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20\"/>
    </mc:Choice>
  </mc:AlternateContent>
  <xr:revisionPtr revIDLastSave="0" documentId="13_ncr:1_{96AC0978-EAA7-4F1D-9EEB-47325FA8A132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5" l="1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D21" i="15"/>
  <c r="D20" i="15"/>
  <c r="M20" i="15" s="1"/>
  <c r="D19" i="15"/>
  <c r="D18" i="15"/>
  <c r="D17" i="15"/>
  <c r="M17" i="15" s="1"/>
  <c r="D16" i="15"/>
  <c r="D15" i="15"/>
  <c r="D14" i="15"/>
  <c r="M14" i="15" s="1"/>
  <c r="D13" i="15"/>
  <c r="D12" i="15"/>
  <c r="D11" i="15"/>
  <c r="D10" i="15"/>
  <c r="M10" i="15" s="1"/>
  <c r="D9" i="15"/>
  <c r="D8" i="15"/>
  <c r="M8" i="15" s="1"/>
  <c r="D7" i="15"/>
  <c r="D6" i="15"/>
  <c r="D5" i="15"/>
  <c r="D4" i="15"/>
  <c r="D3" i="15"/>
  <c r="D2" i="15"/>
  <c r="N2" i="15" s="1"/>
  <c r="M5" i="15" l="1"/>
  <c r="M13" i="15"/>
  <c r="M16" i="15"/>
  <c r="M2" i="15"/>
  <c r="M12" i="15"/>
  <c r="N8" i="15"/>
  <c r="N17" i="15"/>
  <c r="N20" i="15"/>
  <c r="N3" i="15"/>
  <c r="M3" i="15"/>
  <c r="N4" i="15"/>
  <c r="M4" i="15"/>
  <c r="N6" i="15"/>
  <c r="M6" i="15"/>
  <c r="N7" i="15"/>
  <c r="M7" i="15"/>
  <c r="N9" i="15"/>
  <c r="M9" i="15"/>
  <c r="N11" i="15"/>
  <c r="M11" i="15"/>
  <c r="N15" i="15"/>
  <c r="M15" i="15"/>
  <c r="N18" i="15"/>
  <c r="M18" i="15"/>
  <c r="N19" i="15"/>
  <c r="M19" i="15"/>
  <c r="N21" i="15"/>
  <c r="M21" i="15"/>
  <c r="N5" i="15"/>
  <c r="N10" i="15"/>
  <c r="N13" i="15"/>
  <c r="N12" i="15"/>
  <c r="N16" i="15"/>
  <c r="N14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12" i="10"/>
  <c r="U13" i="10"/>
  <c r="U14" i="10"/>
  <c r="U15" i="10"/>
  <c r="U16" i="10"/>
  <c r="U17" i="10"/>
  <c r="U18" i="10"/>
  <c r="U19" i="10"/>
  <c r="U20" i="10"/>
  <c r="T21" i="10"/>
  <c r="U21" i="10"/>
  <c r="T22" i="10"/>
  <c r="U22" i="10"/>
  <c r="T23" i="10"/>
  <c r="U23" i="10"/>
  <c r="T24" i="10"/>
  <c r="U24" i="10"/>
  <c r="T25" i="10"/>
  <c r="U25" i="10"/>
  <c r="T26" i="10"/>
  <c r="U26" i="10"/>
  <c r="T27" i="10"/>
  <c r="U27" i="10"/>
  <c r="T28" i="10"/>
  <c r="U28" i="10"/>
  <c r="T29" i="10"/>
  <c r="U29" i="10"/>
  <c r="T30" i="10"/>
  <c r="U30" i="10"/>
  <c r="T31" i="10"/>
  <c r="U31" i="10"/>
  <c r="T32" i="10"/>
  <c r="U32" i="10"/>
  <c r="T33" i="10"/>
  <c r="U33" i="10"/>
  <c r="T34" i="10"/>
  <c r="U34" i="10"/>
  <c r="T35" i="10"/>
  <c r="U35" i="10"/>
  <c r="T36" i="10"/>
  <c r="U36" i="10"/>
  <c r="T37" i="10"/>
  <c r="U37" i="10"/>
  <c r="T38" i="10"/>
  <c r="U38" i="10"/>
  <c r="T39" i="10"/>
  <c r="U39" i="10"/>
  <c r="T40" i="10"/>
  <c r="U40" i="10"/>
  <c r="T41" i="10"/>
  <c r="U41" i="10"/>
  <c r="T42" i="10"/>
  <c r="U42" i="10"/>
  <c r="T43" i="10"/>
  <c r="U43" i="10"/>
  <c r="T44" i="10"/>
  <c r="U44" i="10"/>
  <c r="T45" i="10"/>
  <c r="U45" i="10"/>
  <c r="T46" i="10"/>
  <c r="U46" i="10"/>
  <c r="T47" i="10"/>
  <c r="U47" i="10"/>
  <c r="T48" i="10"/>
  <c r="U48" i="10"/>
  <c r="T49" i="10"/>
  <c r="U49" i="10"/>
  <c r="T50" i="10"/>
  <c r="U50" i="10"/>
  <c r="T51" i="10"/>
  <c r="U51" i="10"/>
  <c r="T52" i="10"/>
  <c r="U52" i="10"/>
  <c r="T53" i="10"/>
  <c r="U53" i="10"/>
  <c r="S54" i="10"/>
  <c r="T54" i="10"/>
  <c r="U54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N4" i="10" s="1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Q10" i="10" s="1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Q12" i="10" s="1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T13" i="10" s="1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K16" i="10" s="1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K18" i="10" s="1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Q20" i="10" s="1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S22" i="10" s="1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Q54" i="10" s="1"/>
  <c r="G53" i="9"/>
  <c r="H53" i="9"/>
  <c r="I53" i="9"/>
  <c r="J53" i="9"/>
  <c r="K53" i="9"/>
  <c r="L53" i="9"/>
  <c r="M53" i="9"/>
  <c r="J54" i="10" s="1"/>
  <c r="N53" i="9"/>
  <c r="O53" i="9"/>
  <c r="P53" i="9"/>
  <c r="Q53" i="9"/>
  <c r="R53" i="9"/>
  <c r="S53" i="9"/>
  <c r="T53" i="9"/>
  <c r="U53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N3" i="10" s="1"/>
  <c r="B2" i="9"/>
  <c r="G2" i="10"/>
  <c r="Q7" i="10" l="1"/>
  <c r="Q53" i="10"/>
  <c r="Q51" i="10"/>
  <c r="J51" i="10"/>
  <c r="F54" i="10"/>
  <c r="F52" i="10"/>
  <c r="F50" i="10"/>
  <c r="F48" i="10"/>
  <c r="F46" i="10"/>
  <c r="F44" i="10"/>
  <c r="F42" i="10"/>
  <c r="F40" i="10"/>
  <c r="F28" i="10"/>
  <c r="O49" i="10"/>
  <c r="O53" i="10"/>
  <c r="O51" i="10"/>
  <c r="O47" i="10"/>
  <c r="F26" i="10"/>
  <c r="Q15" i="10"/>
  <c r="P54" i="10"/>
  <c r="S27" i="10"/>
  <c r="R54" i="10"/>
  <c r="O43" i="10"/>
  <c r="J48" i="10"/>
  <c r="H37" i="10"/>
  <c r="H33" i="10"/>
  <c r="H31" i="10"/>
  <c r="H29" i="10"/>
  <c r="H27" i="10"/>
  <c r="Q8" i="10"/>
  <c r="J50" i="10"/>
  <c r="J52" i="10"/>
  <c r="H35" i="10"/>
  <c r="S53" i="10"/>
  <c r="S48" i="10"/>
  <c r="F49" i="10"/>
  <c r="F47" i="10"/>
  <c r="F45" i="10"/>
  <c r="F43" i="10"/>
  <c r="F41" i="10"/>
  <c r="F27" i="10"/>
  <c r="F25" i="10"/>
  <c r="G23" i="10"/>
  <c r="F53" i="10"/>
  <c r="F51" i="10"/>
  <c r="O54" i="10"/>
  <c r="O52" i="10"/>
  <c r="O50" i="10"/>
  <c r="O48" i="10"/>
  <c r="O46" i="10"/>
  <c r="O44" i="10"/>
  <c r="O45" i="10"/>
  <c r="J53" i="10"/>
  <c r="J49" i="10"/>
  <c r="J47" i="10"/>
  <c r="H36" i="10"/>
  <c r="H34" i="10"/>
  <c r="H32" i="10"/>
  <c r="H30" i="10"/>
  <c r="H28" i="10"/>
  <c r="H26" i="10"/>
  <c r="H24" i="10"/>
  <c r="G22" i="10"/>
  <c r="K19" i="10"/>
  <c r="K17" i="10"/>
  <c r="Q13" i="10"/>
  <c r="Q11" i="10"/>
  <c r="Q9" i="10"/>
  <c r="S36" i="10"/>
  <c r="F24" i="10"/>
  <c r="Q6" i="10"/>
  <c r="J36" i="10"/>
  <c r="J28" i="10"/>
  <c r="D54" i="10"/>
  <c r="N50" i="10"/>
  <c r="J32" i="10"/>
  <c r="N16" i="10"/>
  <c r="I14" i="10"/>
  <c r="I12" i="10"/>
  <c r="I10" i="10"/>
  <c r="I8" i="10"/>
  <c r="I6" i="10"/>
  <c r="I4" i="10"/>
  <c r="N52" i="10"/>
  <c r="D52" i="10"/>
  <c r="D50" i="10"/>
  <c r="D48" i="10"/>
  <c r="D46" i="10"/>
  <c r="D44" i="10"/>
  <c r="D42" i="10"/>
  <c r="D40" i="10"/>
  <c r="E20" i="10"/>
  <c r="N46" i="10"/>
  <c r="N42" i="10"/>
  <c r="J30" i="10"/>
  <c r="F39" i="10"/>
  <c r="N48" i="10"/>
  <c r="N44" i="10"/>
  <c r="P38" i="10"/>
  <c r="J34" i="10"/>
  <c r="C29" i="10"/>
  <c r="I9" i="10"/>
  <c r="Q14" i="10"/>
  <c r="J35" i="10"/>
  <c r="E22" i="10"/>
  <c r="F18" i="10"/>
  <c r="H13" i="10"/>
  <c r="H11" i="10"/>
  <c r="H9" i="10"/>
  <c r="H7" i="10"/>
  <c r="H5" i="10"/>
  <c r="I21" i="10"/>
  <c r="P3" i="10"/>
  <c r="G53" i="10"/>
  <c r="G49" i="10"/>
  <c r="G47" i="10"/>
  <c r="G45" i="10"/>
  <c r="G43" i="10"/>
  <c r="G41" i="10"/>
  <c r="H39" i="10"/>
  <c r="G37" i="10"/>
  <c r="G35" i="10"/>
  <c r="G33" i="10"/>
  <c r="G31" i="10"/>
  <c r="G29" i="10"/>
  <c r="G27" i="10"/>
  <c r="G25" i="10"/>
  <c r="H23" i="10"/>
  <c r="G21" i="10"/>
  <c r="G19" i="10"/>
  <c r="G17" i="10"/>
  <c r="G51" i="10"/>
  <c r="D3" i="10"/>
  <c r="M54" i="10"/>
  <c r="O40" i="10"/>
  <c r="D38" i="10"/>
  <c r="D36" i="10"/>
  <c r="D34" i="10"/>
  <c r="D32" i="10"/>
  <c r="Q30" i="10"/>
  <c r="D30" i="10"/>
  <c r="D28" i="10"/>
  <c r="J26" i="10"/>
  <c r="D26" i="10"/>
  <c r="J24" i="10"/>
  <c r="D24" i="10"/>
  <c r="K22" i="10"/>
  <c r="M20" i="10"/>
  <c r="I19" i="10"/>
  <c r="N18" i="10"/>
  <c r="I17" i="10"/>
  <c r="L15" i="10"/>
  <c r="D29" i="10"/>
  <c r="C18" i="10"/>
  <c r="C16" i="10"/>
  <c r="F15" i="10"/>
  <c r="C14" i="10"/>
  <c r="F13" i="10"/>
  <c r="C12" i="10"/>
  <c r="F11" i="10"/>
  <c r="C10" i="10"/>
  <c r="F9" i="10"/>
  <c r="C8" i="10"/>
  <c r="F7" i="10"/>
  <c r="C6" i="10"/>
  <c r="R35" i="10"/>
  <c r="R31" i="10"/>
  <c r="M25" i="10"/>
  <c r="D18" i="10"/>
  <c r="Q16" i="10"/>
  <c r="K12" i="10"/>
  <c r="K10" i="10"/>
  <c r="K8" i="10"/>
  <c r="K6" i="10"/>
  <c r="K4" i="10"/>
  <c r="L42" i="10"/>
  <c r="H25" i="10"/>
  <c r="L3" i="10"/>
  <c r="U8" i="10"/>
  <c r="U6" i="10"/>
  <c r="U4" i="10"/>
  <c r="G3" i="10"/>
  <c r="M29" i="10"/>
  <c r="N26" i="10"/>
  <c r="K23" i="10"/>
  <c r="I22" i="10"/>
  <c r="O19" i="10"/>
  <c r="J13" i="10"/>
  <c r="J11" i="10"/>
  <c r="J9" i="10"/>
  <c r="J7" i="10"/>
  <c r="J5" i="10"/>
  <c r="L44" i="10"/>
  <c r="I3" i="10"/>
  <c r="I53" i="10"/>
  <c r="I51" i="10"/>
  <c r="I49" i="10"/>
  <c r="I47" i="10"/>
  <c r="I45" i="10"/>
  <c r="N39" i="10"/>
  <c r="O37" i="10"/>
  <c r="O35" i="10"/>
  <c r="O33" i="10"/>
  <c r="O31" i="10"/>
  <c r="O29" i="10"/>
  <c r="O27" i="10"/>
  <c r="P25" i="10"/>
  <c r="M23" i="10"/>
  <c r="P23" i="10"/>
  <c r="P21" i="10"/>
  <c r="Q19" i="10"/>
  <c r="O15" i="10"/>
  <c r="L14" i="10"/>
  <c r="P13" i="10"/>
  <c r="P11" i="10"/>
  <c r="P9" i="10"/>
  <c r="P7" i="10"/>
  <c r="P5" i="10"/>
  <c r="P53" i="10"/>
  <c r="P51" i="10"/>
  <c r="P49" i="10"/>
  <c r="P47" i="10"/>
  <c r="P45" i="10"/>
  <c r="P43" i="10"/>
  <c r="I43" i="10"/>
  <c r="P41" i="10"/>
  <c r="I41" i="10"/>
  <c r="Q39" i="10"/>
  <c r="J39" i="10"/>
  <c r="Q37" i="10"/>
  <c r="K37" i="10"/>
  <c r="Q35" i="10"/>
  <c r="K35" i="10"/>
  <c r="Q33" i="10"/>
  <c r="K33" i="10"/>
  <c r="Q31" i="10"/>
  <c r="K31" i="10"/>
  <c r="Q29" i="10"/>
  <c r="K29" i="10"/>
  <c r="Q27" i="10"/>
  <c r="K27" i="10"/>
  <c r="M22" i="10"/>
  <c r="R15" i="10"/>
  <c r="S11" i="10"/>
  <c r="S9" i="10"/>
  <c r="S7" i="10"/>
  <c r="S5" i="10"/>
  <c r="F5" i="10"/>
  <c r="C4" i="10"/>
  <c r="F30" i="10"/>
  <c r="F3" i="10"/>
  <c r="M47" i="10"/>
  <c r="C45" i="10"/>
  <c r="R3" i="10"/>
  <c r="I54" i="10"/>
  <c r="D53" i="10"/>
  <c r="I52" i="10"/>
  <c r="D51" i="10"/>
  <c r="I50" i="10"/>
  <c r="D49" i="10"/>
  <c r="I48" i="10"/>
  <c r="D47" i="10"/>
  <c r="K46" i="10"/>
  <c r="I46" i="10"/>
  <c r="D45" i="10"/>
  <c r="J44" i="10"/>
  <c r="D43" i="10"/>
  <c r="J42" i="10"/>
  <c r="D41" i="10"/>
  <c r="M40" i="10"/>
  <c r="J40" i="10"/>
  <c r="D39" i="10"/>
  <c r="N38" i="10"/>
  <c r="K38" i="10"/>
  <c r="O36" i="10"/>
  <c r="L36" i="10"/>
  <c r="O34" i="10"/>
  <c r="L34" i="10"/>
  <c r="O32" i="10"/>
  <c r="L32" i="10"/>
  <c r="O30" i="10"/>
  <c r="L30" i="10"/>
  <c r="O28" i="10"/>
  <c r="L28" i="10"/>
  <c r="O26" i="10"/>
  <c r="L26" i="10"/>
  <c r="P24" i="10"/>
  <c r="N24" i="10"/>
  <c r="E23" i="10"/>
  <c r="N22" i="10"/>
  <c r="O22" i="10"/>
  <c r="E21" i="10"/>
  <c r="K20" i="10"/>
  <c r="P20" i="10"/>
  <c r="E19" i="10"/>
  <c r="Q18" i="10"/>
  <c r="J18" i="10"/>
  <c r="E17" i="10"/>
  <c r="R16" i="10"/>
  <c r="J16" i="10"/>
  <c r="J15" i="10"/>
  <c r="D15" i="10"/>
  <c r="P14" i="10"/>
  <c r="N14" i="10"/>
  <c r="L13" i="10"/>
  <c r="D13" i="10"/>
  <c r="P12" i="10"/>
  <c r="N12" i="10"/>
  <c r="L11" i="10"/>
  <c r="D11" i="10"/>
  <c r="P10" i="10"/>
  <c r="N10" i="10"/>
  <c r="L9" i="10"/>
  <c r="P8" i="10"/>
  <c r="N8" i="10"/>
  <c r="L7" i="10"/>
  <c r="D7" i="10"/>
  <c r="P6" i="10"/>
  <c r="M6" i="10"/>
  <c r="L5" i="10"/>
  <c r="D5" i="10"/>
  <c r="Q4" i="10"/>
  <c r="M4" i="10"/>
  <c r="Q52" i="10"/>
  <c r="P50" i="10"/>
  <c r="P48" i="10"/>
  <c r="P44" i="10"/>
  <c r="P42" i="10"/>
  <c r="I40" i="10"/>
  <c r="Q38" i="10"/>
  <c r="J38" i="10"/>
  <c r="K34" i="10"/>
  <c r="Q32" i="10"/>
  <c r="K32" i="10"/>
  <c r="K28" i="10"/>
  <c r="M21" i="10"/>
  <c r="C17" i="10"/>
  <c r="C15" i="10"/>
  <c r="J14" i="10"/>
  <c r="G14" i="10"/>
  <c r="C13" i="10"/>
  <c r="S12" i="10"/>
  <c r="F12" i="10"/>
  <c r="C11" i="10"/>
  <c r="S10" i="10"/>
  <c r="F10" i="10"/>
  <c r="C9" i="10"/>
  <c r="S8" i="10"/>
  <c r="F8" i="10"/>
  <c r="C7" i="10"/>
  <c r="S6" i="10"/>
  <c r="F6" i="10"/>
  <c r="C5" i="10"/>
  <c r="S4" i="10"/>
  <c r="F4" i="10"/>
  <c r="P52" i="10"/>
  <c r="P46" i="10"/>
  <c r="I44" i="10"/>
  <c r="I42" i="10"/>
  <c r="Q40" i="10"/>
  <c r="Q36" i="10"/>
  <c r="K36" i="10"/>
  <c r="Q34" i="10"/>
  <c r="K30" i="10"/>
  <c r="Q28" i="10"/>
  <c r="Q26" i="10"/>
  <c r="S18" i="10"/>
  <c r="O16" i="10"/>
  <c r="C3" i="10"/>
  <c r="M52" i="10"/>
  <c r="C42" i="10"/>
  <c r="I32" i="10"/>
  <c r="F31" i="10"/>
  <c r="H12" i="10"/>
  <c r="H8" i="10"/>
  <c r="H6" i="10"/>
  <c r="H4" i="10"/>
  <c r="R36" i="10"/>
  <c r="T3" i="10"/>
  <c r="G54" i="10"/>
  <c r="G52" i="10"/>
  <c r="G50" i="10"/>
  <c r="G48" i="10"/>
  <c r="G46" i="10"/>
  <c r="K45" i="10"/>
  <c r="G44" i="10"/>
  <c r="L43" i="10"/>
  <c r="J43" i="10"/>
  <c r="G42" i="10"/>
  <c r="L41" i="10"/>
  <c r="J41" i="10"/>
  <c r="G40" i="10"/>
  <c r="K39" i="10"/>
  <c r="H38" i="10"/>
  <c r="F38" i="10"/>
  <c r="L37" i="10"/>
  <c r="G36" i="10"/>
  <c r="L35" i="10"/>
  <c r="G34" i="10"/>
  <c r="L33" i="10"/>
  <c r="G32" i="10"/>
  <c r="L31" i="10"/>
  <c r="G30" i="10"/>
  <c r="L29" i="10"/>
  <c r="G28" i="10"/>
  <c r="L27" i="10"/>
  <c r="G26" i="10"/>
  <c r="N25" i="10"/>
  <c r="G24" i="10"/>
  <c r="F22" i="10"/>
  <c r="N21" i="10"/>
  <c r="G20" i="10"/>
  <c r="J19" i="10"/>
  <c r="G18" i="10"/>
  <c r="E18" i="10"/>
  <c r="R17" i="10"/>
  <c r="J17" i="10"/>
  <c r="G16" i="10"/>
  <c r="E16" i="10"/>
  <c r="M15" i="10"/>
  <c r="D14" i="10"/>
  <c r="N13" i="10"/>
  <c r="L12" i="10"/>
  <c r="D12" i="10"/>
  <c r="N11" i="10"/>
  <c r="L10" i="10"/>
  <c r="D10" i="10"/>
  <c r="N9" i="10"/>
  <c r="L8" i="10"/>
  <c r="D8" i="10"/>
  <c r="N7" i="10"/>
  <c r="L6" i="10"/>
  <c r="D6" i="10"/>
  <c r="L4" i="10"/>
  <c r="D4" i="10"/>
  <c r="M3" i="10"/>
  <c r="L53" i="10"/>
  <c r="Q49" i="10"/>
  <c r="Q48" i="10"/>
  <c r="Q46" i="10"/>
  <c r="Q44" i="10"/>
  <c r="Q42" i="10"/>
  <c r="D37" i="10"/>
  <c r="D35" i="10"/>
  <c r="R34" i="10"/>
  <c r="D33" i="10"/>
  <c r="R32" i="10"/>
  <c r="D31" i="10"/>
  <c r="D27" i="10"/>
  <c r="J25" i="10"/>
  <c r="D25" i="10"/>
  <c r="M24" i="10"/>
  <c r="J23" i="10"/>
  <c r="D23" i="10"/>
  <c r="K21" i="10"/>
  <c r="C21" i="10"/>
  <c r="I20" i="10"/>
  <c r="N19" i="10"/>
  <c r="C19" i="10"/>
  <c r="I18" i="10"/>
  <c r="Q17" i="10"/>
  <c r="N17" i="10"/>
  <c r="D17" i="10"/>
  <c r="I16" i="10"/>
  <c r="H15" i="10"/>
  <c r="K13" i="10"/>
  <c r="K11" i="10"/>
  <c r="K9" i="10"/>
  <c r="K7" i="10"/>
  <c r="K5" i="10"/>
  <c r="C41" i="10"/>
  <c r="U5" i="10"/>
  <c r="H3" i="10"/>
  <c r="N53" i="10"/>
  <c r="N51" i="10"/>
  <c r="L50" i="10"/>
  <c r="N49" i="10"/>
  <c r="N47" i="10"/>
  <c r="N45" i="10"/>
  <c r="N43" i="10"/>
  <c r="O41" i="10"/>
  <c r="P39" i="10"/>
  <c r="M39" i="10"/>
  <c r="N37" i="10"/>
  <c r="J37" i="10"/>
  <c r="N35" i="10"/>
  <c r="N33" i="10"/>
  <c r="J33" i="10"/>
  <c r="N31" i="10"/>
  <c r="J31" i="10"/>
  <c r="P29" i="10"/>
  <c r="N29" i="10"/>
  <c r="J29" i="10"/>
  <c r="N27" i="10"/>
  <c r="J27" i="10"/>
  <c r="Q25" i="10"/>
  <c r="L25" i="10"/>
  <c r="L23" i="10"/>
  <c r="P19" i="10"/>
  <c r="I13" i="10"/>
  <c r="J12" i="10"/>
  <c r="O11" i="10"/>
  <c r="I11" i="10"/>
  <c r="J10" i="10"/>
  <c r="J6" i="10"/>
  <c r="I5" i="10"/>
  <c r="J4" i="10"/>
  <c r="T4" i="10"/>
  <c r="K49" i="10"/>
  <c r="K47" i="10"/>
  <c r="R45" i="10"/>
  <c r="S45" i="10"/>
  <c r="R53" i="10"/>
  <c r="C53" i="10"/>
  <c r="E52" i="10"/>
  <c r="E44" i="10"/>
  <c r="O39" i="10"/>
  <c r="G38" i="10"/>
  <c r="I35" i="10"/>
  <c r="I33" i="10"/>
  <c r="K51" i="10"/>
  <c r="R50" i="10"/>
  <c r="S50" i="10"/>
  <c r="R47" i="10"/>
  <c r="S47" i="10"/>
  <c r="U3" i="10"/>
  <c r="H51" i="10"/>
  <c r="H43" i="10"/>
  <c r="K42" i="10"/>
  <c r="M41" i="10"/>
  <c r="P37" i="10"/>
  <c r="D9" i="10"/>
  <c r="E9" i="10"/>
  <c r="K52" i="10"/>
  <c r="K50" i="10"/>
  <c r="Q43" i="10"/>
  <c r="C50" i="10"/>
  <c r="E47" i="10"/>
  <c r="N40" i="10"/>
  <c r="L20" i="10"/>
  <c r="M44" i="10"/>
  <c r="E39" i="10"/>
  <c r="O38" i="10"/>
  <c r="H21" i="10"/>
  <c r="E3" i="10"/>
  <c r="H54" i="10"/>
  <c r="K53" i="10"/>
  <c r="L47" i="10"/>
  <c r="H46" i="10"/>
  <c r="P36" i="10"/>
  <c r="P30" i="10"/>
  <c r="P22" i="10"/>
  <c r="L16" i="10"/>
  <c r="R14" i="10"/>
  <c r="J3" i="10"/>
  <c r="Q3" i="10"/>
  <c r="R52" i="10"/>
  <c r="S52" i="10"/>
  <c r="J45" i="10"/>
  <c r="R43" i="10"/>
  <c r="S43" i="10"/>
  <c r="N6" i="10"/>
  <c r="S3" i="10"/>
  <c r="K3" i="10"/>
  <c r="E54" i="10"/>
  <c r="M53" i="10"/>
  <c r="C51" i="10"/>
  <c r="M51" i="10"/>
  <c r="E50" i="10"/>
  <c r="C49" i="10"/>
  <c r="M49" i="10"/>
  <c r="E48" i="10"/>
  <c r="C47" i="10"/>
  <c r="E46" i="10"/>
  <c r="M45" i="10"/>
  <c r="C43" i="10"/>
  <c r="M43" i="10"/>
  <c r="E42" i="10"/>
  <c r="N41" i="10"/>
  <c r="E40" i="10"/>
  <c r="C39" i="10"/>
  <c r="E38" i="10"/>
  <c r="C37" i="10"/>
  <c r="I37" i="10"/>
  <c r="E36" i="10"/>
  <c r="F36" i="10"/>
  <c r="C35" i="10"/>
  <c r="E34" i="10"/>
  <c r="F34" i="10"/>
  <c r="C33" i="10"/>
  <c r="E32" i="10"/>
  <c r="F32" i="10"/>
  <c r="C31" i="10"/>
  <c r="I31" i="10"/>
  <c r="E30" i="10"/>
  <c r="I29" i="10"/>
  <c r="E28" i="10"/>
  <c r="C27" i="10"/>
  <c r="I27" i="10"/>
  <c r="E26" i="10"/>
  <c r="C25" i="10"/>
  <c r="I25" i="10"/>
  <c r="E24" i="10"/>
  <c r="C23" i="10"/>
  <c r="I23" i="10"/>
  <c r="H22" i="10"/>
  <c r="D21" i="10"/>
  <c r="J21" i="10"/>
  <c r="F20" i="10"/>
  <c r="H20" i="10"/>
  <c r="D19" i="10"/>
  <c r="M19" i="10"/>
  <c r="H18" i="10"/>
  <c r="M17" i="10"/>
  <c r="F16" i="10"/>
  <c r="H16" i="10"/>
  <c r="G15" i="10"/>
  <c r="E14" i="10"/>
  <c r="F14" i="10"/>
  <c r="E12" i="10"/>
  <c r="G12" i="10"/>
  <c r="E10" i="10"/>
  <c r="G10" i="10"/>
  <c r="S35" i="10"/>
  <c r="K54" i="10"/>
  <c r="H53" i="10"/>
  <c r="L52" i="10"/>
  <c r="H49" i="10"/>
  <c r="L48" i="10"/>
  <c r="H47" i="10"/>
  <c r="L46" i="10"/>
  <c r="H45" i="10"/>
  <c r="K44" i="10"/>
  <c r="H41" i="10"/>
  <c r="K40" i="10"/>
  <c r="I39" i="10"/>
  <c r="L38" i="10"/>
  <c r="M36" i="10"/>
  <c r="P35" i="10"/>
  <c r="M34" i="10"/>
  <c r="P33" i="10"/>
  <c r="M32" i="10"/>
  <c r="P31" i="10"/>
  <c r="M30" i="10"/>
  <c r="M28" i="10"/>
  <c r="P27" i="10"/>
  <c r="M26" i="10"/>
  <c r="O25" i="10"/>
  <c r="K24" i="10"/>
  <c r="O23" i="10"/>
  <c r="Q23" i="10"/>
  <c r="L22" i="10"/>
  <c r="O21" i="10"/>
  <c r="Q21" i="10"/>
  <c r="N20" i="10"/>
  <c r="R19" i="10"/>
  <c r="L19" i="10"/>
  <c r="O18" i="10"/>
  <c r="O17" i="10"/>
  <c r="S17" i="10"/>
  <c r="T17" i="10"/>
  <c r="L17" i="10"/>
  <c r="P16" i="10"/>
  <c r="N15" i="10"/>
  <c r="P15" i="10"/>
  <c r="K14" i="10"/>
  <c r="R13" i="10"/>
  <c r="O13" i="10"/>
  <c r="R11" i="10"/>
  <c r="U10" i="10"/>
  <c r="T10" i="10"/>
  <c r="T8" i="10"/>
  <c r="R48" i="10"/>
  <c r="R51" i="10"/>
  <c r="S51" i="10"/>
  <c r="K48" i="10"/>
  <c r="Q47" i="10"/>
  <c r="J46" i="10"/>
  <c r="S46" i="10"/>
  <c r="R46" i="10"/>
  <c r="Q45" i="10"/>
  <c r="R44" i="10"/>
  <c r="S44" i="10"/>
  <c r="R42" i="10"/>
  <c r="Q41" i="10"/>
  <c r="S39" i="10"/>
  <c r="R39" i="10"/>
  <c r="R37" i="10"/>
  <c r="S37" i="10"/>
  <c r="R33" i="10"/>
  <c r="S33" i="10"/>
  <c r="S29" i="10"/>
  <c r="R29" i="10"/>
  <c r="R27" i="10"/>
  <c r="S24" i="10"/>
  <c r="R24" i="10"/>
  <c r="N23" i="10"/>
  <c r="C22" i="10"/>
  <c r="S20" i="10"/>
  <c r="T20" i="10"/>
  <c r="C20" i="10"/>
  <c r="D16" i="10"/>
  <c r="S14" i="10"/>
  <c r="T14" i="10"/>
  <c r="M13" i="10"/>
  <c r="M11" i="10"/>
  <c r="M9" i="10"/>
  <c r="M7" i="10"/>
  <c r="N5" i="10"/>
  <c r="S13" i="10"/>
  <c r="Q50" i="10"/>
  <c r="R49" i="10"/>
  <c r="S49" i="10"/>
  <c r="O3" i="10"/>
  <c r="C54" i="10"/>
  <c r="L54" i="10"/>
  <c r="E53" i="10"/>
  <c r="C52" i="10"/>
  <c r="E51" i="10"/>
  <c r="M50" i="10"/>
  <c r="E49" i="10"/>
  <c r="C48" i="10"/>
  <c r="M48" i="10"/>
  <c r="C46" i="10"/>
  <c r="M46" i="10"/>
  <c r="E45" i="10"/>
  <c r="C44" i="10"/>
  <c r="E43" i="10"/>
  <c r="M42" i="10"/>
  <c r="E41" i="10"/>
  <c r="C40" i="10"/>
  <c r="G39" i="10"/>
  <c r="C38" i="10"/>
  <c r="E37" i="10"/>
  <c r="F37" i="10"/>
  <c r="C36" i="10"/>
  <c r="I36" i="10"/>
  <c r="E35" i="10"/>
  <c r="F35" i="10"/>
  <c r="C34" i="10"/>
  <c r="I34" i="10"/>
  <c r="E33" i="10"/>
  <c r="F33" i="10"/>
  <c r="C32" i="10"/>
  <c r="E31" i="10"/>
  <c r="C30" i="10"/>
  <c r="I30" i="10"/>
  <c r="E29" i="10"/>
  <c r="F29" i="10"/>
  <c r="C28" i="10"/>
  <c r="I28" i="10"/>
  <c r="E27" i="10"/>
  <c r="C26" i="10"/>
  <c r="I26" i="10"/>
  <c r="E25" i="10"/>
  <c r="C24" i="10"/>
  <c r="I24" i="10"/>
  <c r="F23" i="10"/>
  <c r="D22" i="10"/>
  <c r="J22" i="10"/>
  <c r="F21" i="10"/>
  <c r="D20" i="10"/>
  <c r="F19" i="10"/>
  <c r="H19" i="10"/>
  <c r="M18" i="10"/>
  <c r="F17" i="10"/>
  <c r="H17" i="10"/>
  <c r="M16" i="10"/>
  <c r="E15" i="10"/>
  <c r="K15" i="10"/>
  <c r="H14" i="10"/>
  <c r="E13" i="10"/>
  <c r="G13" i="10"/>
  <c r="E11" i="10"/>
  <c r="G11" i="10"/>
  <c r="S31" i="10"/>
  <c r="T18" i="10"/>
  <c r="N54" i="10"/>
  <c r="H52" i="10"/>
  <c r="L51" i="10"/>
  <c r="H50" i="10"/>
  <c r="L49" i="10"/>
  <c r="H48" i="10"/>
  <c r="L45" i="10"/>
  <c r="H44" i="10"/>
  <c r="K43" i="10"/>
  <c r="O42" i="10"/>
  <c r="H42" i="10"/>
  <c r="K41" i="10"/>
  <c r="P40" i="10"/>
  <c r="L40" i="10"/>
  <c r="H40" i="10"/>
  <c r="L39" i="10"/>
  <c r="M38" i="10"/>
  <c r="I38" i="10"/>
  <c r="M37" i="10"/>
  <c r="N36" i="10"/>
  <c r="M35" i="10"/>
  <c r="P34" i="10"/>
  <c r="N34" i="10"/>
  <c r="M33" i="10"/>
  <c r="P32" i="10"/>
  <c r="N32" i="10"/>
  <c r="M31" i="10"/>
  <c r="N30" i="10"/>
  <c r="P28" i="10"/>
  <c r="N28" i="10"/>
  <c r="M27" i="10"/>
  <c r="P26" i="10"/>
  <c r="K26" i="10"/>
  <c r="K25" i="10"/>
  <c r="Q24" i="10"/>
  <c r="O24" i="10"/>
  <c r="L24" i="10"/>
  <c r="Q22" i="10"/>
  <c r="L21" i="10"/>
  <c r="O20" i="10"/>
  <c r="R20" i="10"/>
  <c r="J20" i="10"/>
  <c r="P18" i="10"/>
  <c r="R18" i="10"/>
  <c r="L18" i="10"/>
  <c r="P17" i="10"/>
  <c r="S16" i="10"/>
  <c r="T16" i="10"/>
  <c r="I15" i="10"/>
  <c r="O14" i="10"/>
  <c r="R12" i="10"/>
  <c r="O12" i="10"/>
  <c r="T11" i="10"/>
  <c r="U11" i="10"/>
  <c r="R10" i="10"/>
  <c r="O10" i="10"/>
  <c r="T9" i="10"/>
  <c r="U9" i="10"/>
  <c r="R8" i="10"/>
  <c r="T15" i="10"/>
  <c r="S15" i="10"/>
  <c r="Q5" i="10"/>
  <c r="M5" i="10"/>
  <c r="S42" i="10"/>
  <c r="S34" i="10"/>
  <c r="T12" i="10"/>
  <c r="R41" i="10"/>
  <c r="S41" i="10"/>
  <c r="R40" i="10"/>
  <c r="S40" i="10"/>
  <c r="S38" i="10"/>
  <c r="R38" i="10"/>
  <c r="S30" i="10"/>
  <c r="R30" i="10"/>
  <c r="R28" i="10"/>
  <c r="S28" i="10"/>
  <c r="R26" i="10"/>
  <c r="S26" i="10"/>
  <c r="R25" i="10"/>
  <c r="S25" i="10"/>
  <c r="S23" i="10"/>
  <c r="R23" i="10"/>
  <c r="R21" i="10"/>
  <c r="S21" i="10"/>
  <c r="T19" i="10"/>
  <c r="S19" i="10"/>
  <c r="M14" i="10"/>
  <c r="M12" i="10"/>
  <c r="M10" i="10"/>
  <c r="M8" i="10"/>
  <c r="O4" i="10"/>
  <c r="S32" i="10"/>
  <c r="R22" i="10"/>
  <c r="H10" i="10"/>
  <c r="G9" i="10"/>
  <c r="E7" i="10"/>
  <c r="G7" i="10"/>
  <c r="E5" i="10"/>
  <c r="G5" i="10"/>
  <c r="O8" i="10"/>
  <c r="T7" i="10"/>
  <c r="R6" i="10"/>
  <c r="O6" i="10"/>
  <c r="T5" i="10"/>
  <c r="R4" i="10"/>
  <c r="P4" i="10"/>
  <c r="E8" i="10"/>
  <c r="G8" i="10"/>
  <c r="U7" i="10"/>
  <c r="E6" i="10"/>
  <c r="G6" i="10"/>
  <c r="E4" i="10"/>
  <c r="G4" i="10"/>
  <c r="R9" i="10"/>
  <c r="O9" i="10"/>
  <c r="J8" i="10"/>
  <c r="R7" i="10"/>
  <c r="O7" i="10"/>
  <c r="I7" i="10"/>
  <c r="T6" i="10"/>
  <c r="R5" i="10"/>
  <c r="O5" i="10"/>
  <c r="D15" i="11"/>
  <c r="D9" i="11"/>
  <c r="D17" i="11"/>
  <c r="D19" i="11"/>
  <c r="D11" i="11"/>
  <c r="D6" i="11"/>
  <c r="D12" i="11"/>
  <c r="D3" i="11"/>
  <c r="D14" i="11"/>
  <c r="D5" i="11"/>
  <c r="D4" i="11"/>
  <c r="D20" i="11"/>
  <c r="D21" i="11"/>
  <c r="D10" i="11"/>
  <c r="D16" i="11"/>
  <c r="D2" i="11"/>
  <c r="D18" i="11"/>
  <c r="D8" i="11"/>
  <c r="D7" i="11"/>
  <c r="D13" i="11"/>
  <c r="E8" i="11" l="1" a="1"/>
  <c r="E8" i="11" s="1"/>
  <c r="F8" i="11" s="1"/>
  <c r="E21" i="11" a="1"/>
  <c r="E21" i="11" s="1"/>
  <c r="E5" i="11" a="1"/>
  <c r="E5" i="11" s="1"/>
  <c r="E11" i="11" a="1"/>
  <c r="E11" i="11" s="1"/>
  <c r="E20" i="11" a="1"/>
  <c r="E20" i="11" s="1"/>
  <c r="F20" i="11" s="1"/>
  <c r="E6" i="11" a="1"/>
  <c r="E6" i="11" s="1"/>
  <c r="E15" i="11" a="1"/>
  <c r="E15" i="11" s="1"/>
  <c r="E17" i="11" a="1"/>
  <c r="E17" i="11" s="1"/>
  <c r="F17" i="11" s="1"/>
  <c r="E7" i="11" a="1"/>
  <c r="E7" i="11" s="1"/>
  <c r="E10" i="11" a="1"/>
  <c r="E10" i="11" s="1"/>
  <c r="F10" i="11" s="1"/>
  <c r="E18" i="11" a="1"/>
  <c r="E18" i="11" s="1"/>
  <c r="F18" i="11" s="1"/>
  <c r="E9" i="11" a="1"/>
  <c r="E9" i="11" s="1"/>
  <c r="F9" i="11" s="1"/>
  <c r="E19" i="11" a="1"/>
  <c r="E19" i="11" s="1"/>
  <c r="F19" i="11" s="1"/>
  <c r="E12" i="11" a="1"/>
  <c r="E12" i="11" s="1"/>
  <c r="E4" i="11" a="1"/>
  <c r="E4" i="11" s="1"/>
  <c r="F4" i="11" s="1"/>
  <c r="E13" i="11" a="1"/>
  <c r="E13" i="11" s="1"/>
  <c r="F13" i="11" s="1"/>
  <c r="E16" i="11" a="1"/>
  <c r="E16" i="11" s="1"/>
  <c r="F16" i="11" s="1"/>
  <c r="E3" i="11" a="1"/>
  <c r="E3" i="11" s="1"/>
  <c r="F3" i="11" s="1"/>
  <c r="E14" i="11" a="1"/>
  <c r="E14" i="11" s="1"/>
  <c r="F14" i="11" s="1"/>
  <c r="E2" i="11" a="1"/>
  <c r="E2" i="11" s="1"/>
  <c r="F21" i="11"/>
  <c r="F11" i="11"/>
  <c r="F15" i="11"/>
  <c r="F2" i="11"/>
  <c r="F5" i="11"/>
  <c r="F6" i="11"/>
  <c r="F12" i="11"/>
  <c r="F7" i="11"/>
  <c r="H4" i="11" l="1"/>
  <c r="G4" i="11"/>
  <c r="H14" i="11"/>
  <c r="G14" i="11"/>
  <c r="H2" i="11"/>
  <c r="G2" i="11"/>
  <c r="H5" i="11"/>
  <c r="G5" i="11"/>
  <c r="H16" i="11"/>
  <c r="G16" i="11"/>
  <c r="H12" i="11"/>
  <c r="G12" i="11"/>
  <c r="H6" i="11"/>
  <c r="G6" i="11"/>
  <c r="H9" i="11"/>
  <c r="G9" i="11"/>
  <c r="H20" i="11"/>
  <c r="G20" i="11"/>
  <c r="H15" i="11"/>
  <c r="G15" i="11"/>
  <c r="H19" i="11"/>
  <c r="G19" i="11"/>
  <c r="H18" i="11"/>
  <c r="G18" i="11"/>
  <c r="H11" i="11"/>
  <c r="G11" i="11"/>
  <c r="H17" i="11"/>
  <c r="G17" i="11"/>
  <c r="H3" i="11"/>
  <c r="G3" i="11"/>
  <c r="H10" i="11"/>
  <c r="G10" i="11"/>
  <c r="H21" i="11"/>
  <c r="G21" i="11"/>
  <c r="H13" i="11"/>
  <c r="G13" i="11"/>
  <c r="H7" i="11"/>
  <c r="G7" i="11"/>
  <c r="H8" i="11"/>
  <c r="G8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<sst xmlns="http://schemas.openxmlformats.org/spreadsheetml/2006/main" count="377" uniqueCount="159">
  <si>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</si>
  <si>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</si>
  <si>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</si>
  <si>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</si>
  <si>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</si>
  <si>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</si>
  <si>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</si>
  <si>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</si>
  <si>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</si>
  <si>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</si>
  <si>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</si>
  <si>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</si>
  <si>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</si>
  <si>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</si>
  <si>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</si>
  <si>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</si>
  <si>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</si>
  <si>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</si>
  <si>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</si>
  <si>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</si>
  <si>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</si>
  <si>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</si>
  <si>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</si>
  <si>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</si>
  <si>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</si>
  <si>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</si>
  <si>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</si>
  <si>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</si>
  <si>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</si>
  <si>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</si>
  <si>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</si>
  <si>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</si>
  <si>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</si>
  <si>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</si>
  <si>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</si>
  <si>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</si>
  <si>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</si>
  <si>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</si>
  <si>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</si>
  <si>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</si>
  <si>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</si>
  <si>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</si>
  <si>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</si>
  <si>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</si>
  <si>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</si>
  <si>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</si>
  <si>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</si>
  <si>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</si>
  <si>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</si>
  <si>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</si>
  <si>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</si>
  <si>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</si>
  <si>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</si>
  <si>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</si>
  <si>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</t>
  </si>
  <si>
    <t>No.</t>
  </si>
  <si>
    <t>Driver</t>
  </si>
  <si>
    <t>Team</t>
  </si>
  <si>
    <t>Time</t>
  </si>
  <si>
    <t>Gap</t>
  </si>
  <si>
    <t>Lewis Hamilton</t>
  </si>
  <si>
    <t>Mercedes-AMG Petronas Motorsport</t>
  </si>
  <si>
    <t>Valtteri Bottas</t>
  </si>
  <si>
    <t>Sebastian Vettel</t>
  </si>
  <si>
    <t>Scuderia Ferrari</t>
  </si>
  <si>
    <t>Max Verstappen</t>
  </si>
  <si>
    <t>Aston Martin Red Bull Racing</t>
  </si>
  <si>
    <t>Charles Leclerc</t>
  </si>
  <si>
    <t>Lance Stroll</t>
  </si>
  <si>
    <t>SportPesa Racing Point F1 Team</t>
  </si>
  <si>
    <t>Sergio Pérez</t>
  </si>
  <si>
    <t>Pierre Gasly</t>
  </si>
  <si>
    <t>Daniel Ricciardo</t>
  </si>
  <si>
    <t>Renault F1 Team</t>
  </si>
  <si>
    <t>Lando Norris</t>
  </si>
  <si>
    <t>McLaren F1 Team</t>
  </si>
  <si>
    <t>Carlos Sainz</t>
  </si>
  <si>
    <t>Daniil Kvyat</t>
  </si>
  <si>
    <t>Red Bull Toro Rosso Honda</t>
  </si>
  <si>
    <t>Nico Hülkenberg</t>
  </si>
  <si>
    <t>Kimi Räikkönen</t>
  </si>
  <si>
    <t>Alfa Romeo Racing</t>
  </si>
  <si>
    <t>Alexander Albon</t>
  </si>
  <si>
    <t>George Russell</t>
  </si>
  <si>
    <t>ROKiT Williams Racing</t>
  </si>
  <si>
    <t>Robert Kubica</t>
  </si>
  <si>
    <t>Antonio Giovinazzi</t>
  </si>
  <si>
    <t>Kevin Magnussen</t>
  </si>
  <si>
    <t>Rich Energy Haas F1 Team</t>
  </si>
  <si>
    <t>Romain Grosjean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</si>
  <si>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</si>
  <si>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</si>
  <si>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</si>
  <si>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</si>
  <si>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</si>
  <si>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</si>
  <si>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</si>
  <si>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</si>
  <si>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</si>
  <si>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</si>
  <si>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</si>
  <si>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</si>
  <si>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</si>
  <si>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</si>
  <si>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</si>
  <si>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</si>
  <si>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</si>
  <si>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</si>
  <si>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</si>
  <si>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</si>
  <si>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</si>
  <si>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</si>
  <si>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</si>
  <si>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</si>
  <si>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</si>
  <si>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</si>
  <si>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</si>
  <si>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</si>
  <si>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</si>
  <si>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</si>
  <si>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</si>
  <si>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</si>
  <si>
    <t>Mercedes-AMG Petronas Formula One Team</t>
  </si>
  <si>
    <t>Renault DP World F1 Team</t>
  </si>
  <si>
    <t>Esteban Ocon</t>
  </si>
  <si>
    <t>Scuderia AlphaTauri Honda</t>
  </si>
  <si>
    <t>Haas F1 Team</t>
  </si>
  <si>
    <t>Alfa Romeo Racing ORLEN</t>
  </si>
  <si>
    <t>BWT Racing Point F1 Team</t>
  </si>
  <si>
    <t>Nicholas Latifi</t>
  </si>
  <si>
    <t>Williams Racing</t>
  </si>
  <si>
    <t/>
  </si>
  <si>
    <t>Clear</t>
  </si>
  <si>
    <t>Precipation type</t>
  </si>
  <si>
    <t>rain</t>
  </si>
  <si>
    <t>70.92°F</t>
  </si>
  <si>
    <t>10.7 mph</t>
  </si>
  <si>
    <t>259°</t>
  </si>
  <si>
    <t>DNS</t>
  </si>
  <si>
    <t>Nat</t>
  </si>
  <si>
    <t>Laps</t>
  </si>
  <si>
    <t>Interval</t>
  </si>
  <si>
    <t>Kph</t>
  </si>
  <si>
    <t>Best</t>
  </si>
  <si>
    <t>Great Britain</t>
  </si>
  <si>
    <t>Netherlands</t>
  </si>
  <si>
    <t>Monaco</t>
  </si>
  <si>
    <t>Australia</t>
  </si>
  <si>
    <t>France</t>
  </si>
  <si>
    <t>Thailand</t>
  </si>
  <si>
    <t>Canada</t>
  </si>
  <si>
    <t>Germany</t>
  </si>
  <si>
    <t>Finland</t>
  </si>
  <si>
    <t>Spain</t>
  </si>
  <si>
    <t>Italy</t>
  </si>
  <si>
    <t>1 Lap</t>
  </si>
  <si>
    <t>Russia</t>
  </si>
  <si>
    <t>Denmark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</si>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</sst>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19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54</v>
      </c>
      <c r="G1" t="s">
        <v>59</v>
      </c>
    </row>
    <row r="2" spans="1:7" x14ac:dyDescent="0.25">
      <c r="A2">
        <v>1</v>
      </c>
      <c r="B2">
        <v>33</v>
      </c>
      <c r="C2" t="s">
        <v>65</v>
      </c>
      <c r="D2" t="s">
        <v>66</v>
      </c>
      <c r="E2" s="1">
        <v>1.0080671296296298E-3</v>
      </c>
      <c r="F2">
        <v>52</v>
      </c>
    </row>
    <row r="3" spans="1:7" x14ac:dyDescent="0.25">
      <c r="A3">
        <v>2</v>
      </c>
      <c r="B3">
        <v>23</v>
      </c>
      <c r="C3" t="s">
        <v>82</v>
      </c>
      <c r="D3" t="s">
        <v>66</v>
      </c>
      <c r="E3" s="1">
        <v>1.0264930555555557E-3</v>
      </c>
      <c r="F3">
        <v>52</v>
      </c>
      <c r="G3">
        <v>1.5920000000000001</v>
      </c>
    </row>
    <row r="4" spans="1:7" x14ac:dyDescent="0.25">
      <c r="A4">
        <v>3</v>
      </c>
      <c r="B4">
        <v>44</v>
      </c>
      <c r="C4" t="s">
        <v>60</v>
      </c>
      <c r="D4" t="s">
        <v>122</v>
      </c>
      <c r="E4" s="1">
        <v>1.0328472222222223E-3</v>
      </c>
      <c r="F4">
        <v>45</v>
      </c>
      <c r="G4">
        <v>2.141</v>
      </c>
    </row>
    <row r="5" spans="1:7" x14ac:dyDescent="0.25">
      <c r="A5">
        <v>4</v>
      </c>
      <c r="B5">
        <v>77</v>
      </c>
      <c r="C5" t="s">
        <v>62</v>
      </c>
      <c r="D5" t="s">
        <v>122</v>
      </c>
      <c r="E5" s="1">
        <v>1.0331597222222224E-3</v>
      </c>
      <c r="F5">
        <v>41</v>
      </c>
      <c r="G5">
        <v>2.1680000000000001</v>
      </c>
    </row>
    <row r="6" spans="1:7" x14ac:dyDescent="0.25">
      <c r="A6">
        <v>5</v>
      </c>
      <c r="B6">
        <v>3</v>
      </c>
      <c r="C6" t="s">
        <v>72</v>
      </c>
      <c r="D6" t="s">
        <v>123</v>
      </c>
      <c r="E6" s="1">
        <v>1.0356712962962965E-3</v>
      </c>
      <c r="F6">
        <v>49</v>
      </c>
      <c r="G6">
        <v>2.3849999999999998</v>
      </c>
    </row>
    <row r="7" spans="1:7" x14ac:dyDescent="0.25">
      <c r="A7">
        <v>6</v>
      </c>
      <c r="B7">
        <v>31</v>
      </c>
      <c r="C7" t="s">
        <v>124</v>
      </c>
      <c r="D7" t="s">
        <v>123</v>
      </c>
      <c r="E7" s="1">
        <v>1.035775462962963E-3</v>
      </c>
      <c r="F7">
        <v>50</v>
      </c>
      <c r="G7">
        <v>2.3940000000000001</v>
      </c>
    </row>
    <row r="8" spans="1:7" x14ac:dyDescent="0.25">
      <c r="A8">
        <v>7</v>
      </c>
      <c r="B8">
        <v>10</v>
      </c>
      <c r="C8" t="s">
        <v>71</v>
      </c>
      <c r="D8" t="s">
        <v>125</v>
      </c>
      <c r="E8" s="1">
        <v>1.0370717592592593E-3</v>
      </c>
      <c r="F8">
        <v>52</v>
      </c>
      <c r="G8">
        <v>2.5059999999999998</v>
      </c>
    </row>
    <row r="9" spans="1:7" x14ac:dyDescent="0.25">
      <c r="A9">
        <v>8</v>
      </c>
      <c r="B9">
        <v>8</v>
      </c>
      <c r="C9" t="s">
        <v>89</v>
      </c>
      <c r="D9" t="s">
        <v>126</v>
      </c>
      <c r="E9" s="1">
        <v>1.0391435185185185E-3</v>
      </c>
      <c r="F9">
        <v>49</v>
      </c>
      <c r="G9">
        <v>2.6850000000000001</v>
      </c>
    </row>
    <row r="10" spans="1:7" x14ac:dyDescent="0.25">
      <c r="A10">
        <v>9</v>
      </c>
      <c r="B10">
        <v>16</v>
      </c>
      <c r="C10" t="s">
        <v>67</v>
      </c>
      <c r="D10" t="s">
        <v>64</v>
      </c>
      <c r="E10" s="1">
        <v>1.0395023148148149E-3</v>
      </c>
      <c r="F10">
        <v>49</v>
      </c>
      <c r="G10">
        <v>2.7160000000000002</v>
      </c>
    </row>
    <row r="11" spans="1:7" x14ac:dyDescent="0.25">
      <c r="A11">
        <v>10</v>
      </c>
      <c r="B11">
        <v>55</v>
      </c>
      <c r="C11" t="s">
        <v>76</v>
      </c>
      <c r="D11" t="s">
        <v>75</v>
      </c>
      <c r="E11" s="1">
        <v>1.0410648148148148E-3</v>
      </c>
      <c r="F11">
        <v>47</v>
      </c>
      <c r="G11">
        <v>2.851</v>
      </c>
    </row>
    <row r="12" spans="1:7" x14ac:dyDescent="0.25">
      <c r="A12">
        <v>11</v>
      </c>
      <c r="B12">
        <v>7</v>
      </c>
      <c r="C12" t="s">
        <v>80</v>
      </c>
      <c r="D12" t="s">
        <v>127</v>
      </c>
      <c r="E12" s="1">
        <v>1.0413541666666666E-3</v>
      </c>
      <c r="F12">
        <v>49</v>
      </c>
      <c r="G12">
        <v>2.8759999999999999</v>
      </c>
    </row>
    <row r="13" spans="1:7" x14ac:dyDescent="0.25">
      <c r="A13">
        <v>12</v>
      </c>
      <c r="B13">
        <v>4</v>
      </c>
      <c r="C13" t="s">
        <v>74</v>
      </c>
      <c r="D13" t="s">
        <v>75</v>
      </c>
      <c r="E13" s="1">
        <v>1.042337962962963E-3</v>
      </c>
      <c r="F13">
        <v>41</v>
      </c>
      <c r="G13">
        <v>2.9609999999999999</v>
      </c>
    </row>
    <row r="14" spans="1:7" x14ac:dyDescent="0.25">
      <c r="A14">
        <v>13</v>
      </c>
      <c r="B14">
        <v>18</v>
      </c>
      <c r="C14" t="s">
        <v>68</v>
      </c>
      <c r="D14" t="s">
        <v>128</v>
      </c>
      <c r="E14" s="1">
        <v>1.0471643518518519E-3</v>
      </c>
      <c r="F14">
        <v>44</v>
      </c>
      <c r="G14">
        <v>3.3780000000000001</v>
      </c>
    </row>
    <row r="15" spans="1:7" x14ac:dyDescent="0.25">
      <c r="A15">
        <v>14</v>
      </c>
      <c r="B15">
        <v>6</v>
      </c>
      <c r="C15" t="s">
        <v>129</v>
      </c>
      <c r="D15" t="s">
        <v>130</v>
      </c>
      <c r="E15" s="1">
        <v>1.0474652777777778E-3</v>
      </c>
      <c r="F15">
        <v>44</v>
      </c>
      <c r="G15">
        <v>3.4039999999999999</v>
      </c>
    </row>
    <row r="16" spans="1:7" x14ac:dyDescent="0.25">
      <c r="A16">
        <v>15</v>
      </c>
      <c r="B16">
        <v>5</v>
      </c>
      <c r="C16" t="s">
        <v>63</v>
      </c>
      <c r="D16" t="s">
        <v>64</v>
      </c>
      <c r="E16" s="1">
        <v>1.0478819444444444E-3</v>
      </c>
      <c r="F16">
        <v>44</v>
      </c>
      <c r="G16">
        <v>3.44</v>
      </c>
    </row>
    <row r="17" spans="1:7" x14ac:dyDescent="0.25">
      <c r="A17">
        <v>16</v>
      </c>
      <c r="B17">
        <v>63</v>
      </c>
      <c r="C17" t="s">
        <v>83</v>
      </c>
      <c r="D17" t="s">
        <v>130</v>
      </c>
      <c r="E17" s="1">
        <v>1.0516435185185184E-3</v>
      </c>
      <c r="F17">
        <v>41</v>
      </c>
      <c r="G17">
        <v>3.7650000000000001</v>
      </c>
    </row>
    <row r="18" spans="1:7" x14ac:dyDescent="0.25">
      <c r="A18">
        <v>17</v>
      </c>
      <c r="B18">
        <v>99</v>
      </c>
      <c r="C18" t="s">
        <v>86</v>
      </c>
      <c r="D18" t="s">
        <v>127</v>
      </c>
      <c r="E18" s="1">
        <v>1.0529745370370372E-3</v>
      </c>
      <c r="F18">
        <v>49</v>
      </c>
      <c r="G18">
        <v>3.88</v>
      </c>
    </row>
    <row r="19" spans="1:7" x14ac:dyDescent="0.25">
      <c r="A19">
        <v>18</v>
      </c>
      <c r="B19">
        <v>26</v>
      </c>
      <c r="C19" t="s">
        <v>77</v>
      </c>
      <c r="D19" t="s">
        <v>125</v>
      </c>
      <c r="E19" s="1">
        <v>1.0699421296296295E-3</v>
      </c>
      <c r="F19">
        <v>11</v>
      </c>
      <c r="G19">
        <v>5.3460000000000001</v>
      </c>
    </row>
    <row r="20" spans="1:7" x14ac:dyDescent="0.25">
      <c r="E20" s="1"/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5"/>
  <sheetViews>
    <sheetView workbookViewId="0">
      <selection activeCell="B2" sqref="B2:U55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77</v>
      </c>
      <c r="D2">
        <v>33</v>
      </c>
      <c r="E2">
        <v>16</v>
      </c>
      <c r="F2">
        <v>4</v>
      </c>
      <c r="G2">
        <v>18</v>
      </c>
      <c r="H2">
        <v>55</v>
      </c>
      <c r="I2">
        <v>3</v>
      </c>
      <c r="J2">
        <v>31</v>
      </c>
      <c r="K2">
        <v>5</v>
      </c>
      <c r="L2">
        <v>10</v>
      </c>
      <c r="M2">
        <v>23</v>
      </c>
      <c r="N2">
        <v>27</v>
      </c>
      <c r="O2">
        <v>20</v>
      </c>
      <c r="P2">
        <v>99</v>
      </c>
      <c r="Q2">
        <v>7</v>
      </c>
      <c r="R2">
        <v>8</v>
      </c>
      <c r="S2">
        <v>6</v>
      </c>
      <c r="T2">
        <v>26</v>
      </c>
      <c r="U2">
        <v>63</v>
      </c>
    </row>
    <row r="3" spans="1:21" x14ac:dyDescent="0.25">
      <c r="A3" t="s">
        <v>2</v>
      </c>
      <c r="B3">
        <v>44</v>
      </c>
      <c r="C3">
        <v>77</v>
      </c>
      <c r="D3">
        <v>33</v>
      </c>
      <c r="E3">
        <v>16</v>
      </c>
      <c r="F3">
        <v>55</v>
      </c>
      <c r="G3">
        <v>3</v>
      </c>
      <c r="H3">
        <v>4</v>
      </c>
      <c r="I3">
        <v>18</v>
      </c>
      <c r="J3">
        <v>31</v>
      </c>
      <c r="K3">
        <v>5</v>
      </c>
      <c r="L3">
        <v>10</v>
      </c>
      <c r="M3">
        <v>23</v>
      </c>
      <c r="N3">
        <v>99</v>
      </c>
      <c r="O3">
        <v>26</v>
      </c>
      <c r="P3">
        <v>8</v>
      </c>
      <c r="Q3">
        <v>7</v>
      </c>
      <c r="R3">
        <v>63</v>
      </c>
      <c r="S3">
        <v>6</v>
      </c>
    </row>
    <row r="4" spans="1:21" x14ac:dyDescent="0.25">
      <c r="A4" t="s">
        <v>3</v>
      </c>
      <c r="B4">
        <v>44</v>
      </c>
      <c r="C4">
        <v>77</v>
      </c>
      <c r="D4">
        <v>33</v>
      </c>
      <c r="E4">
        <v>16</v>
      </c>
      <c r="F4">
        <v>55</v>
      </c>
      <c r="G4">
        <v>3</v>
      </c>
      <c r="H4">
        <v>4</v>
      </c>
      <c r="I4">
        <v>18</v>
      </c>
      <c r="J4">
        <v>31</v>
      </c>
      <c r="K4">
        <v>5</v>
      </c>
      <c r="L4">
        <v>10</v>
      </c>
      <c r="M4">
        <v>23</v>
      </c>
      <c r="N4">
        <v>99</v>
      </c>
      <c r="O4">
        <v>26</v>
      </c>
      <c r="P4">
        <v>8</v>
      </c>
      <c r="Q4">
        <v>7</v>
      </c>
      <c r="R4">
        <v>63</v>
      </c>
      <c r="S4">
        <v>6</v>
      </c>
    </row>
    <row r="5" spans="1:21" x14ac:dyDescent="0.25">
      <c r="A5" t="s">
        <v>4</v>
      </c>
      <c r="B5">
        <v>44</v>
      </c>
      <c r="C5">
        <v>77</v>
      </c>
      <c r="D5">
        <v>33</v>
      </c>
      <c r="E5">
        <v>16</v>
      </c>
      <c r="F5">
        <v>55</v>
      </c>
      <c r="G5">
        <v>3</v>
      </c>
      <c r="H5">
        <v>4</v>
      </c>
      <c r="I5">
        <v>18</v>
      </c>
      <c r="J5">
        <v>31</v>
      </c>
      <c r="K5">
        <v>5</v>
      </c>
      <c r="L5">
        <v>10</v>
      </c>
      <c r="M5">
        <v>23</v>
      </c>
      <c r="N5">
        <v>99</v>
      </c>
      <c r="O5">
        <v>26</v>
      </c>
      <c r="P5">
        <v>8</v>
      </c>
      <c r="Q5">
        <v>7</v>
      </c>
      <c r="R5">
        <v>63</v>
      </c>
      <c r="S5">
        <v>6</v>
      </c>
    </row>
    <row r="6" spans="1:21" x14ac:dyDescent="0.25">
      <c r="A6" t="s">
        <v>5</v>
      </c>
      <c r="B6">
        <v>44</v>
      </c>
      <c r="C6">
        <v>77</v>
      </c>
      <c r="D6">
        <v>33</v>
      </c>
      <c r="E6">
        <v>16</v>
      </c>
      <c r="F6">
        <v>55</v>
      </c>
      <c r="G6">
        <v>3</v>
      </c>
      <c r="H6">
        <v>4</v>
      </c>
      <c r="I6">
        <v>18</v>
      </c>
      <c r="J6">
        <v>31</v>
      </c>
      <c r="K6">
        <v>5</v>
      </c>
      <c r="L6">
        <v>10</v>
      </c>
      <c r="M6">
        <v>23</v>
      </c>
      <c r="N6">
        <v>99</v>
      </c>
      <c r="O6">
        <v>26</v>
      </c>
      <c r="P6">
        <v>8</v>
      </c>
      <c r="Q6">
        <v>7</v>
      </c>
      <c r="R6">
        <v>63</v>
      </c>
      <c r="S6">
        <v>6</v>
      </c>
    </row>
    <row r="7" spans="1:21" x14ac:dyDescent="0.25">
      <c r="A7" t="s">
        <v>6</v>
      </c>
      <c r="B7">
        <v>44</v>
      </c>
      <c r="C7">
        <v>77</v>
      </c>
      <c r="D7">
        <v>33</v>
      </c>
      <c r="E7">
        <v>16</v>
      </c>
      <c r="F7">
        <v>55</v>
      </c>
      <c r="G7">
        <v>3</v>
      </c>
      <c r="H7">
        <v>4</v>
      </c>
      <c r="I7">
        <v>18</v>
      </c>
      <c r="J7">
        <v>31</v>
      </c>
      <c r="K7">
        <v>5</v>
      </c>
      <c r="L7">
        <v>10</v>
      </c>
      <c r="M7">
        <v>23</v>
      </c>
      <c r="N7">
        <v>99</v>
      </c>
      <c r="O7">
        <v>26</v>
      </c>
      <c r="P7">
        <v>8</v>
      </c>
      <c r="Q7">
        <v>7</v>
      </c>
      <c r="R7">
        <v>63</v>
      </c>
      <c r="S7">
        <v>6</v>
      </c>
    </row>
    <row r="8" spans="1:21" x14ac:dyDescent="0.25">
      <c r="A8" t="s">
        <v>7</v>
      </c>
      <c r="B8">
        <v>44</v>
      </c>
      <c r="C8">
        <v>77</v>
      </c>
      <c r="D8">
        <v>33</v>
      </c>
      <c r="E8">
        <v>16</v>
      </c>
      <c r="F8">
        <v>55</v>
      </c>
      <c r="G8">
        <v>3</v>
      </c>
      <c r="H8">
        <v>4</v>
      </c>
      <c r="I8">
        <v>18</v>
      </c>
      <c r="J8">
        <v>31</v>
      </c>
      <c r="K8">
        <v>5</v>
      </c>
      <c r="L8">
        <v>10</v>
      </c>
      <c r="M8">
        <v>99</v>
      </c>
      <c r="N8">
        <v>23</v>
      </c>
      <c r="O8">
        <v>26</v>
      </c>
      <c r="P8">
        <v>8</v>
      </c>
      <c r="Q8">
        <v>7</v>
      </c>
      <c r="R8">
        <v>63</v>
      </c>
      <c r="S8">
        <v>6</v>
      </c>
    </row>
    <row r="9" spans="1:21" x14ac:dyDescent="0.25">
      <c r="A9" t="s">
        <v>8</v>
      </c>
      <c r="B9">
        <v>44</v>
      </c>
      <c r="C9">
        <v>77</v>
      </c>
      <c r="D9">
        <v>33</v>
      </c>
      <c r="E9">
        <v>16</v>
      </c>
      <c r="F9">
        <v>55</v>
      </c>
      <c r="G9">
        <v>3</v>
      </c>
      <c r="H9">
        <v>4</v>
      </c>
      <c r="I9">
        <v>18</v>
      </c>
      <c r="J9">
        <v>31</v>
      </c>
      <c r="K9">
        <v>5</v>
      </c>
      <c r="L9">
        <v>10</v>
      </c>
      <c r="M9">
        <v>99</v>
      </c>
      <c r="N9">
        <v>26</v>
      </c>
      <c r="O9">
        <v>8</v>
      </c>
      <c r="P9">
        <v>7</v>
      </c>
      <c r="Q9">
        <v>63</v>
      </c>
      <c r="R9">
        <v>6</v>
      </c>
      <c r="S9">
        <v>23</v>
      </c>
    </row>
    <row r="10" spans="1:21" x14ac:dyDescent="0.25">
      <c r="A10" t="s">
        <v>9</v>
      </c>
      <c r="B10">
        <v>44</v>
      </c>
      <c r="C10">
        <v>77</v>
      </c>
      <c r="D10">
        <v>33</v>
      </c>
      <c r="E10">
        <v>16</v>
      </c>
      <c r="F10">
        <v>55</v>
      </c>
      <c r="G10">
        <v>3</v>
      </c>
      <c r="H10">
        <v>4</v>
      </c>
      <c r="I10">
        <v>18</v>
      </c>
      <c r="J10">
        <v>31</v>
      </c>
      <c r="K10">
        <v>5</v>
      </c>
      <c r="L10">
        <v>10</v>
      </c>
      <c r="M10">
        <v>99</v>
      </c>
      <c r="N10">
        <v>26</v>
      </c>
      <c r="O10">
        <v>8</v>
      </c>
      <c r="P10">
        <v>7</v>
      </c>
      <c r="Q10">
        <v>63</v>
      </c>
      <c r="R10">
        <v>6</v>
      </c>
      <c r="S10">
        <v>23</v>
      </c>
    </row>
    <row r="11" spans="1:21" x14ac:dyDescent="0.25">
      <c r="A11" t="s">
        <v>10</v>
      </c>
      <c r="B11">
        <v>44</v>
      </c>
      <c r="C11">
        <v>77</v>
      </c>
      <c r="D11">
        <v>33</v>
      </c>
      <c r="E11">
        <v>16</v>
      </c>
      <c r="F11">
        <v>55</v>
      </c>
      <c r="G11">
        <v>3</v>
      </c>
      <c r="H11">
        <v>4</v>
      </c>
      <c r="I11">
        <v>18</v>
      </c>
      <c r="J11">
        <v>31</v>
      </c>
      <c r="K11">
        <v>5</v>
      </c>
      <c r="L11">
        <v>10</v>
      </c>
      <c r="M11">
        <v>99</v>
      </c>
      <c r="N11">
        <v>26</v>
      </c>
      <c r="O11">
        <v>8</v>
      </c>
      <c r="P11">
        <v>7</v>
      </c>
      <c r="Q11">
        <v>63</v>
      </c>
      <c r="R11">
        <v>6</v>
      </c>
      <c r="S11">
        <v>23</v>
      </c>
    </row>
    <row r="12" spans="1:21" x14ac:dyDescent="0.25">
      <c r="A12" t="s">
        <v>11</v>
      </c>
      <c r="B12">
        <v>44</v>
      </c>
      <c r="C12">
        <v>77</v>
      </c>
      <c r="D12">
        <v>33</v>
      </c>
      <c r="E12">
        <v>16</v>
      </c>
      <c r="F12">
        <v>55</v>
      </c>
      <c r="G12">
        <v>3</v>
      </c>
      <c r="H12">
        <v>4</v>
      </c>
      <c r="I12">
        <v>18</v>
      </c>
      <c r="J12">
        <v>31</v>
      </c>
      <c r="K12">
        <v>5</v>
      </c>
      <c r="L12">
        <v>10</v>
      </c>
      <c r="M12">
        <v>99</v>
      </c>
      <c r="N12">
        <v>26</v>
      </c>
      <c r="O12">
        <v>8</v>
      </c>
      <c r="P12">
        <v>7</v>
      </c>
      <c r="Q12">
        <v>63</v>
      </c>
      <c r="R12">
        <v>6</v>
      </c>
      <c r="S12">
        <v>23</v>
      </c>
    </row>
    <row r="13" spans="1:21" x14ac:dyDescent="0.25">
      <c r="A13" t="s">
        <v>12</v>
      </c>
      <c r="B13">
        <v>44</v>
      </c>
      <c r="C13">
        <v>77</v>
      </c>
      <c r="D13">
        <v>33</v>
      </c>
      <c r="E13">
        <v>16</v>
      </c>
      <c r="F13">
        <v>55</v>
      </c>
      <c r="G13">
        <v>3</v>
      </c>
      <c r="H13">
        <v>4</v>
      </c>
      <c r="I13">
        <v>18</v>
      </c>
      <c r="J13">
        <v>31</v>
      </c>
      <c r="K13">
        <v>5</v>
      </c>
      <c r="L13">
        <v>10</v>
      </c>
      <c r="M13">
        <v>26</v>
      </c>
      <c r="N13">
        <v>99</v>
      </c>
      <c r="O13">
        <v>8</v>
      </c>
      <c r="P13">
        <v>7</v>
      </c>
      <c r="Q13">
        <v>63</v>
      </c>
      <c r="R13">
        <v>6</v>
      </c>
      <c r="S13">
        <v>23</v>
      </c>
    </row>
    <row r="14" spans="1:21" x14ac:dyDescent="0.25">
      <c r="A14" t="s">
        <v>13</v>
      </c>
      <c r="B14">
        <v>44</v>
      </c>
      <c r="C14">
        <v>77</v>
      </c>
      <c r="D14">
        <v>33</v>
      </c>
      <c r="E14">
        <v>16</v>
      </c>
      <c r="F14">
        <v>3</v>
      </c>
      <c r="G14">
        <v>55</v>
      </c>
      <c r="H14">
        <v>4</v>
      </c>
      <c r="I14">
        <v>18</v>
      </c>
      <c r="J14">
        <v>31</v>
      </c>
      <c r="K14">
        <v>5</v>
      </c>
      <c r="L14">
        <v>10</v>
      </c>
      <c r="M14">
        <v>99</v>
      </c>
      <c r="N14">
        <v>7</v>
      </c>
      <c r="O14">
        <v>8</v>
      </c>
      <c r="P14">
        <v>63</v>
      </c>
      <c r="Q14">
        <v>6</v>
      </c>
      <c r="R14">
        <v>23</v>
      </c>
    </row>
    <row r="15" spans="1:21" x14ac:dyDescent="0.25">
      <c r="A15" t="s">
        <v>14</v>
      </c>
      <c r="B15">
        <v>44</v>
      </c>
      <c r="C15">
        <v>77</v>
      </c>
      <c r="D15">
        <v>33</v>
      </c>
      <c r="E15">
        <v>16</v>
      </c>
      <c r="F15">
        <v>55</v>
      </c>
      <c r="G15">
        <v>18</v>
      </c>
      <c r="H15">
        <v>8</v>
      </c>
      <c r="I15">
        <v>3</v>
      </c>
      <c r="J15">
        <v>4</v>
      </c>
      <c r="K15">
        <v>5</v>
      </c>
      <c r="L15">
        <v>31</v>
      </c>
      <c r="M15">
        <v>99</v>
      </c>
      <c r="N15">
        <v>10</v>
      </c>
      <c r="O15">
        <v>23</v>
      </c>
      <c r="P15">
        <v>63</v>
      </c>
      <c r="Q15">
        <v>7</v>
      </c>
      <c r="R15">
        <v>6</v>
      </c>
    </row>
    <row r="16" spans="1:21" x14ac:dyDescent="0.25">
      <c r="A16" t="s">
        <v>15</v>
      </c>
      <c r="B16">
        <v>44</v>
      </c>
      <c r="C16">
        <v>77</v>
      </c>
      <c r="D16">
        <v>33</v>
      </c>
      <c r="E16">
        <v>16</v>
      </c>
      <c r="F16">
        <v>8</v>
      </c>
      <c r="G16">
        <v>55</v>
      </c>
      <c r="H16">
        <v>3</v>
      </c>
      <c r="I16">
        <v>4</v>
      </c>
      <c r="J16">
        <v>18</v>
      </c>
      <c r="K16">
        <v>5</v>
      </c>
      <c r="L16">
        <v>31</v>
      </c>
      <c r="M16">
        <v>99</v>
      </c>
      <c r="N16">
        <v>10</v>
      </c>
      <c r="O16">
        <v>23</v>
      </c>
      <c r="P16">
        <v>63</v>
      </c>
      <c r="Q16">
        <v>7</v>
      </c>
      <c r="R16">
        <v>6</v>
      </c>
    </row>
    <row r="17" spans="1:18" x14ac:dyDescent="0.25">
      <c r="A17" t="s">
        <v>16</v>
      </c>
      <c r="B17">
        <v>44</v>
      </c>
      <c r="C17">
        <v>77</v>
      </c>
      <c r="D17">
        <v>33</v>
      </c>
      <c r="E17">
        <v>16</v>
      </c>
      <c r="F17">
        <v>8</v>
      </c>
      <c r="G17">
        <v>55</v>
      </c>
      <c r="H17">
        <v>3</v>
      </c>
      <c r="I17">
        <v>4</v>
      </c>
      <c r="J17">
        <v>18</v>
      </c>
      <c r="K17">
        <v>5</v>
      </c>
      <c r="L17">
        <v>31</v>
      </c>
      <c r="M17">
        <v>99</v>
      </c>
      <c r="N17">
        <v>10</v>
      </c>
      <c r="O17">
        <v>23</v>
      </c>
      <c r="P17">
        <v>63</v>
      </c>
      <c r="Q17">
        <v>7</v>
      </c>
      <c r="R17">
        <v>6</v>
      </c>
    </row>
    <row r="18" spans="1:18" x14ac:dyDescent="0.25">
      <c r="A18" t="s">
        <v>17</v>
      </c>
      <c r="B18">
        <v>44</v>
      </c>
      <c r="C18">
        <v>77</v>
      </c>
      <c r="D18">
        <v>33</v>
      </c>
      <c r="E18">
        <v>16</v>
      </c>
      <c r="F18">
        <v>8</v>
      </c>
      <c r="G18">
        <v>55</v>
      </c>
      <c r="H18">
        <v>3</v>
      </c>
      <c r="I18">
        <v>4</v>
      </c>
      <c r="J18">
        <v>18</v>
      </c>
      <c r="K18">
        <v>5</v>
      </c>
      <c r="L18">
        <v>31</v>
      </c>
      <c r="M18">
        <v>99</v>
      </c>
      <c r="N18">
        <v>10</v>
      </c>
      <c r="O18">
        <v>23</v>
      </c>
      <c r="P18">
        <v>63</v>
      </c>
      <c r="Q18">
        <v>7</v>
      </c>
      <c r="R18">
        <v>6</v>
      </c>
    </row>
    <row r="19" spans="1:18" x14ac:dyDescent="0.25">
      <c r="A19" t="s">
        <v>18</v>
      </c>
      <c r="B19">
        <v>44</v>
      </c>
      <c r="C19">
        <v>77</v>
      </c>
      <c r="D19">
        <v>33</v>
      </c>
      <c r="E19">
        <v>16</v>
      </c>
      <c r="F19">
        <v>8</v>
      </c>
      <c r="G19">
        <v>55</v>
      </c>
      <c r="H19">
        <v>3</v>
      </c>
      <c r="I19">
        <v>4</v>
      </c>
      <c r="J19">
        <v>18</v>
      </c>
      <c r="K19">
        <v>5</v>
      </c>
      <c r="L19">
        <v>31</v>
      </c>
      <c r="M19">
        <v>99</v>
      </c>
      <c r="N19">
        <v>10</v>
      </c>
      <c r="O19">
        <v>23</v>
      </c>
      <c r="P19">
        <v>63</v>
      </c>
      <c r="Q19">
        <v>7</v>
      </c>
      <c r="R19">
        <v>6</v>
      </c>
    </row>
    <row r="20" spans="1:18" x14ac:dyDescent="0.25">
      <c r="A20" t="s">
        <v>19</v>
      </c>
      <c r="B20">
        <v>44</v>
      </c>
      <c r="C20">
        <v>77</v>
      </c>
      <c r="D20">
        <v>33</v>
      </c>
      <c r="E20">
        <v>16</v>
      </c>
      <c r="F20">
        <v>8</v>
      </c>
      <c r="G20">
        <v>55</v>
      </c>
      <c r="H20">
        <v>3</v>
      </c>
      <c r="I20">
        <v>4</v>
      </c>
      <c r="J20">
        <v>18</v>
      </c>
      <c r="K20">
        <v>5</v>
      </c>
      <c r="L20">
        <v>31</v>
      </c>
      <c r="M20">
        <v>99</v>
      </c>
      <c r="N20">
        <v>10</v>
      </c>
      <c r="O20">
        <v>23</v>
      </c>
      <c r="P20">
        <v>63</v>
      </c>
      <c r="Q20">
        <v>7</v>
      </c>
      <c r="R20">
        <v>6</v>
      </c>
    </row>
    <row r="21" spans="1:18" x14ac:dyDescent="0.25">
      <c r="A21" t="s">
        <v>20</v>
      </c>
      <c r="B21">
        <v>44</v>
      </c>
      <c r="C21">
        <v>77</v>
      </c>
      <c r="D21">
        <v>33</v>
      </c>
      <c r="E21">
        <v>16</v>
      </c>
      <c r="F21">
        <v>8</v>
      </c>
      <c r="G21">
        <v>55</v>
      </c>
      <c r="H21">
        <v>4</v>
      </c>
      <c r="I21">
        <v>3</v>
      </c>
      <c r="J21">
        <v>18</v>
      </c>
      <c r="K21">
        <v>31</v>
      </c>
      <c r="L21">
        <v>5</v>
      </c>
      <c r="M21">
        <v>99</v>
      </c>
      <c r="N21">
        <v>10</v>
      </c>
      <c r="O21">
        <v>23</v>
      </c>
      <c r="P21">
        <v>7</v>
      </c>
      <c r="Q21">
        <v>63</v>
      </c>
      <c r="R21">
        <v>6</v>
      </c>
    </row>
    <row r="22" spans="1:18" x14ac:dyDescent="0.25">
      <c r="A22" t="s">
        <v>21</v>
      </c>
      <c r="B22">
        <v>44</v>
      </c>
      <c r="C22">
        <v>77</v>
      </c>
      <c r="D22">
        <v>33</v>
      </c>
      <c r="E22">
        <v>16</v>
      </c>
      <c r="F22">
        <v>8</v>
      </c>
      <c r="G22">
        <v>55</v>
      </c>
      <c r="H22">
        <v>4</v>
      </c>
      <c r="I22">
        <v>3</v>
      </c>
      <c r="J22">
        <v>18</v>
      </c>
      <c r="K22">
        <v>31</v>
      </c>
      <c r="L22">
        <v>5</v>
      </c>
      <c r="M22">
        <v>99</v>
      </c>
      <c r="N22">
        <v>10</v>
      </c>
      <c r="O22">
        <v>23</v>
      </c>
      <c r="P22">
        <v>7</v>
      </c>
      <c r="Q22">
        <v>63</v>
      </c>
      <c r="R22">
        <v>6</v>
      </c>
    </row>
    <row r="23" spans="1:18" x14ac:dyDescent="0.25">
      <c r="A23" t="s">
        <v>22</v>
      </c>
      <c r="B23">
        <v>44</v>
      </c>
      <c r="C23">
        <v>77</v>
      </c>
      <c r="D23">
        <v>33</v>
      </c>
      <c r="E23">
        <v>16</v>
      </c>
      <c r="F23">
        <v>8</v>
      </c>
      <c r="G23">
        <v>55</v>
      </c>
      <c r="H23">
        <v>4</v>
      </c>
      <c r="I23">
        <v>3</v>
      </c>
      <c r="J23">
        <v>18</v>
      </c>
      <c r="K23">
        <v>31</v>
      </c>
      <c r="L23">
        <v>5</v>
      </c>
      <c r="M23">
        <v>99</v>
      </c>
      <c r="N23">
        <v>10</v>
      </c>
      <c r="O23">
        <v>23</v>
      </c>
      <c r="P23">
        <v>7</v>
      </c>
      <c r="Q23">
        <v>63</v>
      </c>
      <c r="R23">
        <v>6</v>
      </c>
    </row>
    <row r="24" spans="1:18" x14ac:dyDescent="0.25">
      <c r="A24" t="s">
        <v>23</v>
      </c>
      <c r="B24">
        <v>44</v>
      </c>
      <c r="C24">
        <v>77</v>
      </c>
      <c r="D24">
        <v>33</v>
      </c>
      <c r="E24">
        <v>16</v>
      </c>
      <c r="F24">
        <v>55</v>
      </c>
      <c r="G24">
        <v>8</v>
      </c>
      <c r="H24">
        <v>4</v>
      </c>
      <c r="I24">
        <v>3</v>
      </c>
      <c r="J24">
        <v>18</v>
      </c>
      <c r="K24">
        <v>31</v>
      </c>
      <c r="L24">
        <v>5</v>
      </c>
      <c r="M24">
        <v>99</v>
      </c>
      <c r="N24">
        <v>10</v>
      </c>
      <c r="O24">
        <v>23</v>
      </c>
      <c r="P24">
        <v>7</v>
      </c>
      <c r="Q24">
        <v>63</v>
      </c>
      <c r="R24">
        <v>6</v>
      </c>
    </row>
    <row r="25" spans="1:18" x14ac:dyDescent="0.25">
      <c r="A25" t="s">
        <v>24</v>
      </c>
      <c r="B25">
        <v>44</v>
      </c>
      <c r="C25">
        <v>77</v>
      </c>
      <c r="D25">
        <v>33</v>
      </c>
      <c r="E25">
        <v>16</v>
      </c>
      <c r="F25">
        <v>55</v>
      </c>
      <c r="G25">
        <v>8</v>
      </c>
      <c r="H25">
        <v>4</v>
      </c>
      <c r="I25">
        <v>3</v>
      </c>
      <c r="J25">
        <v>18</v>
      </c>
      <c r="K25">
        <v>31</v>
      </c>
      <c r="L25">
        <v>5</v>
      </c>
      <c r="M25">
        <v>99</v>
      </c>
      <c r="N25">
        <v>10</v>
      </c>
      <c r="O25">
        <v>23</v>
      </c>
      <c r="P25">
        <v>7</v>
      </c>
      <c r="Q25">
        <v>63</v>
      </c>
      <c r="R25">
        <v>6</v>
      </c>
    </row>
    <row r="26" spans="1:18" x14ac:dyDescent="0.25">
      <c r="A26" t="s">
        <v>25</v>
      </c>
      <c r="B26">
        <v>44</v>
      </c>
      <c r="C26">
        <v>77</v>
      </c>
      <c r="D26">
        <v>33</v>
      </c>
      <c r="E26">
        <v>16</v>
      </c>
      <c r="F26">
        <v>55</v>
      </c>
      <c r="G26">
        <v>4</v>
      </c>
      <c r="H26">
        <v>8</v>
      </c>
      <c r="I26">
        <v>3</v>
      </c>
      <c r="J26">
        <v>18</v>
      </c>
      <c r="K26">
        <v>31</v>
      </c>
      <c r="L26">
        <v>5</v>
      </c>
      <c r="M26">
        <v>99</v>
      </c>
      <c r="N26">
        <v>10</v>
      </c>
      <c r="O26">
        <v>23</v>
      </c>
      <c r="P26">
        <v>7</v>
      </c>
      <c r="Q26">
        <v>63</v>
      </c>
      <c r="R26">
        <v>6</v>
      </c>
    </row>
    <row r="27" spans="1:18" x14ac:dyDescent="0.25">
      <c r="A27" t="s">
        <v>26</v>
      </c>
      <c r="B27">
        <v>44</v>
      </c>
      <c r="C27">
        <v>77</v>
      </c>
      <c r="D27">
        <v>33</v>
      </c>
      <c r="E27">
        <v>16</v>
      </c>
      <c r="F27">
        <v>55</v>
      </c>
      <c r="G27">
        <v>4</v>
      </c>
      <c r="H27">
        <v>8</v>
      </c>
      <c r="I27">
        <v>3</v>
      </c>
      <c r="J27">
        <v>18</v>
      </c>
      <c r="K27">
        <v>31</v>
      </c>
      <c r="L27">
        <v>5</v>
      </c>
      <c r="M27">
        <v>99</v>
      </c>
      <c r="N27">
        <v>10</v>
      </c>
      <c r="O27">
        <v>23</v>
      </c>
      <c r="P27">
        <v>7</v>
      </c>
      <c r="Q27">
        <v>63</v>
      </c>
      <c r="R27">
        <v>6</v>
      </c>
    </row>
    <row r="28" spans="1:18" x14ac:dyDescent="0.25">
      <c r="A28" t="s">
        <v>27</v>
      </c>
      <c r="B28">
        <v>44</v>
      </c>
      <c r="C28">
        <v>77</v>
      </c>
      <c r="D28">
        <v>33</v>
      </c>
      <c r="E28">
        <v>16</v>
      </c>
      <c r="F28">
        <v>55</v>
      </c>
      <c r="G28">
        <v>4</v>
      </c>
      <c r="H28">
        <v>8</v>
      </c>
      <c r="I28">
        <v>3</v>
      </c>
      <c r="J28">
        <v>18</v>
      </c>
      <c r="K28">
        <v>31</v>
      </c>
      <c r="L28">
        <v>5</v>
      </c>
      <c r="M28">
        <v>99</v>
      </c>
      <c r="N28">
        <v>10</v>
      </c>
      <c r="O28">
        <v>23</v>
      </c>
      <c r="P28">
        <v>7</v>
      </c>
      <c r="Q28">
        <v>63</v>
      </c>
      <c r="R28">
        <v>6</v>
      </c>
    </row>
    <row r="29" spans="1:18" x14ac:dyDescent="0.25">
      <c r="A29" t="s">
        <v>28</v>
      </c>
      <c r="B29">
        <v>44</v>
      </c>
      <c r="C29">
        <v>77</v>
      </c>
      <c r="D29">
        <v>33</v>
      </c>
      <c r="E29">
        <v>16</v>
      </c>
      <c r="F29">
        <v>55</v>
      </c>
      <c r="G29">
        <v>4</v>
      </c>
      <c r="H29">
        <v>8</v>
      </c>
      <c r="I29">
        <v>3</v>
      </c>
      <c r="J29">
        <v>18</v>
      </c>
      <c r="K29">
        <v>31</v>
      </c>
      <c r="L29">
        <v>5</v>
      </c>
      <c r="M29">
        <v>99</v>
      </c>
      <c r="N29">
        <v>10</v>
      </c>
      <c r="O29">
        <v>23</v>
      </c>
      <c r="P29">
        <v>63</v>
      </c>
      <c r="Q29">
        <v>7</v>
      </c>
      <c r="R29">
        <v>6</v>
      </c>
    </row>
    <row r="30" spans="1:18" x14ac:dyDescent="0.25">
      <c r="A30" t="s">
        <v>29</v>
      </c>
      <c r="B30">
        <v>44</v>
      </c>
      <c r="C30">
        <v>77</v>
      </c>
      <c r="D30">
        <v>33</v>
      </c>
      <c r="E30">
        <v>16</v>
      </c>
      <c r="F30">
        <v>55</v>
      </c>
      <c r="G30">
        <v>4</v>
      </c>
      <c r="H30">
        <v>8</v>
      </c>
      <c r="I30">
        <v>3</v>
      </c>
      <c r="J30">
        <v>18</v>
      </c>
      <c r="K30">
        <v>31</v>
      </c>
      <c r="L30">
        <v>5</v>
      </c>
      <c r="M30">
        <v>99</v>
      </c>
      <c r="N30">
        <v>10</v>
      </c>
      <c r="O30">
        <v>23</v>
      </c>
      <c r="P30">
        <v>63</v>
      </c>
      <c r="Q30">
        <v>7</v>
      </c>
      <c r="R30">
        <v>6</v>
      </c>
    </row>
    <row r="31" spans="1:18" x14ac:dyDescent="0.25">
      <c r="A31" t="s">
        <v>30</v>
      </c>
      <c r="B31">
        <v>44</v>
      </c>
      <c r="C31">
        <v>77</v>
      </c>
      <c r="D31">
        <v>33</v>
      </c>
      <c r="E31">
        <v>16</v>
      </c>
      <c r="F31">
        <v>55</v>
      </c>
      <c r="G31">
        <v>4</v>
      </c>
      <c r="H31">
        <v>8</v>
      </c>
      <c r="I31">
        <v>3</v>
      </c>
      <c r="J31">
        <v>18</v>
      </c>
      <c r="K31">
        <v>31</v>
      </c>
      <c r="L31">
        <v>5</v>
      </c>
      <c r="M31">
        <v>99</v>
      </c>
      <c r="N31">
        <v>10</v>
      </c>
      <c r="O31">
        <v>23</v>
      </c>
      <c r="P31">
        <v>63</v>
      </c>
      <c r="Q31">
        <v>7</v>
      </c>
      <c r="R31">
        <v>6</v>
      </c>
    </row>
    <row r="32" spans="1:18" x14ac:dyDescent="0.25">
      <c r="A32" t="s">
        <v>31</v>
      </c>
      <c r="B32">
        <v>44</v>
      </c>
      <c r="C32">
        <v>77</v>
      </c>
      <c r="D32">
        <v>33</v>
      </c>
      <c r="E32">
        <v>16</v>
      </c>
      <c r="F32">
        <v>55</v>
      </c>
      <c r="G32">
        <v>4</v>
      </c>
      <c r="H32">
        <v>8</v>
      </c>
      <c r="I32">
        <v>3</v>
      </c>
      <c r="J32">
        <v>18</v>
      </c>
      <c r="K32">
        <v>31</v>
      </c>
      <c r="L32">
        <v>5</v>
      </c>
      <c r="M32">
        <v>10</v>
      </c>
      <c r="N32">
        <v>23</v>
      </c>
      <c r="O32">
        <v>99</v>
      </c>
      <c r="P32">
        <v>63</v>
      </c>
      <c r="Q32">
        <v>7</v>
      </c>
      <c r="R32">
        <v>6</v>
      </c>
    </row>
    <row r="33" spans="1:18" x14ac:dyDescent="0.25">
      <c r="A33" t="s">
        <v>32</v>
      </c>
      <c r="B33">
        <v>44</v>
      </c>
      <c r="C33">
        <v>77</v>
      </c>
      <c r="D33">
        <v>33</v>
      </c>
      <c r="E33">
        <v>16</v>
      </c>
      <c r="F33">
        <v>55</v>
      </c>
      <c r="G33">
        <v>4</v>
      </c>
      <c r="H33">
        <v>8</v>
      </c>
      <c r="I33">
        <v>3</v>
      </c>
      <c r="J33">
        <v>18</v>
      </c>
      <c r="K33">
        <v>31</v>
      </c>
      <c r="L33">
        <v>5</v>
      </c>
      <c r="M33">
        <v>10</v>
      </c>
      <c r="N33">
        <v>99</v>
      </c>
      <c r="O33">
        <v>63</v>
      </c>
      <c r="P33">
        <v>7</v>
      </c>
      <c r="Q33">
        <v>6</v>
      </c>
      <c r="R33">
        <v>23</v>
      </c>
    </row>
    <row r="34" spans="1:18" x14ac:dyDescent="0.25">
      <c r="A34" t="s">
        <v>33</v>
      </c>
      <c r="B34">
        <v>44</v>
      </c>
      <c r="C34">
        <v>77</v>
      </c>
      <c r="D34">
        <v>33</v>
      </c>
      <c r="E34">
        <v>16</v>
      </c>
      <c r="F34">
        <v>55</v>
      </c>
      <c r="G34">
        <v>4</v>
      </c>
      <c r="H34">
        <v>8</v>
      </c>
      <c r="I34">
        <v>3</v>
      </c>
      <c r="J34">
        <v>18</v>
      </c>
      <c r="K34">
        <v>31</v>
      </c>
      <c r="L34">
        <v>5</v>
      </c>
      <c r="M34">
        <v>10</v>
      </c>
      <c r="N34">
        <v>99</v>
      </c>
      <c r="O34">
        <v>63</v>
      </c>
      <c r="P34">
        <v>6</v>
      </c>
      <c r="Q34">
        <v>7</v>
      </c>
      <c r="R34">
        <v>23</v>
      </c>
    </row>
    <row r="35" spans="1:18" x14ac:dyDescent="0.25">
      <c r="A35" t="s">
        <v>34</v>
      </c>
      <c r="B35">
        <v>44</v>
      </c>
      <c r="C35">
        <v>77</v>
      </c>
      <c r="D35">
        <v>33</v>
      </c>
      <c r="E35">
        <v>16</v>
      </c>
      <c r="F35">
        <v>55</v>
      </c>
      <c r="G35">
        <v>4</v>
      </c>
      <c r="H35">
        <v>8</v>
      </c>
      <c r="I35">
        <v>3</v>
      </c>
      <c r="J35">
        <v>18</v>
      </c>
      <c r="K35">
        <v>31</v>
      </c>
      <c r="L35">
        <v>5</v>
      </c>
      <c r="M35">
        <v>10</v>
      </c>
      <c r="N35">
        <v>99</v>
      </c>
      <c r="O35">
        <v>63</v>
      </c>
      <c r="P35">
        <v>6</v>
      </c>
      <c r="Q35">
        <v>7</v>
      </c>
      <c r="R35">
        <v>23</v>
      </c>
    </row>
    <row r="36" spans="1:18" x14ac:dyDescent="0.25">
      <c r="A36" t="s">
        <v>35</v>
      </c>
      <c r="B36">
        <v>44</v>
      </c>
      <c r="C36">
        <v>77</v>
      </c>
      <c r="D36">
        <v>33</v>
      </c>
      <c r="E36">
        <v>16</v>
      </c>
      <c r="F36">
        <v>55</v>
      </c>
      <c r="G36">
        <v>4</v>
      </c>
      <c r="H36">
        <v>8</v>
      </c>
      <c r="I36">
        <v>3</v>
      </c>
      <c r="J36">
        <v>18</v>
      </c>
      <c r="K36">
        <v>31</v>
      </c>
      <c r="L36">
        <v>5</v>
      </c>
      <c r="M36">
        <v>10</v>
      </c>
      <c r="N36">
        <v>99</v>
      </c>
      <c r="O36">
        <v>63</v>
      </c>
      <c r="P36">
        <v>6</v>
      </c>
      <c r="Q36">
        <v>7</v>
      </c>
      <c r="R36">
        <v>23</v>
      </c>
    </row>
    <row r="37" spans="1:18" x14ac:dyDescent="0.25">
      <c r="A37" t="s">
        <v>36</v>
      </c>
      <c r="B37">
        <v>44</v>
      </c>
      <c r="C37">
        <v>77</v>
      </c>
      <c r="D37">
        <v>33</v>
      </c>
      <c r="E37">
        <v>16</v>
      </c>
      <c r="F37">
        <v>55</v>
      </c>
      <c r="G37">
        <v>4</v>
      </c>
      <c r="H37">
        <v>8</v>
      </c>
      <c r="I37">
        <v>3</v>
      </c>
      <c r="J37">
        <v>18</v>
      </c>
      <c r="K37">
        <v>31</v>
      </c>
      <c r="L37">
        <v>5</v>
      </c>
      <c r="M37">
        <v>10</v>
      </c>
      <c r="N37">
        <v>99</v>
      </c>
      <c r="O37">
        <v>63</v>
      </c>
      <c r="P37">
        <v>6</v>
      </c>
      <c r="Q37">
        <v>7</v>
      </c>
      <c r="R37">
        <v>23</v>
      </c>
    </row>
    <row r="38" spans="1:18" x14ac:dyDescent="0.25">
      <c r="A38" t="s">
        <v>37</v>
      </c>
      <c r="B38">
        <v>44</v>
      </c>
      <c r="C38">
        <v>77</v>
      </c>
      <c r="D38">
        <v>33</v>
      </c>
      <c r="E38">
        <v>16</v>
      </c>
      <c r="F38">
        <v>55</v>
      </c>
      <c r="G38">
        <v>4</v>
      </c>
      <c r="H38">
        <v>3</v>
      </c>
      <c r="I38">
        <v>18</v>
      </c>
      <c r="J38">
        <v>8</v>
      </c>
      <c r="K38">
        <v>31</v>
      </c>
      <c r="L38">
        <v>5</v>
      </c>
      <c r="M38">
        <v>10</v>
      </c>
      <c r="N38">
        <v>99</v>
      </c>
      <c r="O38">
        <v>63</v>
      </c>
      <c r="P38">
        <v>6</v>
      </c>
      <c r="Q38">
        <v>7</v>
      </c>
      <c r="R38">
        <v>23</v>
      </c>
    </row>
    <row r="39" spans="1:18" x14ac:dyDescent="0.25">
      <c r="A39" t="s">
        <v>38</v>
      </c>
      <c r="B39">
        <v>44</v>
      </c>
      <c r="C39">
        <v>77</v>
      </c>
      <c r="D39">
        <v>33</v>
      </c>
      <c r="E39">
        <v>16</v>
      </c>
      <c r="F39">
        <v>55</v>
      </c>
      <c r="G39">
        <v>4</v>
      </c>
      <c r="H39">
        <v>3</v>
      </c>
      <c r="I39">
        <v>18</v>
      </c>
      <c r="J39">
        <v>31</v>
      </c>
      <c r="K39">
        <v>10</v>
      </c>
      <c r="L39">
        <v>5</v>
      </c>
      <c r="M39">
        <v>99</v>
      </c>
      <c r="N39">
        <v>63</v>
      </c>
      <c r="O39">
        <v>6</v>
      </c>
      <c r="P39">
        <v>7</v>
      </c>
      <c r="Q39">
        <v>23</v>
      </c>
      <c r="R39">
        <v>8</v>
      </c>
    </row>
    <row r="40" spans="1:18" x14ac:dyDescent="0.25">
      <c r="A40" t="s">
        <v>39</v>
      </c>
      <c r="B40">
        <v>44</v>
      </c>
      <c r="C40">
        <v>77</v>
      </c>
      <c r="D40">
        <v>33</v>
      </c>
      <c r="E40">
        <v>16</v>
      </c>
      <c r="F40">
        <v>55</v>
      </c>
      <c r="G40">
        <v>4</v>
      </c>
      <c r="H40">
        <v>3</v>
      </c>
      <c r="I40">
        <v>18</v>
      </c>
      <c r="J40">
        <v>31</v>
      </c>
      <c r="K40">
        <v>10</v>
      </c>
      <c r="L40">
        <v>5</v>
      </c>
      <c r="M40">
        <v>99</v>
      </c>
      <c r="N40">
        <v>63</v>
      </c>
      <c r="O40">
        <v>6</v>
      </c>
      <c r="P40">
        <v>7</v>
      </c>
      <c r="Q40">
        <v>23</v>
      </c>
      <c r="R40">
        <v>8</v>
      </c>
    </row>
    <row r="41" spans="1:18" x14ac:dyDescent="0.25">
      <c r="A41" t="s">
        <v>40</v>
      </c>
      <c r="B41">
        <v>44</v>
      </c>
      <c r="C41">
        <v>77</v>
      </c>
      <c r="D41">
        <v>33</v>
      </c>
      <c r="E41">
        <v>16</v>
      </c>
      <c r="F41">
        <v>55</v>
      </c>
      <c r="G41">
        <v>4</v>
      </c>
      <c r="H41">
        <v>3</v>
      </c>
      <c r="I41">
        <v>18</v>
      </c>
      <c r="J41">
        <v>31</v>
      </c>
      <c r="K41">
        <v>10</v>
      </c>
      <c r="L41">
        <v>5</v>
      </c>
      <c r="M41">
        <v>99</v>
      </c>
      <c r="N41">
        <v>63</v>
      </c>
      <c r="O41">
        <v>6</v>
      </c>
      <c r="P41">
        <v>23</v>
      </c>
      <c r="Q41">
        <v>7</v>
      </c>
      <c r="R41">
        <v>8</v>
      </c>
    </row>
    <row r="42" spans="1:18" x14ac:dyDescent="0.25">
      <c r="A42" t="s">
        <v>41</v>
      </c>
      <c r="B42">
        <v>44</v>
      </c>
      <c r="C42">
        <v>77</v>
      </c>
      <c r="D42">
        <v>33</v>
      </c>
      <c r="E42">
        <v>16</v>
      </c>
      <c r="F42">
        <v>55</v>
      </c>
      <c r="G42">
        <v>4</v>
      </c>
      <c r="H42">
        <v>3</v>
      </c>
      <c r="I42">
        <v>18</v>
      </c>
      <c r="J42">
        <v>31</v>
      </c>
      <c r="K42">
        <v>10</v>
      </c>
      <c r="L42">
        <v>5</v>
      </c>
      <c r="M42">
        <v>99</v>
      </c>
      <c r="N42">
        <v>63</v>
      </c>
      <c r="O42">
        <v>6</v>
      </c>
      <c r="P42">
        <v>23</v>
      </c>
      <c r="Q42">
        <v>7</v>
      </c>
      <c r="R42">
        <v>8</v>
      </c>
    </row>
    <row r="43" spans="1:18" x14ac:dyDescent="0.25">
      <c r="A43" t="s">
        <v>42</v>
      </c>
      <c r="B43">
        <v>44</v>
      </c>
      <c r="C43">
        <v>77</v>
      </c>
      <c r="D43">
        <v>33</v>
      </c>
      <c r="E43">
        <v>16</v>
      </c>
      <c r="F43">
        <v>55</v>
      </c>
      <c r="G43">
        <v>4</v>
      </c>
      <c r="H43">
        <v>3</v>
      </c>
      <c r="I43">
        <v>18</v>
      </c>
      <c r="J43">
        <v>31</v>
      </c>
      <c r="K43">
        <v>10</v>
      </c>
      <c r="L43">
        <v>5</v>
      </c>
      <c r="M43">
        <v>99</v>
      </c>
      <c r="N43">
        <v>63</v>
      </c>
      <c r="O43">
        <v>23</v>
      </c>
      <c r="P43">
        <v>6</v>
      </c>
      <c r="Q43">
        <v>7</v>
      </c>
      <c r="R43">
        <v>8</v>
      </c>
    </row>
    <row r="44" spans="1:18" x14ac:dyDescent="0.25">
      <c r="A44" t="s">
        <v>43</v>
      </c>
      <c r="B44">
        <v>44</v>
      </c>
      <c r="C44">
        <v>77</v>
      </c>
      <c r="D44">
        <v>33</v>
      </c>
      <c r="E44">
        <v>16</v>
      </c>
      <c r="F44">
        <v>55</v>
      </c>
      <c r="G44">
        <v>4</v>
      </c>
      <c r="H44">
        <v>3</v>
      </c>
      <c r="I44">
        <v>18</v>
      </c>
      <c r="J44">
        <v>31</v>
      </c>
      <c r="K44">
        <v>10</v>
      </c>
      <c r="L44">
        <v>5</v>
      </c>
      <c r="M44">
        <v>99</v>
      </c>
      <c r="N44">
        <v>63</v>
      </c>
      <c r="O44">
        <v>23</v>
      </c>
      <c r="P44">
        <v>6</v>
      </c>
      <c r="Q44">
        <v>7</v>
      </c>
      <c r="R44">
        <v>8</v>
      </c>
    </row>
    <row r="45" spans="1:18" x14ac:dyDescent="0.25">
      <c r="A45" t="s">
        <v>44</v>
      </c>
      <c r="B45">
        <v>44</v>
      </c>
      <c r="C45">
        <v>77</v>
      </c>
      <c r="D45">
        <v>33</v>
      </c>
      <c r="E45">
        <v>16</v>
      </c>
      <c r="F45">
        <v>55</v>
      </c>
      <c r="G45">
        <v>4</v>
      </c>
      <c r="H45">
        <v>3</v>
      </c>
      <c r="I45">
        <v>18</v>
      </c>
      <c r="J45">
        <v>31</v>
      </c>
      <c r="K45">
        <v>10</v>
      </c>
      <c r="L45">
        <v>5</v>
      </c>
      <c r="M45">
        <v>99</v>
      </c>
      <c r="N45">
        <v>63</v>
      </c>
      <c r="O45">
        <v>23</v>
      </c>
      <c r="P45">
        <v>6</v>
      </c>
      <c r="Q45">
        <v>7</v>
      </c>
      <c r="R45">
        <v>8</v>
      </c>
    </row>
    <row r="46" spans="1:18" x14ac:dyDescent="0.25">
      <c r="A46" t="s">
        <v>45</v>
      </c>
      <c r="B46">
        <v>44</v>
      </c>
      <c r="C46">
        <v>77</v>
      </c>
      <c r="D46">
        <v>33</v>
      </c>
      <c r="E46">
        <v>16</v>
      </c>
      <c r="F46">
        <v>55</v>
      </c>
      <c r="G46">
        <v>4</v>
      </c>
      <c r="H46">
        <v>3</v>
      </c>
      <c r="I46">
        <v>18</v>
      </c>
      <c r="J46">
        <v>31</v>
      </c>
      <c r="K46">
        <v>10</v>
      </c>
      <c r="L46">
        <v>5</v>
      </c>
      <c r="M46">
        <v>99</v>
      </c>
      <c r="N46">
        <v>63</v>
      </c>
      <c r="O46">
        <v>23</v>
      </c>
      <c r="P46">
        <v>6</v>
      </c>
      <c r="Q46">
        <v>8</v>
      </c>
      <c r="R46">
        <v>7</v>
      </c>
    </row>
    <row r="47" spans="1:18" x14ac:dyDescent="0.25">
      <c r="A47" t="s">
        <v>46</v>
      </c>
      <c r="B47">
        <v>44</v>
      </c>
      <c r="C47">
        <v>77</v>
      </c>
      <c r="D47">
        <v>33</v>
      </c>
      <c r="E47">
        <v>16</v>
      </c>
      <c r="F47">
        <v>55</v>
      </c>
      <c r="G47">
        <v>4</v>
      </c>
      <c r="H47">
        <v>3</v>
      </c>
      <c r="I47">
        <v>18</v>
      </c>
      <c r="J47">
        <v>31</v>
      </c>
      <c r="K47">
        <v>10</v>
      </c>
      <c r="L47">
        <v>5</v>
      </c>
      <c r="M47">
        <v>23</v>
      </c>
      <c r="N47">
        <v>99</v>
      </c>
      <c r="O47">
        <v>63</v>
      </c>
      <c r="P47">
        <v>6</v>
      </c>
      <c r="Q47">
        <v>8</v>
      </c>
      <c r="R47">
        <v>7</v>
      </c>
    </row>
    <row r="48" spans="1:18" x14ac:dyDescent="0.25">
      <c r="A48" t="s">
        <v>47</v>
      </c>
      <c r="B48">
        <v>44</v>
      </c>
      <c r="C48">
        <v>77</v>
      </c>
      <c r="D48">
        <v>33</v>
      </c>
      <c r="E48">
        <v>16</v>
      </c>
      <c r="F48">
        <v>55</v>
      </c>
      <c r="G48">
        <v>4</v>
      </c>
      <c r="H48">
        <v>3</v>
      </c>
      <c r="I48">
        <v>31</v>
      </c>
      <c r="J48">
        <v>18</v>
      </c>
      <c r="K48">
        <v>10</v>
      </c>
      <c r="L48">
        <v>5</v>
      </c>
      <c r="M48">
        <v>23</v>
      </c>
      <c r="N48">
        <v>99</v>
      </c>
      <c r="O48">
        <v>63</v>
      </c>
      <c r="P48">
        <v>6</v>
      </c>
      <c r="Q48">
        <v>8</v>
      </c>
      <c r="R48">
        <v>7</v>
      </c>
    </row>
    <row r="49" spans="1:21" x14ac:dyDescent="0.25">
      <c r="A49" t="s">
        <v>48</v>
      </c>
      <c r="B49">
        <v>44</v>
      </c>
      <c r="C49">
        <v>77</v>
      </c>
      <c r="D49">
        <v>33</v>
      </c>
      <c r="E49">
        <v>16</v>
      </c>
      <c r="F49">
        <v>55</v>
      </c>
      <c r="G49">
        <v>4</v>
      </c>
      <c r="H49">
        <v>3</v>
      </c>
      <c r="I49">
        <v>31</v>
      </c>
      <c r="J49">
        <v>18</v>
      </c>
      <c r="K49">
        <v>10</v>
      </c>
      <c r="L49">
        <v>5</v>
      </c>
      <c r="M49">
        <v>23</v>
      </c>
      <c r="N49">
        <v>99</v>
      </c>
      <c r="O49">
        <v>63</v>
      </c>
      <c r="P49">
        <v>6</v>
      </c>
      <c r="Q49">
        <v>8</v>
      </c>
      <c r="R49">
        <v>7</v>
      </c>
    </row>
    <row r="50" spans="1:21" x14ac:dyDescent="0.25">
      <c r="A50" t="s">
        <v>49</v>
      </c>
      <c r="B50">
        <v>44</v>
      </c>
      <c r="C50">
        <v>77</v>
      </c>
      <c r="D50">
        <v>33</v>
      </c>
      <c r="E50">
        <v>16</v>
      </c>
      <c r="F50">
        <v>55</v>
      </c>
      <c r="G50">
        <v>4</v>
      </c>
      <c r="H50">
        <v>3</v>
      </c>
      <c r="I50">
        <v>31</v>
      </c>
      <c r="J50">
        <v>18</v>
      </c>
      <c r="K50">
        <v>10</v>
      </c>
      <c r="L50">
        <v>5</v>
      </c>
      <c r="M50">
        <v>23</v>
      </c>
      <c r="N50">
        <v>99</v>
      </c>
      <c r="O50">
        <v>63</v>
      </c>
      <c r="P50">
        <v>6</v>
      </c>
      <c r="Q50">
        <v>8</v>
      </c>
      <c r="R50">
        <v>7</v>
      </c>
    </row>
    <row r="51" spans="1:21" x14ac:dyDescent="0.25">
      <c r="A51" t="s">
        <v>50</v>
      </c>
      <c r="B51">
        <v>44</v>
      </c>
      <c r="C51">
        <v>77</v>
      </c>
      <c r="D51">
        <v>33</v>
      </c>
      <c r="E51">
        <v>16</v>
      </c>
      <c r="F51">
        <v>55</v>
      </c>
      <c r="G51">
        <v>3</v>
      </c>
      <c r="H51">
        <v>4</v>
      </c>
      <c r="I51">
        <v>31</v>
      </c>
      <c r="J51">
        <v>10</v>
      </c>
      <c r="K51">
        <v>18</v>
      </c>
      <c r="L51">
        <v>23</v>
      </c>
      <c r="M51">
        <v>5</v>
      </c>
      <c r="N51">
        <v>99</v>
      </c>
      <c r="O51">
        <v>63</v>
      </c>
      <c r="P51">
        <v>6</v>
      </c>
      <c r="Q51">
        <v>8</v>
      </c>
      <c r="R51">
        <v>7</v>
      </c>
    </row>
    <row r="52" spans="1:21" x14ac:dyDescent="0.25">
      <c r="A52" t="s">
        <v>51</v>
      </c>
      <c r="B52">
        <v>44</v>
      </c>
      <c r="C52">
        <v>33</v>
      </c>
      <c r="D52">
        <v>16</v>
      </c>
      <c r="E52">
        <v>77</v>
      </c>
      <c r="F52">
        <v>55</v>
      </c>
      <c r="G52">
        <v>3</v>
      </c>
      <c r="H52">
        <v>4</v>
      </c>
      <c r="I52">
        <v>31</v>
      </c>
      <c r="J52">
        <v>10</v>
      </c>
      <c r="K52">
        <v>18</v>
      </c>
      <c r="L52">
        <v>23</v>
      </c>
      <c r="M52">
        <v>5</v>
      </c>
      <c r="N52">
        <v>99</v>
      </c>
      <c r="O52">
        <v>63</v>
      </c>
      <c r="P52">
        <v>6</v>
      </c>
      <c r="Q52">
        <v>8</v>
      </c>
      <c r="R52">
        <v>7</v>
      </c>
    </row>
    <row r="53" spans="1:21" x14ac:dyDescent="0.25">
      <c r="A53" t="s">
        <v>52</v>
      </c>
      <c r="B53">
        <v>44</v>
      </c>
      <c r="C53">
        <v>33</v>
      </c>
      <c r="D53">
        <v>16</v>
      </c>
      <c r="E53">
        <v>3</v>
      </c>
      <c r="F53">
        <v>4</v>
      </c>
      <c r="G53">
        <v>55</v>
      </c>
      <c r="H53">
        <v>31</v>
      </c>
      <c r="I53">
        <v>10</v>
      </c>
      <c r="J53">
        <v>23</v>
      </c>
      <c r="K53">
        <v>18</v>
      </c>
      <c r="L53">
        <v>5</v>
      </c>
      <c r="M53">
        <v>77</v>
      </c>
      <c r="N53">
        <v>99</v>
      </c>
      <c r="O53">
        <v>63</v>
      </c>
      <c r="P53">
        <v>6</v>
      </c>
      <c r="Q53">
        <v>8</v>
      </c>
      <c r="R53">
        <v>7</v>
      </c>
    </row>
    <row r="54" spans="1:21" x14ac:dyDescent="0.25">
      <c r="A54" t="s">
        <v>53</v>
      </c>
      <c r="B54">
        <v>44</v>
      </c>
      <c r="C54">
        <v>33</v>
      </c>
      <c r="D54">
        <v>16</v>
      </c>
      <c r="E54">
        <v>3</v>
      </c>
      <c r="F54">
        <v>4</v>
      </c>
      <c r="G54">
        <v>31</v>
      </c>
      <c r="H54">
        <v>10</v>
      </c>
      <c r="I54">
        <v>23</v>
      </c>
      <c r="J54">
        <v>18</v>
      </c>
      <c r="K54">
        <v>5</v>
      </c>
      <c r="L54">
        <v>77</v>
      </c>
      <c r="M54">
        <v>99</v>
      </c>
      <c r="N54">
        <v>63</v>
      </c>
      <c r="O54">
        <v>55</v>
      </c>
      <c r="P54">
        <v>6</v>
      </c>
      <c r="Q54">
        <v>8</v>
      </c>
    </row>
    <row r="55" spans="1:21" x14ac:dyDescent="0.25">
      <c r="B55" t="s">
        <v>131</v>
      </c>
      <c r="C55" t="s">
        <v>131</v>
      </c>
      <c r="D55" t="s">
        <v>131</v>
      </c>
      <c r="E55" t="s">
        <v>131</v>
      </c>
      <c r="F55" t="s">
        <v>131</v>
      </c>
      <c r="G55" t="s">
        <v>131</v>
      </c>
      <c r="H55" t="s">
        <v>131</v>
      </c>
      <c r="I55" t="s">
        <v>131</v>
      </c>
      <c r="J55" t="s">
        <v>131</v>
      </c>
      <c r="K55" t="s">
        <v>131</v>
      </c>
      <c r="L55" t="s">
        <v>131</v>
      </c>
      <c r="M55" t="s">
        <v>131</v>
      </c>
      <c r="N55" t="s">
        <v>131</v>
      </c>
      <c r="O55" t="s">
        <v>131</v>
      </c>
      <c r="P55" t="s">
        <v>131</v>
      </c>
      <c r="Q55" t="s">
        <v>131</v>
      </c>
      <c r="R55" t="s">
        <v>131</v>
      </c>
      <c r="S55" t="s">
        <v>131</v>
      </c>
      <c r="T55" t="s">
        <v>131</v>
      </c>
      <c r="U55" t="s">
        <v>131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6"/>
  <sheetViews>
    <sheetView workbookViewId="0">
      <selection activeCell="D2" sqref="D2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54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1.1532754629629629E-3</v>
      </c>
      <c r="C2" s="2">
        <v>1.149548611111111E-3</v>
      </c>
      <c r="D2" s="2">
        <v>1.1268518518518518E-3</v>
      </c>
      <c r="E2" s="2">
        <v>1.1807175925925926E-3</v>
      </c>
      <c r="F2" s="2">
        <v>1.5012037037037036E-3</v>
      </c>
      <c r="G2" s="2">
        <v>1.137013888888889E-3</v>
      </c>
      <c r="H2" s="2">
        <v>1.189849537037037E-3</v>
      </c>
      <c r="I2" s="2">
        <v>1.1116319444444444E-3</v>
      </c>
      <c r="J2" s="2">
        <v>1.1941319444444445E-3</v>
      </c>
      <c r="K2" s="2">
        <v>1.8418981481481483E-3</v>
      </c>
      <c r="L2" s="2">
        <v>1.1644444444444445E-3</v>
      </c>
      <c r="M2" s="2">
        <v>1.1995486111111111E-3</v>
      </c>
      <c r="N2" s="2">
        <v>1.1596296296296296E-3</v>
      </c>
      <c r="O2" s="2">
        <v>1.1194560185185185E-3</v>
      </c>
      <c r="P2" s="2">
        <v>1.0983217592592592E-3</v>
      </c>
      <c r="Q2" s="2">
        <v>1.1725810185185185E-3</v>
      </c>
      <c r="R2" s="2">
        <v>1.2090509259259261E-3</v>
      </c>
      <c r="S2" s="2">
        <v>1.0932986111111111E-3</v>
      </c>
      <c r="T2" s="2">
        <v>1.222974537037037E-3</v>
      </c>
      <c r="U2" s="2">
        <v>1.1840509259259259E-3</v>
      </c>
    </row>
    <row r="3" spans="1:21" x14ac:dyDescent="0.25">
      <c r="A3">
        <v>2</v>
      </c>
      <c r="B3" s="2">
        <v>1.0824999999999999E-3</v>
      </c>
      <c r="C3" s="2">
        <v>1.0784722222222222E-3</v>
      </c>
      <c r="D3" s="2">
        <v>1.069247685185185E-3</v>
      </c>
      <c r="E3" s="2">
        <v>1.0906365740740742E-3</v>
      </c>
      <c r="F3" s="2">
        <v>1.4352893518518517E-3</v>
      </c>
      <c r="G3" s="2">
        <v>1.0683449074074074E-3</v>
      </c>
      <c r="H3" s="2">
        <v>1.0965046296296296E-3</v>
      </c>
      <c r="I3" s="2">
        <v>1.0666435185185186E-3</v>
      </c>
      <c r="J3" s="2">
        <v>1.0967708333333335E-3</v>
      </c>
      <c r="K3" s="2">
        <v>1.4461111111111109E-3</v>
      </c>
      <c r="L3" s="2">
        <v>1.0888657407407407E-3</v>
      </c>
      <c r="M3" s="2">
        <v>1.0968287037037036E-3</v>
      </c>
      <c r="N3" s="2">
        <v>1.0855324074074072E-3</v>
      </c>
      <c r="O3" s="2">
        <v>1.0670717592592591E-3</v>
      </c>
      <c r="P3" s="2">
        <v>1.0639236111111112E-3</v>
      </c>
      <c r="Q3" s="2">
        <v>1.0886226851851853E-3</v>
      </c>
      <c r="R3" s="2">
        <v>1.0999537037037039E-3</v>
      </c>
      <c r="S3" s="2">
        <v>1.0606944444444446E-3</v>
      </c>
      <c r="T3" s="2">
        <v>1.102523148148148E-3</v>
      </c>
      <c r="U3" s="2">
        <v>1.0976851851851853E-3</v>
      </c>
    </row>
    <row r="4" spans="1:21" x14ac:dyDescent="0.25">
      <c r="A4">
        <v>3</v>
      </c>
      <c r="B4" s="2">
        <v>1.0708217592592592E-3</v>
      </c>
      <c r="C4" s="2">
        <v>1.0705787037037038E-3</v>
      </c>
      <c r="D4" s="2">
        <v>1.0626851851851852E-3</v>
      </c>
      <c r="E4" s="2">
        <v>1.0817939814814815E-3</v>
      </c>
      <c r="F4" s="2">
        <v>1.1325347222222223E-3</v>
      </c>
      <c r="G4" s="2">
        <v>1.0630439814814814E-3</v>
      </c>
      <c r="H4" s="2">
        <v>1.0783912037037038E-3</v>
      </c>
      <c r="I4" s="2">
        <v>1.0634606481481482E-3</v>
      </c>
      <c r="J4" s="2">
        <v>1.0839236111111112E-3</v>
      </c>
      <c r="K4" s="2">
        <v>1.2717939814814816E-3</v>
      </c>
      <c r="L4" s="2">
        <v>1.0722916666666667E-3</v>
      </c>
      <c r="M4" s="2">
        <v>1.0912731481481481E-3</v>
      </c>
      <c r="N4" s="2">
        <v>1.0725810185185185E-3</v>
      </c>
      <c r="O4" s="2">
        <v>1.0639930555555557E-3</v>
      </c>
      <c r="P4" s="2">
        <v>1.0605902777777777E-3</v>
      </c>
      <c r="Q4" s="2">
        <v>1.0745717592592593E-3</v>
      </c>
      <c r="R4" s="2">
        <v>1.0923148148148148E-3</v>
      </c>
      <c r="S4" s="2">
        <v>1.0646412037037037E-3</v>
      </c>
      <c r="T4" s="2">
        <v>1.1005439814814816E-3</v>
      </c>
      <c r="U4" s="2">
        <v>1.1020601851851853E-3</v>
      </c>
    </row>
    <row r="5" spans="1:21" x14ac:dyDescent="0.25">
      <c r="A5">
        <v>4</v>
      </c>
      <c r="B5" s="2">
        <v>1.0757523148148148E-3</v>
      </c>
      <c r="C5" s="2">
        <v>1.0752662037037035E-3</v>
      </c>
      <c r="D5" s="2">
        <v>1.062152777777778E-3</v>
      </c>
      <c r="E5" s="2">
        <v>1.0814814814814814E-3</v>
      </c>
      <c r="F5" s="2">
        <v>1.0920138888888889E-3</v>
      </c>
      <c r="G5" s="2">
        <v>1.0608333333333333E-3</v>
      </c>
      <c r="H5" s="2">
        <v>1.0786342592592594E-3</v>
      </c>
      <c r="I5" s="2">
        <v>1.0606365740740741E-3</v>
      </c>
      <c r="J5" s="2">
        <v>1.0819560185185183E-3</v>
      </c>
      <c r="K5" s="2">
        <v>1.0874305555555557E-3</v>
      </c>
      <c r="L5" s="2">
        <v>1.0736805555555556E-3</v>
      </c>
      <c r="M5" s="2">
        <v>1.0833217592592594E-3</v>
      </c>
      <c r="N5" s="2">
        <v>1.0752546296296296E-3</v>
      </c>
      <c r="O5" s="2">
        <v>1.0603703703703706E-3</v>
      </c>
      <c r="P5" s="2">
        <v>1.065486111111111E-3</v>
      </c>
      <c r="Q5" s="2">
        <v>1.0783564814814816E-3</v>
      </c>
      <c r="R5" s="2">
        <v>1.0946759259259258E-3</v>
      </c>
      <c r="S5" s="2">
        <v>1.0602199074074075E-3</v>
      </c>
      <c r="T5" s="2">
        <v>1.0982638888888889E-3</v>
      </c>
      <c r="U5" s="2">
        <v>1.099548611111111E-3</v>
      </c>
    </row>
    <row r="6" spans="1:21" x14ac:dyDescent="0.25">
      <c r="A6">
        <v>5</v>
      </c>
      <c r="B6" s="2">
        <v>1.0700115740740741E-3</v>
      </c>
      <c r="C6" s="2">
        <v>1.0684837962962963E-3</v>
      </c>
      <c r="D6" s="2">
        <v>1.0601851851851853E-3</v>
      </c>
      <c r="E6" s="2">
        <v>1.0908796296296298E-3</v>
      </c>
      <c r="F6" s="2">
        <v>1.0961921296296297E-3</v>
      </c>
      <c r="G6" s="2">
        <v>1.0630092592592594E-3</v>
      </c>
      <c r="H6" s="2">
        <v>1.073472222222222E-3</v>
      </c>
      <c r="I6" s="2">
        <v>1.0635185185185185E-3</v>
      </c>
      <c r="J6" s="2">
        <v>1.0769560185185185E-3</v>
      </c>
      <c r="K6" s="2">
        <v>1.0813078703703703E-3</v>
      </c>
      <c r="L6" s="2">
        <v>1.0729282407407408E-3</v>
      </c>
      <c r="M6" s="2">
        <v>1.0779976851851851E-3</v>
      </c>
      <c r="N6" s="2">
        <v>1.0717129629629629E-3</v>
      </c>
      <c r="O6" s="2">
        <v>1.0639351851851853E-3</v>
      </c>
      <c r="P6" s="2">
        <v>1.0594907407407406E-3</v>
      </c>
      <c r="Q6" s="2">
        <v>1.0772916666666667E-3</v>
      </c>
      <c r="R6" s="2">
        <v>1.0835763888888889E-3</v>
      </c>
      <c r="S6" s="2">
        <v>1.0533912037037037E-3</v>
      </c>
      <c r="T6" s="2">
        <v>1.0933912037037036E-3</v>
      </c>
      <c r="U6" s="2">
        <v>1.0846874999999999E-3</v>
      </c>
    </row>
    <row r="7" spans="1:21" x14ac:dyDescent="0.25">
      <c r="A7">
        <v>6</v>
      </c>
      <c r="B7" s="2">
        <v>1.0746874999999999E-3</v>
      </c>
      <c r="C7" s="2">
        <v>1.0766087962962964E-3</v>
      </c>
      <c r="D7" s="2">
        <v>1.0610416666666667E-3</v>
      </c>
      <c r="E7" s="2">
        <v>1.0819328703703705E-3</v>
      </c>
      <c r="F7" s="2">
        <v>1.0960185185185185E-3</v>
      </c>
      <c r="G7" s="2">
        <v>1.0614467592592594E-3</v>
      </c>
      <c r="H7" s="2">
        <v>1.0817708333333332E-3</v>
      </c>
      <c r="I7" s="2">
        <v>1.0590972222222223E-3</v>
      </c>
      <c r="J7" s="2">
        <v>1.0825694444444444E-3</v>
      </c>
      <c r="K7" s="2">
        <v>1.1128703703703704E-3</v>
      </c>
      <c r="L7" s="2">
        <v>1.0751504629629631E-3</v>
      </c>
      <c r="M7" s="2">
        <v>1.0841550925925925E-3</v>
      </c>
      <c r="N7" s="2">
        <v>1.0753819444444446E-3</v>
      </c>
      <c r="O7" s="2">
        <v>1.0577546296296296E-3</v>
      </c>
      <c r="P7" s="2">
        <v>1.0528587962962963E-3</v>
      </c>
      <c r="Q7" s="2">
        <v>1.077314814814815E-3</v>
      </c>
      <c r="R7" s="2">
        <v>1.0838888888888888E-3</v>
      </c>
      <c r="S7" s="2">
        <v>1.0582986111111112E-3</v>
      </c>
      <c r="T7" s="2">
        <v>1.0912268518518517E-3</v>
      </c>
      <c r="U7" s="2">
        <v>1.0809953703703704E-3</v>
      </c>
    </row>
    <row r="8" spans="1:21" x14ac:dyDescent="0.25">
      <c r="A8">
        <v>7</v>
      </c>
      <c r="B8" s="2">
        <v>1.0748726851851852E-3</v>
      </c>
      <c r="C8" s="2">
        <v>1.0734375E-3</v>
      </c>
      <c r="D8" s="2">
        <v>1.061863425925926E-3</v>
      </c>
      <c r="E8" s="2">
        <v>1.0825231481481482E-3</v>
      </c>
      <c r="F8" s="2">
        <v>1.0932638888888888E-3</v>
      </c>
      <c r="G8" s="2">
        <v>1.0604745370370371E-3</v>
      </c>
      <c r="H8" s="2">
        <v>1.079351851851852E-3</v>
      </c>
      <c r="I8" s="2">
        <v>1.0567824074074075E-3</v>
      </c>
      <c r="J8" s="2">
        <v>1.0813657407407408E-3</v>
      </c>
      <c r="K8" s="2"/>
      <c r="L8" s="2">
        <v>1.0781828703703702E-3</v>
      </c>
      <c r="M8" s="2">
        <v>1.0773611111111112E-3</v>
      </c>
      <c r="N8" s="2">
        <v>1.0774189814814815E-3</v>
      </c>
      <c r="O8" s="2">
        <v>1.0573842592592592E-3</v>
      </c>
      <c r="P8" s="2">
        <v>1.0525462962962964E-3</v>
      </c>
      <c r="Q8" s="2">
        <v>1.0757175925925927E-3</v>
      </c>
      <c r="R8" s="2">
        <v>1.0890625E-3</v>
      </c>
      <c r="S8" s="2">
        <v>1.0525231481481481E-3</v>
      </c>
      <c r="T8" s="2">
        <v>1.0957754629629629E-3</v>
      </c>
      <c r="U8" s="2">
        <v>1.0819791666666666E-3</v>
      </c>
    </row>
    <row r="9" spans="1:21" x14ac:dyDescent="0.25">
      <c r="A9">
        <v>8</v>
      </c>
      <c r="B9" s="2">
        <v>1.0702314814814815E-3</v>
      </c>
      <c r="C9" s="2">
        <v>1.0698611111111111E-3</v>
      </c>
      <c r="D9" s="2">
        <v>1.0589930555555556E-3</v>
      </c>
      <c r="E9" s="2">
        <v>1.075486111111111E-3</v>
      </c>
      <c r="F9" s="2">
        <v>1.0989930555555555E-3</v>
      </c>
      <c r="G9" s="2">
        <v>1.0594907407407406E-3</v>
      </c>
      <c r="H9" s="2">
        <v>1.0771180555555556E-3</v>
      </c>
      <c r="I9" s="2">
        <v>1.0575810185185187E-3</v>
      </c>
      <c r="J9" s="2">
        <v>1.0765509259259259E-3</v>
      </c>
      <c r="K9" s="2"/>
      <c r="L9" s="2">
        <v>1.0780439814814815E-3</v>
      </c>
      <c r="M9" s="2">
        <v>1.0790162037037038E-3</v>
      </c>
      <c r="N9" s="2">
        <v>1.0754282407407407E-3</v>
      </c>
      <c r="O9" s="2">
        <v>1.0575694444444445E-3</v>
      </c>
      <c r="P9" s="2">
        <v>1.0515046296296297E-3</v>
      </c>
      <c r="Q9" s="2">
        <v>1.0731250000000001E-3</v>
      </c>
      <c r="R9" s="2">
        <v>1.0870486111111111E-3</v>
      </c>
      <c r="S9" s="2">
        <v>1.0519791666666666E-3</v>
      </c>
      <c r="T9" s="2">
        <v>1.0888773148148149E-3</v>
      </c>
      <c r="U9" s="2">
        <v>1.0780902777777776E-3</v>
      </c>
    </row>
    <row r="10" spans="1:21" x14ac:dyDescent="0.25">
      <c r="A10">
        <v>9</v>
      </c>
      <c r="B10" s="2">
        <v>1.0721990740740739E-3</v>
      </c>
      <c r="C10" s="2">
        <v>1.0733564814814816E-3</v>
      </c>
      <c r="D10" s="2">
        <v>1.0585300925925927E-3</v>
      </c>
      <c r="E10" s="2">
        <v>1.077523148148148E-3</v>
      </c>
      <c r="F10" s="2">
        <v>1.1915393518518518E-3</v>
      </c>
      <c r="G10" s="2">
        <v>1.0579861111111109E-3</v>
      </c>
      <c r="H10" s="2">
        <v>1.0766319444444445E-3</v>
      </c>
      <c r="I10" s="2">
        <v>1.0599652777777777E-3</v>
      </c>
      <c r="J10" s="2">
        <v>1.0776736111111111E-3</v>
      </c>
      <c r="K10" s="2"/>
      <c r="L10" s="2">
        <v>1.0735185185185186E-3</v>
      </c>
      <c r="M10" s="2">
        <v>1.0777546296296297E-3</v>
      </c>
      <c r="N10" s="2">
        <v>1.0748263888888891E-3</v>
      </c>
      <c r="O10" s="2">
        <v>1.0608564814814814E-3</v>
      </c>
      <c r="P10" s="2">
        <v>1.0548611111111112E-3</v>
      </c>
      <c r="Q10" s="2">
        <v>1.0751157407407408E-3</v>
      </c>
      <c r="R10" s="2">
        <v>1.0916087962962963E-3</v>
      </c>
      <c r="S10" s="2">
        <v>1.0579861111111109E-3</v>
      </c>
      <c r="T10" s="2">
        <v>1.0897106481481482E-3</v>
      </c>
      <c r="U10" s="2">
        <v>1.0825231481481482E-3</v>
      </c>
    </row>
    <row r="11" spans="1:21" x14ac:dyDescent="0.25">
      <c r="A11">
        <v>10</v>
      </c>
      <c r="B11" s="2">
        <v>1.0697800925925927E-3</v>
      </c>
      <c r="C11" s="2">
        <v>1.0690856481481482E-3</v>
      </c>
      <c r="D11" s="2">
        <v>1.0588425925925926E-3</v>
      </c>
      <c r="E11" s="2">
        <v>1.0725810185185185E-3</v>
      </c>
      <c r="F11" s="2"/>
      <c r="G11" s="2">
        <v>1.0601041666666664E-3</v>
      </c>
      <c r="H11" s="2">
        <v>1.0724652777777779E-3</v>
      </c>
      <c r="I11" s="2">
        <v>1.0679629629629628E-3</v>
      </c>
      <c r="J11" s="2">
        <v>1.0723263888888889E-3</v>
      </c>
      <c r="K11" s="2"/>
      <c r="L11" s="2">
        <v>1.0714814814814816E-3</v>
      </c>
      <c r="M11" s="2">
        <v>1.0710532407407407E-3</v>
      </c>
      <c r="N11" s="2">
        <v>1.0728587962962964E-3</v>
      </c>
      <c r="O11" s="2">
        <v>1.0643981481481481E-3</v>
      </c>
      <c r="P11" s="2">
        <v>1.0529166666666666E-3</v>
      </c>
      <c r="Q11" s="2">
        <v>1.0734259259259258E-3</v>
      </c>
      <c r="R11" s="2">
        <v>1.0867013888888888E-3</v>
      </c>
      <c r="S11" s="2">
        <v>1.0500578703703705E-3</v>
      </c>
      <c r="T11" s="2">
        <v>1.0891782407407406E-3</v>
      </c>
      <c r="U11" s="2">
        <v>1.077060185185185E-3</v>
      </c>
    </row>
    <row r="12" spans="1:21" x14ac:dyDescent="0.25">
      <c r="A12">
        <v>11</v>
      </c>
      <c r="B12" s="2">
        <v>1.0692013888888888E-3</v>
      </c>
      <c r="C12" s="2">
        <v>1.0683333333333332E-3</v>
      </c>
      <c r="D12" s="2">
        <v>1.0739814814814815E-3</v>
      </c>
      <c r="E12" s="2">
        <v>1.0704166666666666E-3</v>
      </c>
      <c r="F12" s="2"/>
      <c r="G12" s="2">
        <v>1.0669212962962963E-3</v>
      </c>
      <c r="H12" s="2">
        <v>1.0715277777777778E-3</v>
      </c>
      <c r="I12" s="2">
        <v>1.0672800925925925E-3</v>
      </c>
      <c r="J12" s="2">
        <v>1.072025462962963E-3</v>
      </c>
      <c r="K12" s="2"/>
      <c r="L12" s="2">
        <v>1.0732060185185185E-3</v>
      </c>
      <c r="M12" s="2">
        <v>1.0766550925925928E-3</v>
      </c>
      <c r="N12" s="2">
        <v>1.072974537037037E-3</v>
      </c>
      <c r="O12" s="2">
        <v>1.0735300925925925E-3</v>
      </c>
      <c r="P12" s="2">
        <v>1.0530902777777776E-3</v>
      </c>
      <c r="Q12" s="2">
        <v>1.0710185185185185E-3</v>
      </c>
      <c r="R12" s="2">
        <v>1.087951388888889E-3</v>
      </c>
      <c r="S12" s="2">
        <v>1.0520949074074074E-3</v>
      </c>
      <c r="T12" s="2">
        <v>1.0846180555555555E-3</v>
      </c>
      <c r="U12" s="2">
        <v>1.0782291666666666E-3</v>
      </c>
    </row>
    <row r="13" spans="1:21" x14ac:dyDescent="0.25">
      <c r="A13">
        <v>12</v>
      </c>
      <c r="B13" s="2">
        <v>1.0626157407407407E-3</v>
      </c>
      <c r="C13" s="2">
        <v>1.0715046296296295E-3</v>
      </c>
      <c r="D13" s="2">
        <v>1.0747453703703702E-3</v>
      </c>
      <c r="E13" s="2">
        <v>1.072511574074074E-3</v>
      </c>
      <c r="F13" s="2"/>
      <c r="G13" s="2">
        <v>1.057974537037037E-3</v>
      </c>
      <c r="H13" s="2">
        <v>1.0725578703703704E-3</v>
      </c>
      <c r="I13" s="2">
        <v>1.0608449074074073E-3</v>
      </c>
      <c r="J13" s="2">
        <v>1.0735069444444444E-3</v>
      </c>
      <c r="K13" s="2"/>
      <c r="L13" s="2">
        <v>1.0724189814814813E-3</v>
      </c>
      <c r="M13" s="2">
        <v>1.0672800925925925E-3</v>
      </c>
      <c r="N13" s="2">
        <v>1.0889004629629632E-3</v>
      </c>
      <c r="O13" s="2">
        <v>1.0569675925925926E-3</v>
      </c>
      <c r="P13" s="2">
        <v>1.0521296296296296E-3</v>
      </c>
      <c r="Q13" s="2">
        <v>1.0727777777777777E-3</v>
      </c>
      <c r="R13" s="2">
        <v>1.0825925925925927E-3</v>
      </c>
      <c r="S13" s="2">
        <v>1.0517592592592592E-3</v>
      </c>
      <c r="T13" s="2">
        <v>1.0880208333333334E-3</v>
      </c>
      <c r="U13" s="2">
        <v>1.0768055555555555E-3</v>
      </c>
    </row>
    <row r="14" spans="1:21" x14ac:dyDescent="0.25">
      <c r="A14">
        <v>13</v>
      </c>
      <c r="B14" s="2">
        <v>1.2940625000000001E-3</v>
      </c>
      <c r="C14" s="2">
        <v>1.0626851851851852E-3</v>
      </c>
      <c r="D14" s="2">
        <v>1.0558796296296295E-3</v>
      </c>
      <c r="E14" s="2">
        <v>1.0760185185185185E-3</v>
      </c>
      <c r="F14" s="2"/>
      <c r="G14" s="2">
        <v>1.2912500000000001E-3</v>
      </c>
      <c r="H14" s="2">
        <v>1.0766550925925928E-3</v>
      </c>
      <c r="I14" s="2">
        <v>1.0560416666666667E-3</v>
      </c>
      <c r="J14" s="2">
        <v>1.0681597222222223E-3</v>
      </c>
      <c r="K14" s="2"/>
      <c r="L14" s="2">
        <v>1.0764236111111111E-3</v>
      </c>
      <c r="M14" s="2">
        <v>1.3049537037037038E-3</v>
      </c>
      <c r="N14" s="2">
        <v>1.0784027777777777E-3</v>
      </c>
      <c r="O14" s="2">
        <v>1.0548379629629629E-3</v>
      </c>
      <c r="P14" s="2">
        <v>1.0510069444444445E-3</v>
      </c>
      <c r="Q14" s="2">
        <v>1.0752083333333334E-3</v>
      </c>
      <c r="R14" s="2">
        <v>1.084513888888889E-3</v>
      </c>
      <c r="S14" s="2">
        <v>1.0502430555555556E-3</v>
      </c>
      <c r="T14" s="2">
        <v>1.0856365740740742E-3</v>
      </c>
      <c r="U14" s="2">
        <v>1.0751504629629631E-3</v>
      </c>
    </row>
    <row r="15" spans="1:21" x14ac:dyDescent="0.25">
      <c r="A15">
        <v>14</v>
      </c>
      <c r="B15" s="2">
        <v>1.0641319444444446E-3</v>
      </c>
      <c r="C15" s="2">
        <v>1.3097337962962965E-3</v>
      </c>
      <c r="D15" s="2">
        <v>1.0625925925925926E-3</v>
      </c>
      <c r="E15" s="2">
        <v>1.077025462962963E-3</v>
      </c>
      <c r="F15" s="2"/>
      <c r="G15" s="2">
        <v>1.0716203703703706E-3</v>
      </c>
      <c r="H15" s="2">
        <v>1.0747569444444444E-3</v>
      </c>
      <c r="I15" s="2">
        <v>1.2960879629629629E-3</v>
      </c>
      <c r="J15" s="2">
        <v>1.3292129629629632E-3</v>
      </c>
      <c r="K15" s="2"/>
      <c r="L15" s="2">
        <v>1.3071180555555555E-3</v>
      </c>
      <c r="M15" s="2">
        <v>1.065949074074074E-3</v>
      </c>
      <c r="N15" s="2">
        <v>1.3180902777777776E-3</v>
      </c>
      <c r="O15" s="2">
        <v>1.2971180555555555E-3</v>
      </c>
      <c r="P15" s="2">
        <v>1.0505902777777777E-3</v>
      </c>
      <c r="Q15" s="2">
        <v>1.0868402777777777E-3</v>
      </c>
      <c r="R15" s="2">
        <v>1.0856597222222222E-3</v>
      </c>
      <c r="S15" s="2">
        <v>1.0516898148148148E-3</v>
      </c>
      <c r="T15" s="2">
        <v>1.0925231481481482E-3</v>
      </c>
      <c r="U15" s="2">
        <v>1.0756481481481481E-3</v>
      </c>
    </row>
    <row r="16" spans="1:21" x14ac:dyDescent="0.25">
      <c r="A16">
        <v>15</v>
      </c>
      <c r="B16" s="2">
        <v>1.0664583333333333E-3</v>
      </c>
      <c r="C16" s="2">
        <v>1.0707175925925925E-3</v>
      </c>
      <c r="D16" s="2">
        <v>1.0624074074074075E-3</v>
      </c>
      <c r="E16" s="2">
        <v>1.0698032407407407E-3</v>
      </c>
      <c r="F16" s="2"/>
      <c r="G16" s="2">
        <v>1.066736111111111E-3</v>
      </c>
      <c r="H16" s="2">
        <v>1.0711805555555555E-3</v>
      </c>
      <c r="I16" s="2">
        <v>1.0544907407407406E-3</v>
      </c>
      <c r="J16" s="2">
        <v>1.0720949074074072E-3</v>
      </c>
      <c r="K16" s="2"/>
      <c r="L16" s="2">
        <v>1.065324074074074E-3</v>
      </c>
      <c r="M16" s="2">
        <v>1.06875E-3</v>
      </c>
      <c r="N16" s="2">
        <v>1.0682291666666668E-3</v>
      </c>
      <c r="O16" s="2">
        <v>1.0522106481481483E-3</v>
      </c>
      <c r="P16" s="2">
        <v>1.0518171296296295E-3</v>
      </c>
      <c r="Q16" s="2">
        <v>1.0673032407407408E-3</v>
      </c>
      <c r="R16" s="2">
        <v>1.0967245370370369E-3</v>
      </c>
      <c r="S16" s="2">
        <v>1.0489699074074075E-3</v>
      </c>
      <c r="T16" s="2">
        <v>1.0893287037037037E-3</v>
      </c>
      <c r="U16" s="2">
        <v>1.0732870370370369E-3</v>
      </c>
    </row>
    <row r="17" spans="1:21" x14ac:dyDescent="0.25">
      <c r="A17">
        <v>16</v>
      </c>
      <c r="B17" s="2">
        <v>1.0659259259259259E-3</v>
      </c>
      <c r="C17" s="2">
        <v>1.0725694444444444E-3</v>
      </c>
      <c r="D17" s="2">
        <v>1.061886574074074E-3</v>
      </c>
      <c r="E17" s="2">
        <v>1.0699884259259258E-3</v>
      </c>
      <c r="F17" s="2"/>
      <c r="G17" s="2">
        <v>1.064212962962963E-3</v>
      </c>
      <c r="H17" s="2">
        <v>1.0613657407407408E-3</v>
      </c>
      <c r="I17" s="2">
        <v>1.0585648148148149E-3</v>
      </c>
      <c r="J17" s="2">
        <v>1.0686111111111111E-3</v>
      </c>
      <c r="K17" s="2"/>
      <c r="L17" s="2">
        <v>1.0615625E-3</v>
      </c>
      <c r="M17" s="2">
        <v>1.0693981481481481E-3</v>
      </c>
      <c r="N17" s="2">
        <v>1.0593171296296297E-3</v>
      </c>
      <c r="O17" s="2">
        <v>1.0606365740740741E-3</v>
      </c>
      <c r="P17" s="2">
        <v>1.0533101851851853E-3</v>
      </c>
      <c r="Q17" s="2">
        <v>1.0645138888888889E-3</v>
      </c>
      <c r="R17" s="2">
        <v>1.0952546296296298E-3</v>
      </c>
      <c r="S17" s="2">
        <v>1.0489583333333334E-3</v>
      </c>
      <c r="T17" s="2">
        <v>1.1020949074074073E-3</v>
      </c>
      <c r="U17" s="2">
        <v>1.0733101851851852E-3</v>
      </c>
    </row>
    <row r="18" spans="1:21" x14ac:dyDescent="0.25">
      <c r="A18">
        <v>17</v>
      </c>
      <c r="B18" s="2">
        <v>1.0631944444444445E-3</v>
      </c>
      <c r="C18" s="2">
        <v>1.0633333333333334E-3</v>
      </c>
      <c r="D18" s="2">
        <v>1.0580208333333333E-3</v>
      </c>
      <c r="E18" s="2">
        <v>1.0670486111111113E-3</v>
      </c>
      <c r="F18" s="2"/>
      <c r="G18" s="2">
        <v>1.0690740740740741E-3</v>
      </c>
      <c r="H18" s="2">
        <v>1.0655555555555555E-3</v>
      </c>
      <c r="I18" s="2">
        <v>1.0624074074074075E-3</v>
      </c>
      <c r="J18" s="2">
        <v>1.0664699074074073E-3</v>
      </c>
      <c r="K18" s="2"/>
      <c r="L18" s="2">
        <v>1.0622337962962961E-3</v>
      </c>
      <c r="M18" s="2">
        <v>1.0619791666666666E-3</v>
      </c>
      <c r="N18" s="2">
        <v>1.0607060185185186E-3</v>
      </c>
      <c r="O18" s="2">
        <v>1.0599305555555555E-3</v>
      </c>
      <c r="P18" s="2">
        <v>1.0443981481481482E-3</v>
      </c>
      <c r="Q18" s="2">
        <v>1.0668518518518518E-3</v>
      </c>
      <c r="R18" s="2">
        <v>1.0800925925925928E-3</v>
      </c>
      <c r="S18" s="2">
        <v>1.2736111111111112E-3</v>
      </c>
      <c r="T18" s="2">
        <v>1.0956712962962964E-3</v>
      </c>
      <c r="U18" s="2">
        <v>1.0701851851851851E-3</v>
      </c>
    </row>
    <row r="19" spans="1:21" x14ac:dyDescent="0.25">
      <c r="A19">
        <v>18</v>
      </c>
      <c r="B19" s="2">
        <v>1.0611226851851853E-3</v>
      </c>
      <c r="C19" s="2">
        <v>1.0662268518518518E-3</v>
      </c>
      <c r="D19" s="2">
        <v>1.0588657407407409E-3</v>
      </c>
      <c r="E19" s="2">
        <v>1.3044791666666667E-3</v>
      </c>
      <c r="F19" s="2"/>
      <c r="G19" s="2">
        <v>1.0618055555555556E-3</v>
      </c>
      <c r="H19" s="2">
        <v>1.0583564814814815E-3</v>
      </c>
      <c r="I19" s="2">
        <v>1.0609953703703703E-3</v>
      </c>
      <c r="J19" s="2">
        <v>1.069710648148148E-3</v>
      </c>
      <c r="K19" s="2"/>
      <c r="L19" s="2">
        <v>1.0649305555555557E-3</v>
      </c>
      <c r="M19" s="2">
        <v>1.0751388888888889E-3</v>
      </c>
      <c r="N19" s="2">
        <v>1.0611458333333332E-3</v>
      </c>
      <c r="O19" s="2">
        <v>1.063101851851852E-3</v>
      </c>
      <c r="P19" s="2">
        <v>1.052997685185185E-3</v>
      </c>
      <c r="Q19" s="2">
        <v>1.0616203703703703E-3</v>
      </c>
      <c r="R19" s="2">
        <v>1.0839930555555557E-3</v>
      </c>
      <c r="S19" s="2">
        <v>1.0456481481481482E-3</v>
      </c>
      <c r="T19" s="2">
        <v>1.0891666666666667E-3</v>
      </c>
      <c r="U19" s="2">
        <v>1.0779976851851851E-3</v>
      </c>
    </row>
    <row r="20" spans="1:21" x14ac:dyDescent="0.25">
      <c r="A20">
        <v>19</v>
      </c>
      <c r="B20" s="2">
        <v>1.0675578703703704E-3</v>
      </c>
      <c r="C20" s="2">
        <v>1.0692361111111109E-3</v>
      </c>
      <c r="D20" s="2">
        <v>1.0621064814814816E-3</v>
      </c>
      <c r="E20" s="2">
        <v>1.0934953703703703E-3</v>
      </c>
      <c r="F20" s="2"/>
      <c r="G20" s="2">
        <v>1.0602430555555556E-3</v>
      </c>
      <c r="H20" s="2">
        <v>1.3372916666666665E-3</v>
      </c>
      <c r="I20" s="2">
        <v>1.0532060185185186E-3</v>
      </c>
      <c r="J20" s="2">
        <v>1.077488425925926E-3</v>
      </c>
      <c r="K20" s="2"/>
      <c r="L20" s="2">
        <v>1.0666550925925926E-3</v>
      </c>
      <c r="M20" s="2">
        <v>1.076701388888889E-3</v>
      </c>
      <c r="N20" s="2">
        <v>1.0716203703703706E-3</v>
      </c>
      <c r="O20" s="2">
        <v>1.0523263888888889E-3</v>
      </c>
      <c r="P20" s="2">
        <v>1.0507407407407408E-3</v>
      </c>
      <c r="Q20" s="2">
        <v>1.0625578703703702E-3</v>
      </c>
      <c r="R20" s="2">
        <v>1.1002662037037038E-3</v>
      </c>
      <c r="S20" s="2">
        <v>1.0488888888888889E-3</v>
      </c>
      <c r="T20" s="2">
        <v>1.0919212962962963E-3</v>
      </c>
      <c r="U20" s="2"/>
    </row>
    <row r="21" spans="1:21" x14ac:dyDescent="0.25">
      <c r="A21">
        <v>20</v>
      </c>
      <c r="B21" s="2">
        <v>1.3621527777777779E-3</v>
      </c>
      <c r="C21" s="2">
        <v>1.4291898148148148E-3</v>
      </c>
      <c r="D21" s="2">
        <v>1.2076041666666667E-3</v>
      </c>
      <c r="E21" s="2">
        <v>1.477025462962963E-3</v>
      </c>
      <c r="F21" s="2"/>
      <c r="G21" s="2">
        <v>1.3579745370370371E-3</v>
      </c>
      <c r="H21" s="2">
        <v>1.4479398148148149E-3</v>
      </c>
      <c r="I21" s="2">
        <v>1.3129976851851853E-3</v>
      </c>
      <c r="J21" s="2">
        <v>1.497650462962963E-3</v>
      </c>
      <c r="K21" s="2"/>
      <c r="L21" s="2">
        <v>1.447986111111111E-3</v>
      </c>
      <c r="M21" s="2">
        <v>1.4698726851851852E-3</v>
      </c>
      <c r="N21" s="2">
        <v>1.4491203703703704E-3</v>
      </c>
      <c r="O21" s="2">
        <v>1.2921180555555557E-3</v>
      </c>
      <c r="P21" s="2">
        <v>1.1291782407407407E-3</v>
      </c>
      <c r="Q21" s="2">
        <v>1.311736111111111E-3</v>
      </c>
      <c r="R21" s="2">
        <v>1.4834143518518519E-3</v>
      </c>
      <c r="S21" s="2">
        <v>1.2484375000000002E-3</v>
      </c>
      <c r="T21" s="2">
        <v>1.4845717592592593E-3</v>
      </c>
      <c r="U21" s="2"/>
    </row>
    <row r="22" spans="1:21" x14ac:dyDescent="0.25">
      <c r="A22">
        <v>21</v>
      </c>
      <c r="B22" s="2">
        <v>1.6911805555555554E-3</v>
      </c>
      <c r="C22" s="2">
        <v>1.4777199074074074E-3</v>
      </c>
      <c r="D22" s="2">
        <v>1.7303472222222219E-3</v>
      </c>
      <c r="E22" s="2">
        <v>1.4868287037037035E-3</v>
      </c>
      <c r="F22" s="2"/>
      <c r="G22" s="2">
        <v>1.4884027777777777E-3</v>
      </c>
      <c r="H22" s="2">
        <v>1.5066666666666666E-3</v>
      </c>
      <c r="I22" s="2">
        <v>1.4742939814814816E-3</v>
      </c>
      <c r="J22" s="2">
        <v>1.4860532407407407E-3</v>
      </c>
      <c r="K22" s="2"/>
      <c r="L22" s="2">
        <v>1.5014351851851853E-3</v>
      </c>
      <c r="M22" s="2">
        <v>1.4585416666666664E-3</v>
      </c>
      <c r="N22" s="2">
        <v>1.4839004629629631E-3</v>
      </c>
      <c r="O22" s="2">
        <v>1.668101851851852E-3</v>
      </c>
      <c r="P22" s="2">
        <v>1.9632986111111114E-3</v>
      </c>
      <c r="Q22" s="2">
        <v>1.6748032407407406E-3</v>
      </c>
      <c r="R22" s="2">
        <v>1.4672337962962963E-3</v>
      </c>
      <c r="S22" s="2">
        <v>1.65130787037037E-3</v>
      </c>
      <c r="T22" s="2">
        <v>1.6611805555555555E-3</v>
      </c>
      <c r="U22" s="2"/>
    </row>
    <row r="23" spans="1:21" x14ac:dyDescent="0.25">
      <c r="A23">
        <v>22</v>
      </c>
      <c r="B23" s="2">
        <v>1.2502083333333334E-3</v>
      </c>
      <c r="C23" s="2">
        <v>1.3158333333333336E-3</v>
      </c>
      <c r="D23" s="2">
        <v>1.6306365740740743E-3</v>
      </c>
      <c r="E23" s="2">
        <v>1.1873148148148149E-3</v>
      </c>
      <c r="F23" s="2"/>
      <c r="G23" s="2">
        <v>1.4830324074074075E-3</v>
      </c>
      <c r="H23" s="2">
        <v>1.2066666666666667E-3</v>
      </c>
      <c r="I23" s="2">
        <v>1.6300347222222222E-3</v>
      </c>
      <c r="J23" s="2">
        <v>1.1806481481481483E-3</v>
      </c>
      <c r="K23" s="2"/>
      <c r="L23" s="2">
        <v>1.248275462962963E-3</v>
      </c>
      <c r="M23" s="2">
        <v>1.3523842592592591E-3</v>
      </c>
      <c r="N23" s="2">
        <v>1.2562152777777778E-3</v>
      </c>
      <c r="O23" s="2">
        <v>1.4406481481481481E-3</v>
      </c>
      <c r="P23" s="2">
        <v>1.6208449074074077E-3</v>
      </c>
      <c r="Q23" s="2">
        <v>1.3845601851851851E-3</v>
      </c>
      <c r="R23" s="2">
        <v>1.4250231481481481E-3</v>
      </c>
      <c r="S23" s="2">
        <v>1.6308449074074072E-3</v>
      </c>
      <c r="T23" s="2">
        <v>1.1714699074074075E-3</v>
      </c>
      <c r="U23" s="2"/>
    </row>
    <row r="24" spans="1:21" x14ac:dyDescent="0.25">
      <c r="A24">
        <v>23</v>
      </c>
      <c r="B24" s="2">
        <v>1.5425347222222221E-3</v>
      </c>
      <c r="C24" s="2">
        <v>1.5808217592592592E-3</v>
      </c>
      <c r="D24" s="2">
        <v>1.6220601851851854E-3</v>
      </c>
      <c r="E24" s="2">
        <v>1.5152083333333335E-3</v>
      </c>
      <c r="F24" s="2"/>
      <c r="G24" s="2">
        <v>1.6169560185185184E-3</v>
      </c>
      <c r="H24" s="2">
        <v>1.526099537037037E-3</v>
      </c>
      <c r="I24" s="2">
        <v>1.6043749999999999E-3</v>
      </c>
      <c r="J24" s="2">
        <v>1.5021296296296295E-3</v>
      </c>
      <c r="K24" s="2"/>
      <c r="L24" s="2">
        <v>1.5679050925925927E-3</v>
      </c>
      <c r="M24" s="2">
        <v>1.408587962962963E-3</v>
      </c>
      <c r="N24" s="2">
        <v>1.5591666666666668E-3</v>
      </c>
      <c r="O24" s="2">
        <v>1.6085532407407409E-3</v>
      </c>
      <c r="P24" s="2">
        <v>1.6346875000000001E-3</v>
      </c>
      <c r="Q24" s="2">
        <v>1.5950810185185185E-3</v>
      </c>
      <c r="R24" s="2">
        <v>1.3106249999999999E-3</v>
      </c>
      <c r="S24" s="2">
        <v>1.6253472222222223E-3</v>
      </c>
      <c r="T24" s="2">
        <v>1.2970370370370369E-3</v>
      </c>
      <c r="U24" s="2"/>
    </row>
    <row r="25" spans="1:21" x14ac:dyDescent="0.25">
      <c r="A25">
        <v>24</v>
      </c>
      <c r="B25" s="2">
        <v>1.0922800925925926E-3</v>
      </c>
      <c r="C25" s="2">
        <v>1.0922916666666668E-3</v>
      </c>
      <c r="D25" s="2">
        <v>1.072349537037037E-3</v>
      </c>
      <c r="E25" s="2">
        <v>1.0905208333333333E-3</v>
      </c>
      <c r="F25" s="2"/>
      <c r="G25" s="2">
        <v>1.0786111111111111E-3</v>
      </c>
      <c r="H25" s="2">
        <v>1.2330787037037037E-3</v>
      </c>
      <c r="I25" s="2">
        <v>1.0842013888888887E-3</v>
      </c>
      <c r="J25" s="2">
        <v>1.0978587962962962E-3</v>
      </c>
      <c r="K25" s="2"/>
      <c r="L25" s="2">
        <v>1.0962037037037036E-3</v>
      </c>
      <c r="M25" s="2">
        <v>1.0976736111111111E-3</v>
      </c>
      <c r="N25" s="2">
        <v>1.1115509259259258E-3</v>
      </c>
      <c r="O25" s="2">
        <v>1.0896180555555557E-3</v>
      </c>
      <c r="P25" s="2">
        <v>1.0413541666666666E-3</v>
      </c>
      <c r="Q25" s="2">
        <v>1.0843634259259259E-3</v>
      </c>
      <c r="R25" s="2">
        <v>1.1081365740740741E-3</v>
      </c>
      <c r="S25" s="2">
        <v>1.0453472222222223E-3</v>
      </c>
      <c r="T25" s="2">
        <v>1.1181828703703703E-3</v>
      </c>
      <c r="U25" s="2"/>
    </row>
    <row r="26" spans="1:21" x14ac:dyDescent="0.25">
      <c r="A26">
        <v>25</v>
      </c>
      <c r="B26" s="2">
        <v>1.0739583333333332E-3</v>
      </c>
      <c r="C26" s="2">
        <v>1.0791550925925925E-3</v>
      </c>
      <c r="D26" s="2">
        <v>1.0530208333333333E-3</v>
      </c>
      <c r="E26" s="2">
        <v>1.0787731481481484E-3</v>
      </c>
      <c r="F26" s="2"/>
      <c r="G26" s="2">
        <v>1.0576504629629629E-3</v>
      </c>
      <c r="H26" s="2">
        <v>1.4286805555555556E-3</v>
      </c>
      <c r="I26" s="2">
        <v>1.0695138888888889E-3</v>
      </c>
      <c r="J26" s="2">
        <v>1.0840277777777777E-3</v>
      </c>
      <c r="K26" s="2"/>
      <c r="L26" s="2">
        <v>1.0852777777777777E-3</v>
      </c>
      <c r="M26" s="2">
        <v>1.0808912037037039E-3</v>
      </c>
      <c r="N26" s="2">
        <v>1.0880902777777779E-3</v>
      </c>
      <c r="O26" s="2">
        <v>1.0502314814814814E-3</v>
      </c>
      <c r="P26" s="2">
        <v>1.0417708333333334E-3</v>
      </c>
      <c r="Q26" s="2">
        <v>1.0792592592592592E-3</v>
      </c>
      <c r="R26" s="2">
        <v>1.0904745370370369E-3</v>
      </c>
      <c r="S26" s="2">
        <v>1.0424884259259259E-3</v>
      </c>
      <c r="T26" s="2">
        <v>1.0993171296296296E-3</v>
      </c>
      <c r="U26" s="2"/>
    </row>
    <row r="27" spans="1:21" x14ac:dyDescent="0.25">
      <c r="A27">
        <v>26</v>
      </c>
      <c r="B27" s="2">
        <v>1.0616319444444445E-3</v>
      </c>
      <c r="C27" s="2">
        <v>1.0604976851851852E-3</v>
      </c>
      <c r="D27" s="2">
        <v>1.0467361111111109E-3</v>
      </c>
      <c r="E27" s="2">
        <v>1.0654398148148149E-3</v>
      </c>
      <c r="F27" s="2"/>
      <c r="G27" s="2">
        <v>1.0514351851851852E-3</v>
      </c>
      <c r="H27" s="2">
        <v>1.0794097222222223E-3</v>
      </c>
      <c r="I27" s="2">
        <v>1.0483912037037037E-3</v>
      </c>
      <c r="J27" s="2">
        <v>1.0734837962962961E-3</v>
      </c>
      <c r="K27" s="2"/>
      <c r="L27" s="2">
        <v>1.0637268518518517E-3</v>
      </c>
      <c r="M27" s="2">
        <v>1.0751157407407408E-3</v>
      </c>
      <c r="N27" s="2">
        <v>1.0654745370370369E-3</v>
      </c>
      <c r="O27" s="2">
        <v>1.0530439814814814E-3</v>
      </c>
      <c r="P27" s="2">
        <v>1.041550925925926E-3</v>
      </c>
      <c r="Q27" s="2">
        <v>1.059212962962963E-3</v>
      </c>
      <c r="R27" s="2">
        <v>1.0791087962962963E-3</v>
      </c>
      <c r="S27" s="2">
        <v>1.0411805555555554E-3</v>
      </c>
      <c r="T27" s="2">
        <v>1.086539351851852E-3</v>
      </c>
      <c r="U27" s="2"/>
    </row>
    <row r="28" spans="1:21" x14ac:dyDescent="0.25">
      <c r="A28">
        <v>27</v>
      </c>
      <c r="B28" s="2">
        <v>1.0575231481481481E-3</v>
      </c>
      <c r="C28" s="2">
        <v>1.0571990740740741E-3</v>
      </c>
      <c r="D28" s="2">
        <v>1.0472685185185186E-3</v>
      </c>
      <c r="E28" s="2">
        <v>1.0642708333333335E-3</v>
      </c>
      <c r="F28" s="2"/>
      <c r="G28" s="2">
        <v>1.0620949074074074E-3</v>
      </c>
      <c r="H28" s="2">
        <v>1.0716435185185184E-3</v>
      </c>
      <c r="I28" s="2">
        <v>1.0470717592592591E-3</v>
      </c>
      <c r="J28" s="2">
        <v>1.065486111111111E-3</v>
      </c>
      <c r="K28" s="2"/>
      <c r="L28" s="2">
        <v>1.0620949074074074E-3</v>
      </c>
      <c r="M28" s="2">
        <v>1.065949074074074E-3</v>
      </c>
      <c r="N28" s="2">
        <v>1.0638310185185184E-3</v>
      </c>
      <c r="O28" s="2">
        <v>1.0409606481481483E-3</v>
      </c>
      <c r="P28" s="2">
        <v>1.0370486111111112E-3</v>
      </c>
      <c r="Q28" s="2">
        <v>1.058125E-3</v>
      </c>
      <c r="R28" s="2">
        <v>1.0759259259259259E-3</v>
      </c>
      <c r="S28" s="2">
        <v>1.0399189814814815E-3</v>
      </c>
      <c r="T28" s="2">
        <v>1.0817361111111112E-3</v>
      </c>
      <c r="U28" s="2"/>
    </row>
    <row r="29" spans="1:21" x14ac:dyDescent="0.25">
      <c r="A29">
        <v>28</v>
      </c>
      <c r="B29" s="2">
        <v>1.0587268518518517E-3</v>
      </c>
      <c r="C29" s="2">
        <v>1.060289351851852E-3</v>
      </c>
      <c r="D29" s="2">
        <v>1.0445949074074075E-3</v>
      </c>
      <c r="E29" s="2">
        <v>1.0648842592592593E-3</v>
      </c>
      <c r="F29" s="2"/>
      <c r="G29" s="2">
        <v>1.0472453703703705E-3</v>
      </c>
      <c r="H29" s="2">
        <v>1.0626736111111112E-3</v>
      </c>
      <c r="I29" s="2">
        <v>1.0451967592592594E-3</v>
      </c>
      <c r="J29" s="2">
        <v>1.0637847222222223E-3</v>
      </c>
      <c r="K29" s="2"/>
      <c r="L29" s="2">
        <v>1.0584143518518518E-3</v>
      </c>
      <c r="M29" s="2">
        <v>1.064988425925926E-3</v>
      </c>
      <c r="N29" s="2">
        <v>1.0610416666666667E-3</v>
      </c>
      <c r="O29" s="2">
        <v>1.0396412037037036E-3</v>
      </c>
      <c r="P29" s="2">
        <v>1.035925925925926E-3</v>
      </c>
      <c r="Q29" s="2">
        <v>1.05875E-3</v>
      </c>
      <c r="R29" s="2">
        <v>1.0780439814814815E-3</v>
      </c>
      <c r="S29" s="2">
        <v>1.0376041666666667E-3</v>
      </c>
      <c r="T29" s="2">
        <v>1.0794444444444445E-3</v>
      </c>
      <c r="U29" s="2"/>
    </row>
    <row r="30" spans="1:21" x14ac:dyDescent="0.25">
      <c r="A30">
        <v>29</v>
      </c>
      <c r="B30" s="2">
        <v>1.0599652777777777E-3</v>
      </c>
      <c r="C30" s="2">
        <v>1.059537037037037E-3</v>
      </c>
      <c r="D30" s="2">
        <v>1.0461458333333334E-3</v>
      </c>
      <c r="E30" s="2">
        <v>1.0631828703703704E-3</v>
      </c>
      <c r="F30" s="2"/>
      <c r="G30" s="2">
        <v>1.0488078703703703E-3</v>
      </c>
      <c r="H30" s="2">
        <v>1.065810185185185E-3</v>
      </c>
      <c r="I30" s="2">
        <v>1.0483217592592593E-3</v>
      </c>
      <c r="J30" s="2">
        <v>1.0599305555555555E-3</v>
      </c>
      <c r="K30" s="2"/>
      <c r="L30" s="2">
        <v>1.0623148148148148E-3</v>
      </c>
      <c r="M30" s="2">
        <v>1.0639583333333332E-3</v>
      </c>
      <c r="N30" s="2">
        <v>1.061898148148148E-3</v>
      </c>
      <c r="O30" s="2">
        <v>1.0419907407407407E-3</v>
      </c>
      <c r="P30" s="2">
        <v>1.0322916666666666E-3</v>
      </c>
      <c r="Q30" s="2">
        <v>1.0568287037037037E-3</v>
      </c>
      <c r="R30" s="2">
        <v>1.0772453703703703E-3</v>
      </c>
      <c r="S30" s="2">
        <v>1.0349537037037037E-3</v>
      </c>
      <c r="T30" s="2">
        <v>1.0750347222222222E-3</v>
      </c>
      <c r="U30" s="2"/>
    </row>
    <row r="31" spans="1:21" x14ac:dyDescent="0.25">
      <c r="A31">
        <v>30</v>
      </c>
      <c r="B31" s="2">
        <v>1.0580092592592592E-3</v>
      </c>
      <c r="C31" s="2">
        <v>1.0590624999999999E-3</v>
      </c>
      <c r="D31" s="2">
        <v>1.0417592592592592E-3</v>
      </c>
      <c r="E31" s="2">
        <v>1.0574305555555556E-3</v>
      </c>
      <c r="F31" s="2"/>
      <c r="G31" s="2">
        <v>1.0438425925925925E-3</v>
      </c>
      <c r="H31" s="2">
        <v>1.0569907407407407E-3</v>
      </c>
      <c r="I31" s="2">
        <v>1.0449652777777777E-3</v>
      </c>
      <c r="J31" s="2">
        <v>1.0600694444444444E-3</v>
      </c>
      <c r="K31" s="2"/>
      <c r="L31" s="2">
        <v>1.061863425925926E-3</v>
      </c>
      <c r="M31" s="2">
        <v>1.0622685185185186E-3</v>
      </c>
      <c r="N31" s="2">
        <v>1.0562152777777777E-3</v>
      </c>
      <c r="O31" s="2">
        <v>1.0400115740740741E-3</v>
      </c>
      <c r="P31" s="2">
        <v>1.0388773148148147E-3</v>
      </c>
      <c r="Q31" s="2">
        <v>1.0533333333333334E-3</v>
      </c>
      <c r="R31" s="2">
        <v>1.0760995370370371E-3</v>
      </c>
      <c r="S31" s="2">
        <v>1.0362962962962962E-3</v>
      </c>
      <c r="T31" s="2">
        <v>1.0731828703703704E-3</v>
      </c>
      <c r="U31" s="2"/>
    </row>
    <row r="32" spans="1:21" x14ac:dyDescent="0.25">
      <c r="A32">
        <v>31</v>
      </c>
      <c r="B32" s="2">
        <v>1.0628125000000002E-3</v>
      </c>
      <c r="C32" s="2">
        <v>1.0616087962962962E-3</v>
      </c>
      <c r="D32" s="2">
        <v>1.0390856481481481E-3</v>
      </c>
      <c r="E32" s="2">
        <v>1.0588078703703703E-3</v>
      </c>
      <c r="F32" s="2"/>
      <c r="G32" s="2">
        <v>1.0439930555555556E-3</v>
      </c>
      <c r="H32" s="2">
        <v>1.0574884259259259E-3</v>
      </c>
      <c r="I32" s="2">
        <v>1.0424884259259259E-3</v>
      </c>
      <c r="J32" s="2">
        <v>1.0592939814814816E-3</v>
      </c>
      <c r="K32" s="2"/>
      <c r="L32" s="2">
        <v>1.0611921296296296E-3</v>
      </c>
      <c r="M32" s="2">
        <v>1.0618055555555556E-3</v>
      </c>
      <c r="N32" s="2">
        <v>1.058101851851852E-3</v>
      </c>
      <c r="O32" s="2">
        <v>1.0426041666666667E-3</v>
      </c>
      <c r="P32" s="2">
        <v>1.0331365740740741E-3</v>
      </c>
      <c r="Q32" s="2">
        <v>1.0561111111111112E-3</v>
      </c>
      <c r="R32" s="2">
        <v>1.0753935185185185E-3</v>
      </c>
      <c r="S32" s="2">
        <v>1.0385069444444445E-3</v>
      </c>
      <c r="T32" s="2">
        <v>1.0760416666666668E-3</v>
      </c>
      <c r="U32" s="2"/>
    </row>
    <row r="33" spans="1:21" x14ac:dyDescent="0.25">
      <c r="A33">
        <v>32</v>
      </c>
      <c r="B33" s="2">
        <v>1.056851851851852E-3</v>
      </c>
      <c r="C33" s="2">
        <v>1.0546180555555556E-3</v>
      </c>
      <c r="D33" s="2">
        <v>1.0412500000000001E-3</v>
      </c>
      <c r="E33" s="2">
        <v>1.0573148148148147E-3</v>
      </c>
      <c r="F33" s="2"/>
      <c r="G33" s="2">
        <v>1.0419444444444445E-3</v>
      </c>
      <c r="H33" s="2">
        <v>1.0530787037037036E-3</v>
      </c>
      <c r="I33" s="2">
        <v>1.0434837962962963E-3</v>
      </c>
      <c r="J33" s="2">
        <v>1.0568750000000001E-3</v>
      </c>
      <c r="K33" s="2"/>
      <c r="L33" s="2">
        <v>1.0605555555555557E-3</v>
      </c>
      <c r="M33" s="2">
        <v>1.0613888888888888E-3</v>
      </c>
      <c r="N33" s="2">
        <v>1.058136574074074E-3</v>
      </c>
      <c r="O33" s="2">
        <v>1.0381365740740741E-3</v>
      </c>
      <c r="P33" s="2">
        <v>1.0359837962962963E-3</v>
      </c>
      <c r="Q33" s="2">
        <v>1.0553587962962962E-3</v>
      </c>
      <c r="R33" s="2">
        <v>1.0745370370370373E-3</v>
      </c>
      <c r="S33" s="2">
        <v>1.0382060185185184E-3</v>
      </c>
      <c r="T33" s="2">
        <v>1.0754282407407407E-3</v>
      </c>
      <c r="U33" s="2"/>
    </row>
    <row r="34" spans="1:21" x14ac:dyDescent="0.25">
      <c r="A34">
        <v>33</v>
      </c>
      <c r="B34" s="2">
        <v>1.0531828703703703E-3</v>
      </c>
      <c r="C34" s="2">
        <v>1.054201388888889E-3</v>
      </c>
      <c r="D34" s="2">
        <v>1.0403935185185184E-3</v>
      </c>
      <c r="E34" s="2">
        <v>1.058425925925926E-3</v>
      </c>
      <c r="F34" s="2"/>
      <c r="G34" s="2">
        <v>1.0409837962962964E-3</v>
      </c>
      <c r="H34" s="2">
        <v>1.0499305555555555E-3</v>
      </c>
      <c r="I34" s="2">
        <v>1.039826388888889E-3</v>
      </c>
      <c r="J34" s="2">
        <v>1.0584490740740741E-3</v>
      </c>
      <c r="K34" s="2"/>
      <c r="L34" s="2">
        <v>1.0593634259259258E-3</v>
      </c>
      <c r="M34" s="2">
        <v>1.0568402777777779E-3</v>
      </c>
      <c r="N34" s="2">
        <v>1.0589351851851851E-3</v>
      </c>
      <c r="O34" s="2">
        <v>1.037962962962963E-3</v>
      </c>
      <c r="P34" s="2">
        <v>1.0362152777777778E-3</v>
      </c>
      <c r="Q34" s="2">
        <v>1.0544212962962961E-3</v>
      </c>
      <c r="R34" s="2">
        <v>1.0739699074074074E-3</v>
      </c>
      <c r="S34" s="2">
        <v>1.0339467592592592E-3</v>
      </c>
      <c r="T34" s="2">
        <v>1.0749074074074075E-3</v>
      </c>
      <c r="U34" s="2"/>
    </row>
    <row r="35" spans="1:21" x14ac:dyDescent="0.25">
      <c r="A35">
        <v>34</v>
      </c>
      <c r="B35" s="2">
        <v>1.0518634259259259E-3</v>
      </c>
      <c r="C35" s="2">
        <v>1.0524189814814814E-3</v>
      </c>
      <c r="D35" s="2">
        <v>1.0373842592592594E-3</v>
      </c>
      <c r="E35" s="2">
        <v>1.054699074074074E-3</v>
      </c>
      <c r="F35" s="2"/>
      <c r="G35" s="2">
        <v>1.0397800925925926E-3</v>
      </c>
      <c r="H35" s="2">
        <v>1.0490972222222223E-3</v>
      </c>
      <c r="I35" s="2">
        <v>1.0397685185185184E-3</v>
      </c>
      <c r="J35" s="2">
        <v>1.0547685185185187E-3</v>
      </c>
      <c r="K35" s="2"/>
      <c r="L35" s="2">
        <v>1.0540625000000001E-3</v>
      </c>
      <c r="M35" s="2">
        <v>1.0534722222222221E-3</v>
      </c>
      <c r="N35" s="2">
        <v>1.0529282407407408E-3</v>
      </c>
      <c r="O35" s="2">
        <v>1.0353009259259258E-3</v>
      </c>
      <c r="P35" s="2">
        <v>1.0319444444444445E-3</v>
      </c>
      <c r="Q35" s="2">
        <v>1.054699074074074E-3</v>
      </c>
      <c r="R35" s="2">
        <v>1.0654282407407407E-3</v>
      </c>
      <c r="S35" s="2">
        <v>1.0326273148148148E-3</v>
      </c>
      <c r="T35" s="2">
        <v>1.0674652777777779E-3</v>
      </c>
      <c r="U35" s="2"/>
    </row>
    <row r="36" spans="1:21" x14ac:dyDescent="0.25">
      <c r="A36">
        <v>35</v>
      </c>
      <c r="B36" s="2">
        <v>1.0475E-3</v>
      </c>
      <c r="C36" s="2">
        <v>1.0482060185185184E-3</v>
      </c>
      <c r="D36" s="2">
        <v>1.0363425925925926E-3</v>
      </c>
      <c r="E36" s="2">
        <v>1.0550578703703705E-3</v>
      </c>
      <c r="F36" s="2"/>
      <c r="G36" s="2">
        <v>1.0386921296296296E-3</v>
      </c>
      <c r="H36" s="2">
        <v>1.0440046296296298E-3</v>
      </c>
      <c r="I36" s="2">
        <v>1.0367361111111113E-3</v>
      </c>
      <c r="J36" s="2">
        <v>1.0542939814814816E-3</v>
      </c>
      <c r="K36" s="2"/>
      <c r="L36" s="2">
        <v>1.0553472222222221E-3</v>
      </c>
      <c r="M36" s="2">
        <v>1.052997685185185E-3</v>
      </c>
      <c r="N36" s="2">
        <v>1.0535648148148147E-3</v>
      </c>
      <c r="O36" s="2">
        <v>1.0361574074074073E-3</v>
      </c>
      <c r="P36" s="2">
        <v>1.0330787037037038E-3</v>
      </c>
      <c r="Q36" s="2">
        <v>1.0501157407407408E-3</v>
      </c>
      <c r="R36" s="2">
        <v>1.0646759259259257E-3</v>
      </c>
      <c r="S36" s="2">
        <v>1.0323148148148147E-3</v>
      </c>
      <c r="T36" s="2">
        <v>1.0678356481481481E-3</v>
      </c>
      <c r="U36" s="2"/>
    </row>
    <row r="37" spans="1:21" x14ac:dyDescent="0.25">
      <c r="A37">
        <v>36</v>
      </c>
      <c r="B37" s="2">
        <v>1.0468402777777778E-3</v>
      </c>
      <c r="C37" s="2">
        <v>1.2895486111111109E-3</v>
      </c>
      <c r="D37" s="2">
        <v>1.037210648148148E-3</v>
      </c>
      <c r="E37" s="2">
        <v>1.0541435185185185E-3</v>
      </c>
      <c r="F37" s="2"/>
      <c r="G37" s="2">
        <v>1.0533564814814817E-3</v>
      </c>
      <c r="H37" s="2">
        <v>1.0469675925925926E-3</v>
      </c>
      <c r="I37" s="2">
        <v>1.0369444444444443E-3</v>
      </c>
      <c r="J37" s="2">
        <v>1.0533449074074076E-3</v>
      </c>
      <c r="K37" s="2"/>
      <c r="L37" s="2">
        <v>1.0529282407407408E-3</v>
      </c>
      <c r="M37" s="2">
        <v>1.0524884259259259E-3</v>
      </c>
      <c r="N37" s="2">
        <v>1.0549074074074074E-3</v>
      </c>
      <c r="O37" s="2">
        <v>1.0332986111111111E-3</v>
      </c>
      <c r="P37" s="2">
        <v>1.0322916666666666E-3</v>
      </c>
      <c r="Q37" s="2">
        <v>1.0508796296296295E-3</v>
      </c>
      <c r="R37" s="2">
        <v>1.0763194444444444E-3</v>
      </c>
      <c r="S37" s="2">
        <v>1.0315624999999999E-3</v>
      </c>
      <c r="T37" s="2">
        <v>1.0711805555555555E-3</v>
      </c>
      <c r="U37" s="2"/>
    </row>
    <row r="38" spans="1:21" x14ac:dyDescent="0.25">
      <c r="A38">
        <v>37</v>
      </c>
      <c r="B38" s="2">
        <v>1.051226851851852E-3</v>
      </c>
      <c r="C38" s="2">
        <v>1.0485648148148149E-3</v>
      </c>
      <c r="D38" s="2">
        <v>1.1471064814814814E-3</v>
      </c>
      <c r="E38" s="2">
        <v>1.0577083333333332E-3</v>
      </c>
      <c r="F38" s="2"/>
      <c r="G38" s="2">
        <v>1.0488657407407406E-3</v>
      </c>
      <c r="H38" s="2">
        <v>1.0510648148148148E-3</v>
      </c>
      <c r="I38" s="2">
        <v>1.0509953703703703E-3</v>
      </c>
      <c r="J38" s="2">
        <v>1.0604166666666668E-3</v>
      </c>
      <c r="K38" s="2"/>
      <c r="L38" s="2">
        <v>1.0571527777777777E-3</v>
      </c>
      <c r="M38" s="2">
        <v>1.056851851851852E-3</v>
      </c>
      <c r="N38" s="2">
        <v>1.0589699074074076E-3</v>
      </c>
      <c r="O38" s="2">
        <v>1.1910300925925927E-3</v>
      </c>
      <c r="P38" s="2">
        <v>1.0376851851851851E-3</v>
      </c>
      <c r="Q38" s="2">
        <v>1.0535532407407408E-3</v>
      </c>
      <c r="R38" s="2">
        <v>1.0741087962962963E-3</v>
      </c>
      <c r="S38" s="2">
        <v>1.0355671296296296E-3</v>
      </c>
      <c r="T38" s="2">
        <v>1.0741087962962963E-3</v>
      </c>
      <c r="U38" s="2"/>
    </row>
    <row r="39" spans="1:21" x14ac:dyDescent="0.25">
      <c r="A39">
        <v>38</v>
      </c>
      <c r="B39" s="2">
        <v>1.0482060185185184E-3</v>
      </c>
      <c r="C39" s="2">
        <v>1.052673611111111E-3</v>
      </c>
      <c r="D39" s="2">
        <v>1.4404629629629628E-3</v>
      </c>
      <c r="E39" s="2">
        <v>1.0566319444444445E-3</v>
      </c>
      <c r="F39" s="2"/>
      <c r="G39" s="2">
        <v>1.0473958333333331E-3</v>
      </c>
      <c r="H39" s="2">
        <v>1.0585416666666666E-3</v>
      </c>
      <c r="I39" s="2">
        <v>1.0451736111111111E-3</v>
      </c>
      <c r="J39" s="2">
        <v>1.0628703703703705E-3</v>
      </c>
      <c r="K39" s="2"/>
      <c r="L39" s="2">
        <v>1.0573263888888889E-3</v>
      </c>
      <c r="M39" s="2">
        <v>1.0621180555555555E-3</v>
      </c>
      <c r="N39" s="2">
        <v>1.0589699074074076E-3</v>
      </c>
      <c r="O39" s="2">
        <v>1.0591319444444444E-3</v>
      </c>
      <c r="P39" s="2">
        <v>1.0305439814814815E-3</v>
      </c>
      <c r="Q39" s="2">
        <v>1.0516319444444442E-3</v>
      </c>
      <c r="R39" s="2">
        <v>1.0690393518518518E-3</v>
      </c>
      <c r="S39" s="2">
        <v>1.0334143518518518E-3</v>
      </c>
      <c r="T39" s="2">
        <v>1.0712615740740741E-3</v>
      </c>
      <c r="U39" s="2"/>
    </row>
    <row r="40" spans="1:21" x14ac:dyDescent="0.25">
      <c r="A40">
        <v>39</v>
      </c>
      <c r="B40" s="2">
        <v>1.0451388888888889E-3</v>
      </c>
      <c r="C40" s="2">
        <v>1.0465740740740741E-3</v>
      </c>
      <c r="D40" s="2">
        <v>1.4519444444444447E-3</v>
      </c>
      <c r="E40" s="2">
        <v>1.0590162037037037E-3</v>
      </c>
      <c r="F40" s="2"/>
      <c r="G40" s="2">
        <v>1.0433680555555556E-3</v>
      </c>
      <c r="H40" s="2">
        <v>1.0533333333333334E-3</v>
      </c>
      <c r="I40" s="2">
        <v>1.0386921296296296E-3</v>
      </c>
      <c r="J40" s="2">
        <v>1.0593518518518517E-3</v>
      </c>
      <c r="K40" s="2"/>
      <c r="L40" s="2">
        <v>1.0569097222222221E-3</v>
      </c>
      <c r="M40" s="2">
        <v>1.046851851851852E-3</v>
      </c>
      <c r="N40" s="2">
        <v>1.0600925925925925E-3</v>
      </c>
      <c r="O40" s="2">
        <v>1.041099537037037E-3</v>
      </c>
      <c r="P40" s="2">
        <v>1.0332291666666665E-3</v>
      </c>
      <c r="Q40" s="2">
        <v>1.0512499999999999E-3</v>
      </c>
      <c r="R40" s="2">
        <v>1.0719560185185185E-3</v>
      </c>
      <c r="S40" s="2">
        <v>1.0347337962962962E-3</v>
      </c>
      <c r="T40" s="2">
        <v>1.0717129629629629E-3</v>
      </c>
      <c r="U40" s="2"/>
    </row>
    <row r="41" spans="1:21" x14ac:dyDescent="0.25">
      <c r="A41">
        <v>40</v>
      </c>
      <c r="B41" s="2">
        <v>1.0474305555555556E-3</v>
      </c>
      <c r="C41" s="2">
        <v>1.0464120370370369E-3</v>
      </c>
      <c r="D41" s="2">
        <v>1.054212962962963E-3</v>
      </c>
      <c r="E41" s="2">
        <v>1.0549189814814815E-3</v>
      </c>
      <c r="F41" s="2"/>
      <c r="G41" s="2">
        <v>1.0405671296296298E-3</v>
      </c>
      <c r="H41" s="2">
        <v>1.0511342592592593E-3</v>
      </c>
      <c r="I41" s="2">
        <v>1.0393055555555555E-3</v>
      </c>
      <c r="J41" s="2">
        <v>1.3023611111111111E-3</v>
      </c>
      <c r="K41" s="2"/>
      <c r="L41" s="2">
        <v>1.0562962962962963E-3</v>
      </c>
      <c r="M41" s="2">
        <v>1.0521064814814813E-3</v>
      </c>
      <c r="N41" s="2">
        <v>1.0552777777777778E-3</v>
      </c>
      <c r="O41" s="2">
        <v>1.0383912037037037E-3</v>
      </c>
      <c r="P41" s="2">
        <v>1.0299189814814815E-3</v>
      </c>
      <c r="Q41" s="2">
        <v>1.0484837962962963E-3</v>
      </c>
      <c r="R41" s="2">
        <v>1.0695949074074073E-3</v>
      </c>
      <c r="S41" s="2">
        <v>1.0297569444444445E-3</v>
      </c>
      <c r="T41" s="2">
        <v>1.077025462962963E-3</v>
      </c>
      <c r="U41" s="2"/>
    </row>
    <row r="42" spans="1:21" x14ac:dyDescent="0.25">
      <c r="A42">
        <v>41</v>
      </c>
      <c r="B42" s="2">
        <v>1.0480671296296295E-3</v>
      </c>
      <c r="C42" s="2">
        <v>1.0507291666666666E-3</v>
      </c>
      <c r="D42" s="2">
        <v>1.0540277777777779E-3</v>
      </c>
      <c r="E42" s="2">
        <v>1.0566435185185186E-3</v>
      </c>
      <c r="F42" s="2"/>
      <c r="G42" s="2">
        <v>1.0414351851851852E-3</v>
      </c>
      <c r="H42" s="2">
        <v>1.0522569444444444E-3</v>
      </c>
      <c r="I42" s="2">
        <v>1.0427430555555557E-3</v>
      </c>
      <c r="J42" s="2">
        <v>1.0535648148148147E-3</v>
      </c>
      <c r="K42" s="2"/>
      <c r="L42" s="2">
        <v>1.0583333333333332E-3</v>
      </c>
      <c r="M42" s="2">
        <v>1.0516319444444442E-3</v>
      </c>
      <c r="N42" s="2">
        <v>1.0522453703703703E-3</v>
      </c>
      <c r="O42" s="2">
        <v>1.0376504629629629E-3</v>
      </c>
      <c r="P42" s="2">
        <v>1.0250925925925926E-3</v>
      </c>
      <c r="Q42" s="2">
        <v>1.050451388888889E-3</v>
      </c>
      <c r="R42" s="2">
        <v>1.0831712962962963E-3</v>
      </c>
      <c r="S42" s="2">
        <v>1.0293518518518518E-3</v>
      </c>
      <c r="T42" s="2">
        <v>1.0771759259259259E-3</v>
      </c>
      <c r="U42" s="2"/>
    </row>
    <row r="43" spans="1:21" x14ac:dyDescent="0.25">
      <c r="A43">
        <v>42</v>
      </c>
      <c r="B43" s="2">
        <v>1.0496759259259259E-3</v>
      </c>
      <c r="C43" s="2">
        <v>1.0465740740740741E-3</v>
      </c>
      <c r="D43" s="2">
        <v>1.0518981481481484E-3</v>
      </c>
      <c r="E43" s="2">
        <v>1.0557523148148149E-3</v>
      </c>
      <c r="F43" s="2"/>
      <c r="G43" s="2">
        <v>1.0401851851851852E-3</v>
      </c>
      <c r="H43" s="2">
        <v>1.069675925925926E-3</v>
      </c>
      <c r="I43" s="2">
        <v>1.0368171296296295E-3</v>
      </c>
      <c r="J43" s="2">
        <v>1.0432060185185184E-3</v>
      </c>
      <c r="K43" s="2"/>
      <c r="L43" s="2">
        <v>1.0571180555555557E-3</v>
      </c>
      <c r="M43" s="2">
        <v>1.0489814814814817E-3</v>
      </c>
      <c r="N43" s="2">
        <v>1.0554166666666667E-3</v>
      </c>
      <c r="O43" s="2">
        <v>1.0390624999999998E-3</v>
      </c>
      <c r="P43" s="2">
        <v>1.0258564814814815E-3</v>
      </c>
      <c r="Q43" s="2">
        <v>1.0490046296296295E-3</v>
      </c>
      <c r="R43" s="2">
        <v>1.0655324074074074E-3</v>
      </c>
      <c r="S43" s="2">
        <v>1.0275925925925925E-3</v>
      </c>
      <c r="T43" s="2">
        <v>1.0706944444444444E-3</v>
      </c>
      <c r="U43" s="2"/>
    </row>
    <row r="44" spans="1:21" x14ac:dyDescent="0.25">
      <c r="A44">
        <v>43</v>
      </c>
      <c r="B44" s="2">
        <v>1.0471412037037038E-3</v>
      </c>
      <c r="C44" s="2">
        <v>1.047349537037037E-3</v>
      </c>
      <c r="D44" s="2">
        <v>1.0347800925925926E-3</v>
      </c>
      <c r="E44" s="2">
        <v>1.0451273148148149E-3</v>
      </c>
      <c r="F44" s="2"/>
      <c r="G44" s="2">
        <v>1.0392939814814815E-3</v>
      </c>
      <c r="H44" s="2">
        <v>1.0688657407407407E-3</v>
      </c>
      <c r="I44" s="2">
        <v>1.0391550925925926E-3</v>
      </c>
      <c r="J44" s="2">
        <v>1.0399421296296296E-3</v>
      </c>
      <c r="K44" s="2"/>
      <c r="L44" s="2">
        <v>1.0604745370370371E-3</v>
      </c>
      <c r="M44" s="2">
        <v>1.054236111111111E-3</v>
      </c>
      <c r="N44" s="2">
        <v>1.1075E-3</v>
      </c>
      <c r="O44" s="2">
        <v>1.0348263888888887E-3</v>
      </c>
      <c r="P44" s="2">
        <v>1.0257175925925926E-3</v>
      </c>
      <c r="Q44" s="2">
        <v>1.0475347222222223E-3</v>
      </c>
      <c r="R44" s="2">
        <v>1.0647800925925926E-3</v>
      </c>
      <c r="S44" s="2">
        <v>1.0301041666666666E-3</v>
      </c>
      <c r="T44" s="2">
        <v>1.0725462962962963E-3</v>
      </c>
      <c r="U44" s="2"/>
    </row>
    <row r="45" spans="1:21" x14ac:dyDescent="0.25">
      <c r="A45">
        <v>44</v>
      </c>
      <c r="B45" s="2">
        <v>1.0449189814814815E-3</v>
      </c>
      <c r="C45" s="2">
        <v>1.0447106481481481E-3</v>
      </c>
      <c r="D45" s="2">
        <v>1.0310300925925927E-3</v>
      </c>
      <c r="E45" s="2">
        <v>1.0462384259259259E-3</v>
      </c>
      <c r="F45" s="2"/>
      <c r="G45" s="2">
        <v>1.0395138888888891E-3</v>
      </c>
      <c r="H45" s="2">
        <v>1.0507060185185185E-3</v>
      </c>
      <c r="I45" s="2">
        <v>1.0341782407407407E-3</v>
      </c>
      <c r="J45" s="2">
        <v>1.0385300925925924E-3</v>
      </c>
      <c r="K45" s="2"/>
      <c r="L45" s="2">
        <v>1.0518287037037037E-3</v>
      </c>
      <c r="M45" s="2">
        <v>1.0466319444444444E-3</v>
      </c>
      <c r="N45" s="2">
        <v>1.0572106481481483E-3</v>
      </c>
      <c r="O45" s="2">
        <v>1.0362500000000001E-3</v>
      </c>
      <c r="P45" s="2">
        <v>1.0280902777777777E-3</v>
      </c>
      <c r="Q45" s="2">
        <v>1.0428703703703704E-3</v>
      </c>
      <c r="R45" s="2">
        <v>1.062013888888889E-3</v>
      </c>
      <c r="S45" s="2">
        <v>1.0302777777777777E-3</v>
      </c>
      <c r="T45" s="2">
        <v>1.0710995370370371E-3</v>
      </c>
      <c r="U45" s="2"/>
    </row>
    <row r="46" spans="1:21" x14ac:dyDescent="0.25">
      <c r="A46">
        <v>45</v>
      </c>
      <c r="B46" s="2">
        <v>1.0408449074074074E-3</v>
      </c>
      <c r="C46" s="2">
        <v>1.0408796296296297E-3</v>
      </c>
      <c r="D46" s="2">
        <v>1.0402314814814816E-3</v>
      </c>
      <c r="E46" s="2">
        <v>1.0476273148148148E-3</v>
      </c>
      <c r="F46" s="2"/>
      <c r="G46" s="2">
        <v>1.0402199074074075E-3</v>
      </c>
      <c r="H46" s="2">
        <v>1.0494560185185186E-3</v>
      </c>
      <c r="I46" s="2">
        <v>1.035023148148148E-3</v>
      </c>
      <c r="J46" s="2">
        <v>1.0380439814814816E-3</v>
      </c>
      <c r="K46" s="2"/>
      <c r="L46" s="2">
        <v>1.0652662037037039E-3</v>
      </c>
      <c r="M46" s="2">
        <v>1.0422685185185185E-3</v>
      </c>
      <c r="N46" s="2">
        <v>1.0496643518518518E-3</v>
      </c>
      <c r="O46" s="2">
        <v>1.0332407407407406E-3</v>
      </c>
      <c r="P46" s="2">
        <v>1.028252314814815E-3</v>
      </c>
      <c r="Q46" s="2">
        <v>1.0422106481481482E-3</v>
      </c>
      <c r="R46" s="2">
        <v>1.0617708333333334E-3</v>
      </c>
      <c r="S46" s="2">
        <v>1.0248263888888889E-3</v>
      </c>
      <c r="T46" s="2">
        <v>1.0880324074074074E-3</v>
      </c>
      <c r="U46" s="2"/>
    </row>
    <row r="47" spans="1:21" x14ac:dyDescent="0.25">
      <c r="A47">
        <v>46</v>
      </c>
      <c r="B47" s="2">
        <v>1.0487152777777778E-3</v>
      </c>
      <c r="C47" s="2">
        <v>1.0444097222222224E-3</v>
      </c>
      <c r="D47" s="2">
        <v>1.0270023148148148E-3</v>
      </c>
      <c r="E47" s="2">
        <v>1.0485416666666666E-3</v>
      </c>
      <c r="F47" s="2"/>
      <c r="G47" s="2">
        <v>1.0379861111111111E-3</v>
      </c>
      <c r="H47" s="2">
        <v>1.0478124999999999E-3</v>
      </c>
      <c r="I47" s="2">
        <v>1.035775462962963E-3</v>
      </c>
      <c r="J47" s="2">
        <v>1.0374421296296297E-3</v>
      </c>
      <c r="K47" s="2"/>
      <c r="L47" s="2">
        <v>1.0517592592592592E-3</v>
      </c>
      <c r="M47" s="2">
        <v>1.0482638888888889E-3</v>
      </c>
      <c r="N47" s="2">
        <v>1.0483564814814815E-3</v>
      </c>
      <c r="O47" s="2">
        <v>1.0340625E-3</v>
      </c>
      <c r="P47" s="2">
        <v>1.0290509259259259E-3</v>
      </c>
      <c r="Q47" s="2">
        <v>1.0508449074074075E-3</v>
      </c>
      <c r="R47" s="2">
        <v>1.0679050925925927E-3</v>
      </c>
      <c r="S47" s="2">
        <v>1.2600000000000001E-3</v>
      </c>
      <c r="T47" s="2">
        <v>1.0733101851851852E-3</v>
      </c>
      <c r="U47" s="2"/>
    </row>
    <row r="48" spans="1:21" x14ac:dyDescent="0.25">
      <c r="A48">
        <v>47</v>
      </c>
      <c r="B48" s="2">
        <v>1.047800925925926E-3</v>
      </c>
      <c r="C48" s="2">
        <v>1.0399768518518518E-3</v>
      </c>
      <c r="D48" s="2">
        <v>1.0507638888888891E-3</v>
      </c>
      <c r="E48" s="2">
        <v>1.0483680555555556E-3</v>
      </c>
      <c r="F48" s="2"/>
      <c r="G48" s="2">
        <v>1.0367939814814814E-3</v>
      </c>
      <c r="H48" s="2">
        <v>1.2854513888888889E-3</v>
      </c>
      <c r="I48" s="2">
        <v>1.0337152777777777E-3</v>
      </c>
      <c r="J48" s="2">
        <v>1.0369328703703704E-3</v>
      </c>
      <c r="K48" s="2"/>
      <c r="L48" s="2">
        <v>1.0568055555555556E-3</v>
      </c>
      <c r="M48" s="2">
        <v>1.0458449074074074E-3</v>
      </c>
      <c r="N48" s="2">
        <v>1.0491550925925926E-3</v>
      </c>
      <c r="O48" s="2">
        <v>1.0334606481481482E-3</v>
      </c>
      <c r="P48" s="2">
        <v>1.0308217592592593E-3</v>
      </c>
      <c r="Q48" s="2">
        <v>1.0464930555555555E-3</v>
      </c>
      <c r="R48" s="2">
        <v>1.0780092592592592E-3</v>
      </c>
      <c r="S48" s="2">
        <v>1.0116435185185187E-3</v>
      </c>
      <c r="T48" s="2">
        <v>1.0658217592592592E-3</v>
      </c>
      <c r="U48" s="2"/>
    </row>
    <row r="49" spans="1:21" x14ac:dyDescent="0.25">
      <c r="A49">
        <v>48</v>
      </c>
      <c r="B49" s="2">
        <v>1.0436689814814816E-3</v>
      </c>
      <c r="C49" s="2">
        <v>1.0386574074074074E-3</v>
      </c>
      <c r="D49" s="2">
        <v>1.0273148148148149E-3</v>
      </c>
      <c r="E49" s="2">
        <v>1.0462268518518518E-3</v>
      </c>
      <c r="F49" s="2"/>
      <c r="G49" s="2">
        <v>1.036388888888889E-3</v>
      </c>
      <c r="H49" s="2">
        <v>1.0387384259259258E-3</v>
      </c>
      <c r="I49" s="2">
        <v>1.0384259259259259E-3</v>
      </c>
      <c r="J49" s="2">
        <v>1.0347685185185184E-3</v>
      </c>
      <c r="K49" s="2"/>
      <c r="L49" s="2">
        <v>1.0545023148148148E-3</v>
      </c>
      <c r="M49" s="2">
        <v>1.0455555555555554E-3</v>
      </c>
      <c r="N49" s="2">
        <v>1.0491782407407407E-3</v>
      </c>
      <c r="O49" s="2">
        <v>1.0385879629629629E-3</v>
      </c>
      <c r="P49" s="2">
        <v>1.0265972222222221E-3</v>
      </c>
      <c r="Q49" s="2">
        <v>1.0438425925925925E-3</v>
      </c>
      <c r="R49" s="2">
        <v>1.0628935185185184E-3</v>
      </c>
      <c r="S49" s="2">
        <v>1.026388888888889E-3</v>
      </c>
      <c r="T49" s="2">
        <v>1.0649305555555557E-3</v>
      </c>
      <c r="U49" s="2"/>
    </row>
    <row r="50" spans="1:21" x14ac:dyDescent="0.25">
      <c r="A50">
        <v>49</v>
      </c>
      <c r="B50" s="2">
        <v>1.0405092592592593E-3</v>
      </c>
      <c r="C50" s="2">
        <v>1.0390509259259259E-3</v>
      </c>
      <c r="D50" s="2">
        <v>1.0438773148148148E-3</v>
      </c>
      <c r="E50" s="2">
        <v>1.0470833333333332E-3</v>
      </c>
      <c r="F50" s="2"/>
      <c r="G50" s="2">
        <v>1.0396990740740742E-3</v>
      </c>
      <c r="H50" s="2">
        <v>1.0398148148148148E-3</v>
      </c>
      <c r="I50" s="2">
        <v>1.0348842592592593E-3</v>
      </c>
      <c r="J50" s="2">
        <v>1.0346064814814816E-3</v>
      </c>
      <c r="K50" s="2"/>
      <c r="L50" s="2">
        <v>1.0548611111111112E-3</v>
      </c>
      <c r="M50" s="2">
        <v>1.0463657407407407E-3</v>
      </c>
      <c r="N50" s="2">
        <v>1.0452546296296297E-3</v>
      </c>
      <c r="O50" s="2">
        <v>1.0405439814814815E-3</v>
      </c>
      <c r="P50" s="2">
        <v>1.0263425925925926E-3</v>
      </c>
      <c r="Q50" s="2">
        <v>1.0389583333333334E-3</v>
      </c>
      <c r="R50" s="2">
        <v>1.0611458333333332E-3</v>
      </c>
      <c r="S50" s="2">
        <v>1.0231365740740741E-3</v>
      </c>
      <c r="T50" s="2">
        <v>1.0782870370370371E-3</v>
      </c>
      <c r="U50" s="2"/>
    </row>
    <row r="51" spans="1:21" x14ac:dyDescent="0.25">
      <c r="A51">
        <v>50</v>
      </c>
      <c r="B51" s="2">
        <v>1.0373148148148149E-3</v>
      </c>
      <c r="C51" s="2">
        <v>1.0374537037037038E-3</v>
      </c>
      <c r="D51" s="2">
        <v>1.0313310185185184E-3</v>
      </c>
      <c r="E51" s="2">
        <v>1.0466898148148147E-3</v>
      </c>
      <c r="F51" s="2"/>
      <c r="G51" s="2">
        <v>1.0381018518518519E-3</v>
      </c>
      <c r="H51" s="2">
        <v>1.0353703703703703E-3</v>
      </c>
      <c r="I51" s="2">
        <v>1.0351273148148149E-3</v>
      </c>
      <c r="J51" s="2">
        <v>1.0354976851851851E-3</v>
      </c>
      <c r="K51" s="2"/>
      <c r="L51" s="2">
        <v>1.0554976851851851E-3</v>
      </c>
      <c r="M51" s="2">
        <v>1.0426851851851853E-3</v>
      </c>
      <c r="N51" s="2">
        <v>1.0431944444444445E-3</v>
      </c>
      <c r="O51" s="2">
        <v>1.0383796296296298E-3</v>
      </c>
      <c r="P51" s="2">
        <v>1.0290277777777778E-3</v>
      </c>
      <c r="Q51" s="2">
        <v>1.0388541666666669E-3</v>
      </c>
      <c r="R51" s="2">
        <v>1.0533912037037037E-3</v>
      </c>
      <c r="S51" s="2">
        <v>1.0329050925925924E-3</v>
      </c>
      <c r="T51" s="2">
        <v>1.0591319444444444E-3</v>
      </c>
      <c r="U51" s="2"/>
    </row>
    <row r="52" spans="1:21" x14ac:dyDescent="0.25">
      <c r="A52">
        <v>51</v>
      </c>
      <c r="B52" s="2">
        <v>1.0406365740740743E-3</v>
      </c>
      <c r="C52" s="2">
        <v>1.0435532407407407E-3</v>
      </c>
      <c r="D52" s="2">
        <v>1.0272916666666666E-3</v>
      </c>
      <c r="E52" s="2">
        <v>1.0420601851851851E-3</v>
      </c>
      <c r="F52" s="2"/>
      <c r="G52" s="2">
        <v>1.0417708333333334E-3</v>
      </c>
      <c r="H52" s="2">
        <v>1.0363425925925926E-3</v>
      </c>
      <c r="I52" s="2">
        <v>1.0352893518518519E-3</v>
      </c>
      <c r="J52" s="2">
        <v>1.0362384259259259E-3</v>
      </c>
      <c r="K52" s="2"/>
      <c r="L52" s="2">
        <v>1.0641782407407408E-3</v>
      </c>
      <c r="M52" s="2">
        <v>1.0406250000000001E-3</v>
      </c>
      <c r="N52" s="2">
        <v>1.0410763888888889E-3</v>
      </c>
      <c r="O52" s="2">
        <v>1.0369791666666667E-3</v>
      </c>
      <c r="P52" s="2">
        <v>1.0383217592592592E-3</v>
      </c>
      <c r="Q52" s="2">
        <v>1.0400810185185185E-3</v>
      </c>
      <c r="R52" s="2">
        <v>1.0642361111111111E-3</v>
      </c>
      <c r="S52" s="2">
        <v>1.0393055555555555E-3</v>
      </c>
      <c r="T52" s="2">
        <v>1.083761574074074E-3</v>
      </c>
      <c r="U52" s="2"/>
    </row>
    <row r="53" spans="1:21" x14ac:dyDescent="0.25">
      <c r="A53">
        <v>52</v>
      </c>
      <c r="B53" s="2">
        <v>1.0405439814814815E-3</v>
      </c>
      <c r="C53" s="2">
        <v>1.04875E-3</v>
      </c>
      <c r="D53" s="2"/>
      <c r="E53" s="2">
        <v>1.0420833333333332E-3</v>
      </c>
      <c r="F53" s="2"/>
      <c r="G53" s="2">
        <v>1.0413773148148146E-3</v>
      </c>
      <c r="H53" s="2"/>
      <c r="I53" s="2">
        <v>1.0352893518518519E-3</v>
      </c>
      <c r="J53" s="2">
        <v>1.0428935185185185E-3</v>
      </c>
      <c r="K53" s="2"/>
      <c r="L53" s="2">
        <v>1.0673032407407408E-3</v>
      </c>
      <c r="M53" s="2">
        <v>1.0446875E-3</v>
      </c>
      <c r="N53" s="2">
        <v>1.044988425925926E-3</v>
      </c>
      <c r="O53" s="2">
        <v>1.0399884259259258E-3</v>
      </c>
      <c r="P53" s="2">
        <v>1.0112152777777778E-3</v>
      </c>
      <c r="Q53" s="2">
        <v>1.0401273148148149E-3</v>
      </c>
      <c r="R53" s="2"/>
      <c r="S53" s="2">
        <v>1.0514930555555555E-3</v>
      </c>
      <c r="T53" s="2"/>
      <c r="U53" s="2"/>
    </row>
    <row r="54" spans="1:21" x14ac:dyDescent="0.25">
      <c r="B54" s="1"/>
      <c r="C54" s="1"/>
      <c r="D54" s="1"/>
      <c r="E54" s="1"/>
      <c r="F54" s="1"/>
      <c r="G54" s="1"/>
      <c r="H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  <c r="U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0"/>
  <sheetViews>
    <sheetView workbookViewId="0">
      <selection activeCell="H31" sqref="H31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55</v>
      </c>
      <c r="B1" t="s">
        <v>56</v>
      </c>
      <c r="C1" t="s">
        <v>57</v>
      </c>
      <c r="D1" t="s">
        <v>54</v>
      </c>
      <c r="E1" t="s">
        <v>90</v>
      </c>
      <c r="F1" t="s">
        <v>58</v>
      </c>
      <c r="G1" t="s">
        <v>91</v>
      </c>
      <c r="H1" t="s">
        <v>99</v>
      </c>
      <c r="I1" t="s">
        <v>100</v>
      </c>
    </row>
    <row r="2" spans="1:9" x14ac:dyDescent="0.25">
      <c r="A2">
        <v>3</v>
      </c>
      <c r="B2" t="s">
        <v>72</v>
      </c>
      <c r="C2" t="s">
        <v>73</v>
      </c>
      <c r="D2">
        <v>12</v>
      </c>
      <c r="E2">
        <v>1</v>
      </c>
      <c r="F2">
        <v>28.416</v>
      </c>
      <c r="G2">
        <v>28.416</v>
      </c>
      <c r="H2">
        <v>3</v>
      </c>
      <c r="I2">
        <v>2</v>
      </c>
    </row>
    <row r="3" spans="1:9" x14ac:dyDescent="0.25">
      <c r="A3">
        <v>3</v>
      </c>
      <c r="B3" t="s">
        <v>72</v>
      </c>
      <c r="C3" t="s">
        <v>73</v>
      </c>
      <c r="D3">
        <v>20</v>
      </c>
      <c r="E3">
        <v>2</v>
      </c>
      <c r="F3">
        <v>28.381</v>
      </c>
      <c r="G3">
        <v>28.381</v>
      </c>
      <c r="H3">
        <v>2</v>
      </c>
      <c r="I3">
        <v>1</v>
      </c>
    </row>
    <row r="4" spans="1:9" x14ac:dyDescent="0.25">
      <c r="A4">
        <v>4</v>
      </c>
      <c r="B4" t="s">
        <v>74</v>
      </c>
      <c r="C4" t="s">
        <v>75</v>
      </c>
      <c r="D4">
        <v>13</v>
      </c>
      <c r="E4">
        <v>1</v>
      </c>
      <c r="F4">
        <v>28.274999999999999</v>
      </c>
      <c r="G4">
        <v>28.274999999999999</v>
      </c>
      <c r="H4">
        <v>3</v>
      </c>
      <c r="I4">
        <v>2</v>
      </c>
    </row>
    <row r="5" spans="1:9" x14ac:dyDescent="0.25">
      <c r="A5">
        <v>4</v>
      </c>
      <c r="B5" t="s">
        <v>74</v>
      </c>
      <c r="C5" t="s">
        <v>75</v>
      </c>
      <c r="D5">
        <v>35</v>
      </c>
      <c r="E5">
        <v>2</v>
      </c>
      <c r="F5">
        <v>27.919</v>
      </c>
      <c r="G5">
        <v>27.919</v>
      </c>
      <c r="H5">
        <v>2</v>
      </c>
      <c r="I5">
        <v>1</v>
      </c>
    </row>
    <row r="6" spans="1:9" x14ac:dyDescent="0.25">
      <c r="A6">
        <v>5</v>
      </c>
      <c r="B6" t="s">
        <v>63</v>
      </c>
      <c r="C6" t="s">
        <v>64</v>
      </c>
      <c r="D6">
        <v>20</v>
      </c>
      <c r="E6">
        <v>1</v>
      </c>
      <c r="F6">
        <v>28.021000000000001</v>
      </c>
      <c r="G6">
        <v>28.021000000000001</v>
      </c>
      <c r="H6">
        <v>3</v>
      </c>
      <c r="I6">
        <v>1</v>
      </c>
    </row>
    <row r="7" spans="1:9" x14ac:dyDescent="0.25">
      <c r="A7">
        <v>5</v>
      </c>
      <c r="B7" t="s">
        <v>63</v>
      </c>
      <c r="C7" t="s">
        <v>64</v>
      </c>
      <c r="D7">
        <v>38</v>
      </c>
      <c r="E7">
        <v>2</v>
      </c>
      <c r="F7">
        <v>38.468000000000004</v>
      </c>
      <c r="G7">
        <v>38.468000000000004</v>
      </c>
      <c r="H7">
        <v>1</v>
      </c>
      <c r="I7">
        <v>2</v>
      </c>
    </row>
    <row r="8" spans="1:9" x14ac:dyDescent="0.25">
      <c r="A8">
        <v>7</v>
      </c>
      <c r="B8" t="s">
        <v>80</v>
      </c>
      <c r="C8" t="s">
        <v>81</v>
      </c>
      <c r="D8">
        <v>17</v>
      </c>
      <c r="E8">
        <v>1</v>
      </c>
      <c r="F8">
        <v>28.364000000000001</v>
      </c>
      <c r="G8">
        <v>28.364000000000001</v>
      </c>
      <c r="H8">
        <v>2</v>
      </c>
      <c r="I8">
        <v>1</v>
      </c>
    </row>
    <row r="9" spans="1:9" x14ac:dyDescent="0.25">
      <c r="A9">
        <v>8</v>
      </c>
      <c r="B9" t="s">
        <v>89</v>
      </c>
      <c r="C9" t="s">
        <v>88</v>
      </c>
      <c r="D9">
        <v>1</v>
      </c>
      <c r="E9">
        <v>1</v>
      </c>
      <c r="F9">
        <v>33.561999999999998</v>
      </c>
      <c r="G9">
        <v>33.561999999999998</v>
      </c>
      <c r="H9">
        <v>3</v>
      </c>
      <c r="I9">
        <v>1</v>
      </c>
    </row>
    <row r="10" spans="1:9" x14ac:dyDescent="0.25">
      <c r="A10">
        <v>10</v>
      </c>
      <c r="B10" t="s">
        <v>71</v>
      </c>
      <c r="C10" t="s">
        <v>66</v>
      </c>
      <c r="D10">
        <v>12</v>
      </c>
      <c r="E10">
        <v>1</v>
      </c>
      <c r="F10">
        <v>27.905000000000001</v>
      </c>
      <c r="G10">
        <v>27.905000000000001</v>
      </c>
      <c r="H10">
        <v>2</v>
      </c>
      <c r="I10">
        <v>1</v>
      </c>
    </row>
    <row r="11" spans="1:9" x14ac:dyDescent="0.25">
      <c r="A11">
        <v>11</v>
      </c>
      <c r="B11" t="s">
        <v>70</v>
      </c>
      <c r="C11" t="s">
        <v>69</v>
      </c>
      <c r="D11">
        <v>18</v>
      </c>
      <c r="E11">
        <v>1</v>
      </c>
      <c r="F11">
        <v>30.263999999999999</v>
      </c>
      <c r="G11">
        <v>30.263999999999999</v>
      </c>
      <c r="H11">
        <v>2</v>
      </c>
      <c r="I11">
        <v>1</v>
      </c>
    </row>
    <row r="12" spans="1:9" x14ac:dyDescent="0.25">
      <c r="A12">
        <v>11</v>
      </c>
      <c r="B12" t="s">
        <v>70</v>
      </c>
      <c r="C12" t="s">
        <v>69</v>
      </c>
      <c r="D12">
        <v>24</v>
      </c>
      <c r="E12">
        <v>2</v>
      </c>
      <c r="F12">
        <v>38.031999999999996</v>
      </c>
      <c r="G12">
        <v>38.031999999999996</v>
      </c>
      <c r="H12">
        <v>1</v>
      </c>
      <c r="I12">
        <v>3</v>
      </c>
    </row>
    <row r="13" spans="1:9" x14ac:dyDescent="0.25">
      <c r="A13">
        <v>11</v>
      </c>
      <c r="B13" t="s">
        <v>70</v>
      </c>
      <c r="C13" t="s">
        <v>69</v>
      </c>
      <c r="D13">
        <v>46</v>
      </c>
      <c r="E13">
        <v>3</v>
      </c>
      <c r="F13">
        <v>28.747</v>
      </c>
      <c r="G13">
        <v>28.747</v>
      </c>
      <c r="H13">
        <v>3</v>
      </c>
      <c r="I13">
        <v>3</v>
      </c>
    </row>
    <row r="14" spans="1:9" x14ac:dyDescent="0.25">
      <c r="A14">
        <v>16</v>
      </c>
      <c r="B14" t="s">
        <v>67</v>
      </c>
      <c r="C14" t="s">
        <v>64</v>
      </c>
      <c r="D14">
        <v>13</v>
      </c>
      <c r="E14">
        <v>1</v>
      </c>
      <c r="F14">
        <v>28.558</v>
      </c>
      <c r="G14">
        <v>28.558</v>
      </c>
      <c r="H14">
        <v>3</v>
      </c>
      <c r="I14">
        <v>2</v>
      </c>
    </row>
    <row r="15" spans="1:9" x14ac:dyDescent="0.25">
      <c r="A15">
        <v>16</v>
      </c>
      <c r="B15" t="s">
        <v>67</v>
      </c>
      <c r="C15" t="s">
        <v>64</v>
      </c>
      <c r="D15">
        <v>21</v>
      </c>
      <c r="E15">
        <v>2</v>
      </c>
      <c r="F15">
        <v>28.347999999999999</v>
      </c>
      <c r="G15">
        <v>28.347999999999999</v>
      </c>
      <c r="H15">
        <v>2</v>
      </c>
      <c r="I15">
        <v>1</v>
      </c>
    </row>
    <row r="16" spans="1:9" x14ac:dyDescent="0.25">
      <c r="A16">
        <v>18</v>
      </c>
      <c r="B16" t="s">
        <v>68</v>
      </c>
      <c r="C16" t="s">
        <v>69</v>
      </c>
      <c r="D16">
        <v>13</v>
      </c>
      <c r="E16">
        <v>1</v>
      </c>
      <c r="F16">
        <v>30.4</v>
      </c>
      <c r="G16">
        <v>30.4</v>
      </c>
      <c r="H16">
        <v>2</v>
      </c>
      <c r="I16">
        <v>1</v>
      </c>
    </row>
    <row r="17" spans="1:9" x14ac:dyDescent="0.25">
      <c r="A17">
        <v>18</v>
      </c>
      <c r="B17" t="s">
        <v>68</v>
      </c>
      <c r="C17" t="s">
        <v>69</v>
      </c>
      <c r="D17">
        <v>39</v>
      </c>
      <c r="E17">
        <v>2</v>
      </c>
      <c r="F17">
        <v>29.074000000000002</v>
      </c>
      <c r="G17">
        <v>29.074000000000002</v>
      </c>
      <c r="H17">
        <v>1</v>
      </c>
      <c r="I17">
        <v>3</v>
      </c>
    </row>
    <row r="18" spans="1:9" x14ac:dyDescent="0.25">
      <c r="A18">
        <v>20</v>
      </c>
      <c r="B18" t="s">
        <v>87</v>
      </c>
      <c r="C18" t="s">
        <v>88</v>
      </c>
      <c r="D18">
        <v>1</v>
      </c>
      <c r="E18">
        <v>1</v>
      </c>
      <c r="F18">
        <v>32.767000000000003</v>
      </c>
      <c r="G18">
        <v>32.767000000000003</v>
      </c>
      <c r="H18">
        <v>3</v>
      </c>
      <c r="I18">
        <v>1</v>
      </c>
    </row>
    <row r="19" spans="1:9" x14ac:dyDescent="0.25">
      <c r="A19">
        <v>23</v>
      </c>
      <c r="B19" t="s">
        <v>82</v>
      </c>
      <c r="C19" t="s">
        <v>78</v>
      </c>
      <c r="D19">
        <v>13</v>
      </c>
      <c r="E19">
        <v>1</v>
      </c>
      <c r="F19">
        <v>28.954000000000001</v>
      </c>
      <c r="G19">
        <v>28.954000000000001</v>
      </c>
      <c r="H19">
        <v>3</v>
      </c>
      <c r="I19">
        <v>2</v>
      </c>
    </row>
    <row r="20" spans="1:9" x14ac:dyDescent="0.25">
      <c r="A20">
        <v>26</v>
      </c>
      <c r="B20" t="s">
        <v>77</v>
      </c>
      <c r="C20" t="s">
        <v>78</v>
      </c>
      <c r="D20">
        <v>12</v>
      </c>
      <c r="E20">
        <v>1</v>
      </c>
      <c r="F20">
        <v>29.376999999999999</v>
      </c>
      <c r="G20">
        <v>29.376999999999999</v>
      </c>
      <c r="H20">
        <v>3</v>
      </c>
      <c r="I20">
        <v>2</v>
      </c>
    </row>
    <row r="21" spans="1:9" x14ac:dyDescent="0.25">
      <c r="A21">
        <v>26</v>
      </c>
      <c r="B21" t="s">
        <v>77</v>
      </c>
      <c r="C21" t="s">
        <v>78</v>
      </c>
      <c r="D21">
        <v>21</v>
      </c>
      <c r="E21">
        <v>2</v>
      </c>
      <c r="F21">
        <v>28.811</v>
      </c>
      <c r="G21">
        <v>28.811</v>
      </c>
      <c r="H21">
        <v>2</v>
      </c>
      <c r="I21">
        <v>1</v>
      </c>
    </row>
    <row r="22" spans="1:9" x14ac:dyDescent="0.25">
      <c r="A22">
        <v>27</v>
      </c>
      <c r="B22" t="s">
        <v>79</v>
      </c>
      <c r="C22" t="s">
        <v>73</v>
      </c>
      <c r="D22">
        <v>13</v>
      </c>
      <c r="E22">
        <v>1</v>
      </c>
      <c r="F22">
        <v>28.925999999999998</v>
      </c>
      <c r="G22">
        <v>28.925999999999998</v>
      </c>
      <c r="H22">
        <v>3</v>
      </c>
      <c r="I22">
        <v>1</v>
      </c>
    </row>
    <row r="23" spans="1:9" x14ac:dyDescent="0.25">
      <c r="A23">
        <v>33</v>
      </c>
      <c r="B23" t="s">
        <v>65</v>
      </c>
      <c r="C23" t="s">
        <v>66</v>
      </c>
      <c r="D23">
        <v>13</v>
      </c>
      <c r="E23">
        <v>1</v>
      </c>
      <c r="F23">
        <v>27.827000000000002</v>
      </c>
      <c r="G23">
        <v>27.827000000000002</v>
      </c>
      <c r="H23">
        <v>2</v>
      </c>
      <c r="I23">
        <v>2</v>
      </c>
    </row>
    <row r="24" spans="1:9" x14ac:dyDescent="0.25">
      <c r="A24">
        <v>33</v>
      </c>
      <c r="B24" t="s">
        <v>65</v>
      </c>
      <c r="C24" t="s">
        <v>66</v>
      </c>
      <c r="D24">
        <v>20</v>
      </c>
      <c r="E24">
        <v>2</v>
      </c>
      <c r="F24">
        <v>27.95</v>
      </c>
      <c r="G24">
        <v>27.95</v>
      </c>
      <c r="H24">
        <v>2</v>
      </c>
      <c r="I24">
        <v>1</v>
      </c>
    </row>
    <row r="25" spans="1:9" x14ac:dyDescent="0.25">
      <c r="A25">
        <v>44</v>
      </c>
      <c r="B25" t="s">
        <v>60</v>
      </c>
      <c r="C25" t="s">
        <v>61</v>
      </c>
      <c r="D25">
        <v>20</v>
      </c>
      <c r="E25">
        <v>1</v>
      </c>
      <c r="F25">
        <v>28.905000000000001</v>
      </c>
      <c r="G25">
        <v>28.905000000000001</v>
      </c>
      <c r="H25">
        <v>2</v>
      </c>
      <c r="I25">
        <v>1</v>
      </c>
    </row>
    <row r="26" spans="1:9" x14ac:dyDescent="0.25">
      <c r="A26">
        <v>55</v>
      </c>
      <c r="B26" t="s">
        <v>76</v>
      </c>
      <c r="C26" t="s">
        <v>75</v>
      </c>
      <c r="D26">
        <v>20</v>
      </c>
      <c r="E26">
        <v>1</v>
      </c>
      <c r="F26">
        <v>27.98</v>
      </c>
      <c r="G26">
        <v>27.98</v>
      </c>
      <c r="H26">
        <v>2</v>
      </c>
      <c r="I26">
        <v>1</v>
      </c>
    </row>
    <row r="27" spans="1:9" x14ac:dyDescent="0.25">
      <c r="A27">
        <v>63</v>
      </c>
      <c r="B27" t="s">
        <v>83</v>
      </c>
      <c r="C27" t="s">
        <v>84</v>
      </c>
      <c r="D27">
        <v>21</v>
      </c>
      <c r="E27">
        <v>1</v>
      </c>
      <c r="F27">
        <v>30.245000000000001</v>
      </c>
      <c r="G27">
        <v>30.245000000000001</v>
      </c>
      <c r="H27">
        <v>2</v>
      </c>
      <c r="I27">
        <v>1</v>
      </c>
    </row>
    <row r="28" spans="1:9" x14ac:dyDescent="0.25">
      <c r="A28">
        <v>77</v>
      </c>
      <c r="B28" t="s">
        <v>62</v>
      </c>
      <c r="C28" t="s">
        <v>61</v>
      </c>
      <c r="D28">
        <v>16</v>
      </c>
      <c r="E28">
        <v>1</v>
      </c>
      <c r="F28">
        <v>28.492999999999999</v>
      </c>
      <c r="G28">
        <v>28.492999999999999</v>
      </c>
      <c r="H28">
        <v>2</v>
      </c>
      <c r="I28">
        <v>2</v>
      </c>
    </row>
    <row r="29" spans="1:9" x14ac:dyDescent="0.25">
      <c r="A29">
        <v>77</v>
      </c>
      <c r="B29" t="s">
        <v>62</v>
      </c>
      <c r="C29" t="s">
        <v>61</v>
      </c>
      <c r="D29">
        <v>45</v>
      </c>
      <c r="E29">
        <v>2</v>
      </c>
      <c r="F29">
        <v>28.177</v>
      </c>
      <c r="G29">
        <v>28.177</v>
      </c>
      <c r="H29">
        <v>2</v>
      </c>
      <c r="I29">
        <v>3</v>
      </c>
    </row>
    <row r="30" spans="1:9" x14ac:dyDescent="0.25">
      <c r="A30">
        <v>88</v>
      </c>
      <c r="B30" t="s">
        <v>85</v>
      </c>
      <c r="C30" t="s">
        <v>84</v>
      </c>
      <c r="D30">
        <v>20</v>
      </c>
      <c r="E30">
        <v>1</v>
      </c>
      <c r="F30">
        <v>28.693999999999999</v>
      </c>
      <c r="G30">
        <v>28.693999999999999</v>
      </c>
      <c r="H30">
        <v>2</v>
      </c>
      <c r="I30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07241-279A-4148-99C1-81AB08D35E6E}">
  <dimension ref="A1:U59"/>
  <sheetViews>
    <sheetView workbookViewId="0">
      <selection activeCell="B2" sqref="B2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54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1.1532754629629629E-3</v>
      </c>
      <c r="C2" s="3">
        <f>IF(laptimes!C2&lt;&gt;"",SUM(laptimes!C$2:'laptimes'!C2),"")</f>
        <v>1.149548611111111E-3</v>
      </c>
      <c r="D2" s="3">
        <f>IF(laptimes!D2&lt;&gt;"",SUM(laptimes!D$2:'laptimes'!D2),"")</f>
        <v>1.1268518518518518E-3</v>
      </c>
      <c r="E2" s="3">
        <f>IF(laptimes!E2&lt;&gt;"",SUM(laptimes!E$2:'laptimes'!E2),"")</f>
        <v>1.1807175925925926E-3</v>
      </c>
      <c r="F2" s="3">
        <f>IF(laptimes!F2&lt;&gt;"",SUM(laptimes!F$2:'laptimes'!F2),"")</f>
        <v>1.5012037037037036E-3</v>
      </c>
      <c r="G2" s="3">
        <f>IF(laptimes!G2&lt;&gt;"",SUM(laptimes!G$2:'laptimes'!G2),"")</f>
        <v>1.137013888888889E-3</v>
      </c>
      <c r="H2" s="3">
        <f>IF(laptimes!H2&lt;&gt;"",SUM(laptimes!H$2:'laptimes'!H2),"")</f>
        <v>1.189849537037037E-3</v>
      </c>
      <c r="I2" s="3">
        <f>IF(laptimes!I2&lt;&gt;"",SUM(laptimes!I$2:'laptimes'!I2),"")</f>
        <v>1.1116319444444444E-3</v>
      </c>
      <c r="J2" s="3">
        <f>IF(laptimes!J2&lt;&gt;"",SUM(laptimes!J$2:'laptimes'!J2),"")</f>
        <v>1.1941319444444445E-3</v>
      </c>
      <c r="K2" s="3">
        <f>IF(laptimes!K2&lt;&gt;"",SUM(laptimes!K$2:'laptimes'!K2),"")</f>
        <v>1.8418981481481483E-3</v>
      </c>
      <c r="L2" s="3">
        <f>IF(laptimes!L2&lt;&gt;"",SUM(laptimes!L$2:'laptimes'!L2),"")</f>
        <v>1.1644444444444445E-3</v>
      </c>
      <c r="M2" s="3">
        <f>IF(laptimes!M2&lt;&gt;"",SUM(laptimes!M$2:'laptimes'!M2),"")</f>
        <v>1.1995486111111111E-3</v>
      </c>
      <c r="N2" s="3">
        <f>IF(laptimes!N2&lt;&gt;"",SUM(laptimes!N$2:'laptimes'!N2),"")</f>
        <v>1.1596296296296296E-3</v>
      </c>
      <c r="O2" s="3">
        <f>IF(laptimes!O2&lt;&gt;"",SUM(laptimes!O$2:'laptimes'!O2),"")</f>
        <v>1.1194560185185185E-3</v>
      </c>
      <c r="P2" s="3">
        <f>IF(laptimes!P2&lt;&gt;"",SUM(laptimes!P$2:'laptimes'!P2),"")</f>
        <v>1.0983217592592592E-3</v>
      </c>
      <c r="Q2" s="3">
        <f>IF(laptimes!Q2&lt;&gt;"",SUM(laptimes!Q$2:'laptimes'!Q2),"")</f>
        <v>1.1725810185185185E-3</v>
      </c>
      <c r="R2" s="3">
        <f>IF(laptimes!R2&lt;&gt;"",SUM(laptimes!R$2:'laptimes'!R2),"")</f>
        <v>1.2090509259259261E-3</v>
      </c>
      <c r="S2" s="3">
        <f>IF(laptimes!S2&lt;&gt;"",SUM(laptimes!S$2:'laptimes'!S2),"")</f>
        <v>1.0932986111111111E-3</v>
      </c>
      <c r="T2" s="3">
        <f>IF(laptimes!T2&lt;&gt;"",SUM(laptimes!T$2:'laptimes'!T2),"")</f>
        <v>1.222974537037037E-3</v>
      </c>
      <c r="U2" s="3">
        <f>IF(laptimes!U2&lt;&gt;"",SUM(laptimes!U$2:'laptimes'!U2),"")</f>
        <v>1.1840509259259259E-3</v>
      </c>
    </row>
    <row r="3" spans="1:21" x14ac:dyDescent="0.25">
      <c r="A3">
        <v>2</v>
      </c>
      <c r="B3" s="3">
        <f>IF(laptimes!B3&lt;&gt;"",SUM(laptimes!B$2:'laptimes'!B3),"")</f>
        <v>2.2357754629629628E-3</v>
      </c>
      <c r="C3" s="3">
        <f>IF(laptimes!C3&lt;&gt;"",SUM(laptimes!C$2:'laptimes'!C3),"")</f>
        <v>2.2280208333333332E-3</v>
      </c>
      <c r="D3" s="3">
        <f>IF(laptimes!D3&lt;&gt;"",SUM(laptimes!D$2:'laptimes'!D3),"")</f>
        <v>2.1960995370370368E-3</v>
      </c>
      <c r="E3" s="3">
        <f>IF(laptimes!E3&lt;&gt;"",SUM(laptimes!E$2:'laptimes'!E3),"")</f>
        <v>2.2713541666666667E-3</v>
      </c>
      <c r="F3" s="3">
        <f>IF(laptimes!F3&lt;&gt;"",SUM(laptimes!F$2:'laptimes'!F3),"")</f>
        <v>2.936493055555555E-3</v>
      </c>
      <c r="G3" s="3">
        <f>IF(laptimes!G3&lt;&gt;"",SUM(laptimes!G$2:'laptimes'!G3),"")</f>
        <v>2.2053587962962964E-3</v>
      </c>
      <c r="H3" s="3">
        <f>IF(laptimes!H3&lt;&gt;"",SUM(laptimes!H$2:'laptimes'!H3),"")</f>
        <v>2.2863541666666666E-3</v>
      </c>
      <c r="I3" s="3">
        <f>IF(laptimes!I3&lt;&gt;"",SUM(laptimes!I$2:'laptimes'!I3),"")</f>
        <v>2.178275462962963E-3</v>
      </c>
      <c r="J3" s="3">
        <f>IF(laptimes!J3&lt;&gt;"",SUM(laptimes!J$2:'laptimes'!J3),"")</f>
        <v>2.290902777777778E-3</v>
      </c>
      <c r="K3" s="3">
        <f>IF(laptimes!K3&lt;&gt;"",SUM(laptimes!K$2:'laptimes'!K3),"")</f>
        <v>3.2880092592592592E-3</v>
      </c>
      <c r="L3" s="3">
        <f>IF(laptimes!L3&lt;&gt;"",SUM(laptimes!L$2:'laptimes'!L3),"")</f>
        <v>2.2533101851851855E-3</v>
      </c>
      <c r="M3" s="3">
        <f>IF(laptimes!M3&lt;&gt;"",SUM(laptimes!M$2:'laptimes'!M3),"")</f>
        <v>2.2963773148148145E-3</v>
      </c>
      <c r="N3" s="3">
        <f>IF(laptimes!N3&lt;&gt;"",SUM(laptimes!N$2:'laptimes'!N3),"")</f>
        <v>2.2451620370370368E-3</v>
      </c>
      <c r="O3" s="3">
        <f>IF(laptimes!O3&lt;&gt;"",SUM(laptimes!O$2:'laptimes'!O3),"")</f>
        <v>2.1865277777777777E-3</v>
      </c>
      <c r="P3" s="3">
        <f>IF(laptimes!P3&lt;&gt;"",SUM(laptimes!P$2:'laptimes'!P3),"")</f>
        <v>2.1622453703703704E-3</v>
      </c>
      <c r="Q3" s="3">
        <f>IF(laptimes!Q3&lt;&gt;"",SUM(laptimes!Q$2:'laptimes'!Q3),"")</f>
        <v>2.2612037037037036E-3</v>
      </c>
      <c r="R3" s="3">
        <f>IF(laptimes!R3&lt;&gt;"",SUM(laptimes!R$2:'laptimes'!R3),"")</f>
        <v>2.30900462962963E-3</v>
      </c>
      <c r="S3" s="3">
        <f>IF(laptimes!S3&lt;&gt;"",SUM(laptimes!S$2:'laptimes'!S3),"")</f>
        <v>2.1539930555555557E-3</v>
      </c>
      <c r="T3" s="3">
        <f>IF(laptimes!T3&lt;&gt;"",SUM(laptimes!T$2:'laptimes'!T3),"")</f>
        <v>2.3254976851851848E-3</v>
      </c>
      <c r="U3" s="3">
        <f>IF(laptimes!U3&lt;&gt;"",SUM(laptimes!U$2:'laptimes'!U3),"")</f>
        <v>2.2817361111111111E-3</v>
      </c>
    </row>
    <row r="4" spans="1:21" x14ac:dyDescent="0.25">
      <c r="A4">
        <v>3</v>
      </c>
      <c r="B4" s="3">
        <f>IF(laptimes!B4&lt;&gt;"",SUM(laptimes!B$2:'laptimes'!B4),"")</f>
        <v>3.3065972222222221E-3</v>
      </c>
      <c r="C4" s="3">
        <f>IF(laptimes!C4&lt;&gt;"",SUM(laptimes!C$2:'laptimes'!C4),"")</f>
        <v>3.298599537037037E-3</v>
      </c>
      <c r="D4" s="3">
        <f>IF(laptimes!D4&lt;&gt;"",SUM(laptimes!D$2:'laptimes'!D4),"")</f>
        <v>3.2587847222222219E-3</v>
      </c>
      <c r="E4" s="3">
        <f>IF(laptimes!E4&lt;&gt;"",SUM(laptimes!E$2:'laptimes'!E4),"")</f>
        <v>3.3531481481481485E-3</v>
      </c>
      <c r="F4" s="3">
        <f>IF(laptimes!F4&lt;&gt;"",SUM(laptimes!F$2:'laptimes'!F4),"")</f>
        <v>4.0690277777777773E-3</v>
      </c>
      <c r="G4" s="3">
        <f>IF(laptimes!G4&lt;&gt;"",SUM(laptimes!G$2:'laptimes'!G4),"")</f>
        <v>3.2684027777777781E-3</v>
      </c>
      <c r="H4" s="3">
        <f>IF(laptimes!H4&lt;&gt;"",SUM(laptimes!H$2:'laptimes'!H4),"")</f>
        <v>3.3647453703703704E-3</v>
      </c>
      <c r="I4" s="3">
        <f>IF(laptimes!I4&lt;&gt;"",SUM(laptimes!I$2:'laptimes'!I4),"")</f>
        <v>3.241736111111111E-3</v>
      </c>
      <c r="J4" s="3">
        <f>IF(laptimes!J4&lt;&gt;"",SUM(laptimes!J$2:'laptimes'!J4),"")</f>
        <v>3.374826388888889E-3</v>
      </c>
      <c r="K4" s="3">
        <f>IF(laptimes!K4&lt;&gt;"",SUM(laptimes!K$2:'laptimes'!K4),"")</f>
        <v>4.559803240740741E-3</v>
      </c>
      <c r="L4" s="3">
        <f>IF(laptimes!L4&lt;&gt;"",SUM(laptimes!L$2:'laptimes'!L4),"")</f>
        <v>3.3256018518518522E-3</v>
      </c>
      <c r="M4" s="3">
        <f>IF(laptimes!M4&lt;&gt;"",SUM(laptimes!M$2:'laptimes'!M4),"")</f>
        <v>3.3876504629629625E-3</v>
      </c>
      <c r="N4" s="3">
        <f>IF(laptimes!N4&lt;&gt;"",SUM(laptimes!N$2:'laptimes'!N4),"")</f>
        <v>3.3177430555555555E-3</v>
      </c>
      <c r="O4" s="3">
        <f>IF(laptimes!O4&lt;&gt;"",SUM(laptimes!O$2:'laptimes'!O4),"")</f>
        <v>3.2505208333333336E-3</v>
      </c>
      <c r="P4" s="3">
        <f>IF(laptimes!P4&lt;&gt;"",SUM(laptimes!P$2:'laptimes'!P4),"")</f>
        <v>3.2228356481481483E-3</v>
      </c>
      <c r="Q4" s="3">
        <f>IF(laptimes!Q4&lt;&gt;"",SUM(laptimes!Q$2:'laptimes'!Q4),"")</f>
        <v>3.3357754629629631E-3</v>
      </c>
      <c r="R4" s="3">
        <f>IF(laptimes!R4&lt;&gt;"",SUM(laptimes!R$2:'laptimes'!R4),"")</f>
        <v>3.4013194444444447E-3</v>
      </c>
      <c r="S4" s="3">
        <f>IF(laptimes!S4&lt;&gt;"",SUM(laptimes!S$2:'laptimes'!S4),"")</f>
        <v>3.2186342592592596E-3</v>
      </c>
      <c r="T4" s="3">
        <f>IF(laptimes!T4&lt;&gt;"",SUM(laptimes!T$2:'laptimes'!T4),"")</f>
        <v>3.4260416666666666E-3</v>
      </c>
      <c r="U4" s="3">
        <f>IF(laptimes!U4&lt;&gt;"",SUM(laptimes!U$2:'laptimes'!U4),"")</f>
        <v>3.3837962962962962E-3</v>
      </c>
    </row>
    <row r="5" spans="1:21" x14ac:dyDescent="0.25">
      <c r="A5">
        <v>4</v>
      </c>
      <c r="B5" s="3">
        <f>IF(laptimes!B5&lt;&gt;"",SUM(laptimes!B$2:'laptimes'!B5),"")</f>
        <v>4.382349537037037E-3</v>
      </c>
      <c r="C5" s="3">
        <f>IF(laptimes!C5&lt;&gt;"",SUM(laptimes!C$2:'laptimes'!C5),"")</f>
        <v>4.3738657407407407E-3</v>
      </c>
      <c r="D5" s="3">
        <f>IF(laptimes!D5&lt;&gt;"",SUM(laptimes!D$2:'laptimes'!D5),"")</f>
        <v>4.3209375000000001E-3</v>
      </c>
      <c r="E5" s="3">
        <f>IF(laptimes!E5&lt;&gt;"",SUM(laptimes!E$2:'laptimes'!E5),"")</f>
        <v>4.4346296296296304E-3</v>
      </c>
      <c r="F5" s="3">
        <f>IF(laptimes!F5&lt;&gt;"",SUM(laptimes!F$2:'laptimes'!F5),"")</f>
        <v>5.1610416666666662E-3</v>
      </c>
      <c r="G5" s="3">
        <f>IF(laptimes!G5&lt;&gt;"",SUM(laptimes!G$2:'laptimes'!G5),"")</f>
        <v>4.3292361111111118E-3</v>
      </c>
      <c r="H5" s="3">
        <f>IF(laptimes!H5&lt;&gt;"",SUM(laptimes!H$2:'laptimes'!H5),"")</f>
        <v>4.4433796296296296E-3</v>
      </c>
      <c r="I5" s="3">
        <f>IF(laptimes!I5&lt;&gt;"",SUM(laptimes!I$2:'laptimes'!I5),"")</f>
        <v>4.3023726851851851E-3</v>
      </c>
      <c r="J5" s="3">
        <f>IF(laptimes!J5&lt;&gt;"",SUM(laptimes!J$2:'laptimes'!J5),"")</f>
        <v>4.4567824074074076E-3</v>
      </c>
      <c r="K5" s="3">
        <f>IF(laptimes!K5&lt;&gt;"",SUM(laptimes!K$2:'laptimes'!K5),"")</f>
        <v>5.6472337962962969E-3</v>
      </c>
      <c r="L5" s="3">
        <f>IF(laptimes!L5&lt;&gt;"",SUM(laptimes!L$2:'laptimes'!L5),"")</f>
        <v>4.3992824074074073E-3</v>
      </c>
      <c r="M5" s="3">
        <f>IF(laptimes!M5&lt;&gt;"",SUM(laptimes!M$2:'laptimes'!M5),"")</f>
        <v>4.4709722222222217E-3</v>
      </c>
      <c r="N5" s="3">
        <f>IF(laptimes!N5&lt;&gt;"",SUM(laptimes!N$2:'laptimes'!N5),"")</f>
        <v>4.3929976851851855E-3</v>
      </c>
      <c r="O5" s="3">
        <f>IF(laptimes!O5&lt;&gt;"",SUM(laptimes!O$2:'laptimes'!O5),"")</f>
        <v>4.3108912037037039E-3</v>
      </c>
      <c r="P5" s="3">
        <f>IF(laptimes!P5&lt;&gt;"",SUM(laptimes!P$2:'laptimes'!P5),"")</f>
        <v>4.2883217592592591E-3</v>
      </c>
      <c r="Q5" s="3">
        <f>IF(laptimes!Q5&lt;&gt;"",SUM(laptimes!Q$2:'laptimes'!Q5),"")</f>
        <v>4.4141319444444445E-3</v>
      </c>
      <c r="R5" s="3">
        <f>IF(laptimes!R5&lt;&gt;"",SUM(laptimes!R$2:'laptimes'!R5),"")</f>
        <v>4.4959953703703707E-3</v>
      </c>
      <c r="S5" s="3">
        <f>IF(laptimes!S5&lt;&gt;"",SUM(laptimes!S$2:'laptimes'!S5),"")</f>
        <v>4.2788541666666669E-3</v>
      </c>
      <c r="T5" s="3">
        <f>IF(laptimes!T5&lt;&gt;"",SUM(laptimes!T$2:'laptimes'!T5),"")</f>
        <v>4.5243055555555557E-3</v>
      </c>
      <c r="U5" s="3">
        <f>IF(laptimes!U5&lt;&gt;"",SUM(laptimes!U$2:'laptimes'!U5),"")</f>
        <v>4.4833449074074072E-3</v>
      </c>
    </row>
    <row r="6" spans="1:21" x14ac:dyDescent="0.25">
      <c r="A6">
        <v>5</v>
      </c>
      <c r="B6" s="3">
        <f>IF(laptimes!B6&lt;&gt;"",SUM(laptimes!B$2:'laptimes'!B6),"")</f>
        <v>5.452361111111111E-3</v>
      </c>
      <c r="C6" s="3">
        <f>IF(laptimes!C6&lt;&gt;"",SUM(laptimes!C$2:'laptimes'!C6),"")</f>
        <v>5.4423495370370372E-3</v>
      </c>
      <c r="D6" s="3">
        <f>IF(laptimes!D6&lt;&gt;"",SUM(laptimes!D$2:'laptimes'!D6),"")</f>
        <v>5.381122685185185E-3</v>
      </c>
      <c r="E6" s="3">
        <f>IF(laptimes!E6&lt;&gt;"",SUM(laptimes!E$2:'laptimes'!E6),"")</f>
        <v>5.5255092592592604E-3</v>
      </c>
      <c r="F6" s="3">
        <f>IF(laptimes!F6&lt;&gt;"",SUM(laptimes!F$2:'laptimes'!F6),"")</f>
        <v>6.2572337962962955E-3</v>
      </c>
      <c r="G6" s="3">
        <f>IF(laptimes!G6&lt;&gt;"",SUM(laptimes!G$2:'laptimes'!G6),"")</f>
        <v>5.392245370370371E-3</v>
      </c>
      <c r="H6" s="3">
        <f>IF(laptimes!H6&lt;&gt;"",SUM(laptimes!H$2:'laptimes'!H6),"")</f>
        <v>5.5168518518518518E-3</v>
      </c>
      <c r="I6" s="3">
        <f>IF(laptimes!I6&lt;&gt;"",SUM(laptimes!I$2:'laptimes'!I6),"")</f>
        <v>5.3658912037037034E-3</v>
      </c>
      <c r="J6" s="3">
        <f>IF(laptimes!J6&lt;&gt;"",SUM(laptimes!J$2:'laptimes'!J6),"")</f>
        <v>5.5337384259259263E-3</v>
      </c>
      <c r="K6" s="3">
        <f>IF(laptimes!K6&lt;&gt;"",SUM(laptimes!K$2:'laptimes'!K6),"")</f>
        <v>6.7285416666666674E-3</v>
      </c>
      <c r="L6" s="3">
        <f>IF(laptimes!L6&lt;&gt;"",SUM(laptimes!L$2:'laptimes'!L6),"")</f>
        <v>5.4722106481481479E-3</v>
      </c>
      <c r="M6" s="3">
        <f>IF(laptimes!M6&lt;&gt;"",SUM(laptimes!M$2:'laptimes'!M6),"")</f>
        <v>5.548969907407407E-3</v>
      </c>
      <c r="N6" s="3">
        <f>IF(laptimes!N6&lt;&gt;"",SUM(laptimes!N$2:'laptimes'!N6),"")</f>
        <v>5.4647106481481482E-3</v>
      </c>
      <c r="O6" s="3">
        <f>IF(laptimes!O6&lt;&gt;"",SUM(laptimes!O$2:'laptimes'!O6),"")</f>
        <v>5.3748263888888891E-3</v>
      </c>
      <c r="P6" s="3">
        <f>IF(laptimes!P6&lt;&gt;"",SUM(laptimes!P$2:'laptimes'!P6),"")</f>
        <v>5.3478125000000001E-3</v>
      </c>
      <c r="Q6" s="3">
        <f>IF(laptimes!Q6&lt;&gt;"",SUM(laptimes!Q$2:'laptimes'!Q6),"")</f>
        <v>5.491423611111111E-3</v>
      </c>
      <c r="R6" s="3">
        <f>IF(laptimes!R6&lt;&gt;"",SUM(laptimes!R$2:'laptimes'!R6),"")</f>
        <v>5.5795717592592598E-3</v>
      </c>
      <c r="S6" s="3">
        <f>IF(laptimes!S6&lt;&gt;"",SUM(laptimes!S$2:'laptimes'!S6),"")</f>
        <v>5.3322453703703709E-3</v>
      </c>
      <c r="T6" s="3">
        <f>IF(laptimes!T6&lt;&gt;"",SUM(laptimes!T$2:'laptimes'!T6),"")</f>
        <v>5.6176967592592598E-3</v>
      </c>
      <c r="U6" s="3">
        <f>IF(laptimes!U6&lt;&gt;"",SUM(laptimes!U$2:'laptimes'!U6),"")</f>
        <v>5.568032407407407E-3</v>
      </c>
    </row>
    <row r="7" spans="1:21" x14ac:dyDescent="0.25">
      <c r="A7">
        <v>6</v>
      </c>
      <c r="B7" s="3">
        <f>IF(laptimes!B7&lt;&gt;"",SUM(laptimes!B$2:'laptimes'!B7),"")</f>
        <v>6.5270486111111111E-3</v>
      </c>
      <c r="C7" s="3">
        <f>IF(laptimes!C7&lt;&gt;"",SUM(laptimes!C$2:'laptimes'!C7),"")</f>
        <v>6.5189583333333332E-3</v>
      </c>
      <c r="D7" s="3">
        <f>IF(laptimes!D7&lt;&gt;"",SUM(laptimes!D$2:'laptimes'!D7),"")</f>
        <v>6.4421643518518517E-3</v>
      </c>
      <c r="E7" s="3">
        <f>IF(laptimes!E7&lt;&gt;"",SUM(laptimes!E$2:'laptimes'!E7),"")</f>
        <v>6.6074421296296306E-3</v>
      </c>
      <c r="F7" s="3">
        <f>IF(laptimes!F7&lt;&gt;"",SUM(laptimes!F$2:'laptimes'!F7),"")</f>
        <v>7.3532523148148142E-3</v>
      </c>
      <c r="G7" s="3">
        <f>IF(laptimes!G7&lt;&gt;"",SUM(laptimes!G$2:'laptimes'!G7),"")</f>
        <v>6.4536921296296304E-3</v>
      </c>
      <c r="H7" s="3">
        <f>IF(laptimes!H7&lt;&gt;"",SUM(laptimes!H$2:'laptimes'!H7),"")</f>
        <v>6.5986226851851848E-3</v>
      </c>
      <c r="I7" s="3">
        <f>IF(laptimes!I7&lt;&gt;"",SUM(laptimes!I$2:'laptimes'!I7),"")</f>
        <v>6.424988425925926E-3</v>
      </c>
      <c r="J7" s="3">
        <f>IF(laptimes!J7&lt;&gt;"",SUM(laptimes!J$2:'laptimes'!J7),"")</f>
        <v>6.6163078703703705E-3</v>
      </c>
      <c r="K7" s="3">
        <f>IF(laptimes!K7&lt;&gt;"",SUM(laptimes!K$2:'laptimes'!K7),"")</f>
        <v>7.8414120370370374E-3</v>
      </c>
      <c r="L7" s="3">
        <f>IF(laptimes!L7&lt;&gt;"",SUM(laptimes!L$2:'laptimes'!L7),"")</f>
        <v>6.5473611111111114E-3</v>
      </c>
      <c r="M7" s="3">
        <f>IF(laptimes!M7&lt;&gt;"",SUM(laptimes!M$2:'laptimes'!M7),"")</f>
        <v>6.6331249999999993E-3</v>
      </c>
      <c r="N7" s="3">
        <f>IF(laptimes!N7&lt;&gt;"",SUM(laptimes!N$2:'laptimes'!N7),"")</f>
        <v>6.540092592592593E-3</v>
      </c>
      <c r="O7" s="3">
        <f>IF(laptimes!O7&lt;&gt;"",SUM(laptimes!O$2:'laptimes'!O7),"")</f>
        <v>6.4325810185185189E-3</v>
      </c>
      <c r="P7" s="3">
        <f>IF(laptimes!P7&lt;&gt;"",SUM(laptimes!P$2:'laptimes'!P7),"")</f>
        <v>6.4006712962962967E-3</v>
      </c>
      <c r="Q7" s="3">
        <f>IF(laptimes!Q7&lt;&gt;"",SUM(laptimes!Q$2:'laptimes'!Q7),"")</f>
        <v>6.5687384259259258E-3</v>
      </c>
      <c r="R7" s="3">
        <f>IF(laptimes!R7&lt;&gt;"",SUM(laptimes!R$2:'laptimes'!R7),"")</f>
        <v>6.6634606481481484E-3</v>
      </c>
      <c r="S7" s="3">
        <f>IF(laptimes!S7&lt;&gt;"",SUM(laptimes!S$2:'laptimes'!S7),"")</f>
        <v>6.3905439814814823E-3</v>
      </c>
      <c r="T7" s="3">
        <f>IF(laptimes!T7&lt;&gt;"",SUM(laptimes!T$2:'laptimes'!T7),"")</f>
        <v>6.7089236111111117E-3</v>
      </c>
      <c r="U7" s="3">
        <f>IF(laptimes!U7&lt;&gt;"",SUM(laptimes!U$2:'laptimes'!U7),"")</f>
        <v>6.6490277777777771E-3</v>
      </c>
    </row>
    <row r="8" spans="1:21" x14ac:dyDescent="0.25">
      <c r="A8">
        <v>7</v>
      </c>
      <c r="B8" s="3">
        <f>IF(laptimes!B8&lt;&gt;"",SUM(laptimes!B$2:'laptimes'!B8),"")</f>
        <v>7.6019212962962959E-3</v>
      </c>
      <c r="C8" s="3">
        <f>IF(laptimes!C8&lt;&gt;"",SUM(laptimes!C$2:'laptimes'!C8),"")</f>
        <v>7.5923958333333329E-3</v>
      </c>
      <c r="D8" s="3">
        <f>IF(laptimes!D8&lt;&gt;"",SUM(laptimes!D$2:'laptimes'!D8),"")</f>
        <v>7.5040277777777779E-3</v>
      </c>
      <c r="E8" s="3">
        <f>IF(laptimes!E8&lt;&gt;"",SUM(laptimes!E$2:'laptimes'!E8),"")</f>
        <v>7.6899652777777791E-3</v>
      </c>
      <c r="F8" s="3">
        <f>IF(laptimes!F8&lt;&gt;"",SUM(laptimes!F$2:'laptimes'!F8),"")</f>
        <v>8.4465162037037026E-3</v>
      </c>
      <c r="G8" s="3">
        <f>IF(laptimes!G8&lt;&gt;"",SUM(laptimes!G$2:'laptimes'!G8),"")</f>
        <v>7.5141666666666673E-3</v>
      </c>
      <c r="H8" s="3">
        <f>IF(laptimes!H8&lt;&gt;"",SUM(laptimes!H$2:'laptimes'!H8),"")</f>
        <v>7.677974537037037E-3</v>
      </c>
      <c r="I8" s="3">
        <f>IF(laptimes!I8&lt;&gt;"",SUM(laptimes!I$2:'laptimes'!I8),"")</f>
        <v>7.4817708333333333E-3</v>
      </c>
      <c r="J8" s="3">
        <f>IF(laptimes!J8&lt;&gt;"",SUM(laptimes!J$2:'laptimes'!J8),"")</f>
        <v>7.6976736111111117E-3</v>
      </c>
      <c r="K8" s="3" t="str">
        <f>IF(laptimes!K8&lt;&gt;"",SUM(laptimes!K$2:'laptimes'!K8),"")</f>
        <v/>
      </c>
      <c r="L8" s="3">
        <f>IF(laptimes!L8&lt;&gt;"",SUM(laptimes!L$2:'laptimes'!L8),"")</f>
        <v>7.6255439814814814E-3</v>
      </c>
      <c r="M8" s="3">
        <f>IF(laptimes!M8&lt;&gt;"",SUM(laptimes!M$2:'laptimes'!M8),"")</f>
        <v>7.7104861111111107E-3</v>
      </c>
      <c r="N8" s="3">
        <f>IF(laptimes!N8&lt;&gt;"",SUM(laptimes!N$2:'laptimes'!N8),"")</f>
        <v>7.6175115740740743E-3</v>
      </c>
      <c r="O8" s="3">
        <f>IF(laptimes!O8&lt;&gt;"",SUM(laptimes!O$2:'laptimes'!O8),"")</f>
        <v>7.4899652777777777E-3</v>
      </c>
      <c r="P8" s="3">
        <f>IF(laptimes!P8&lt;&gt;"",SUM(laptimes!P$2:'laptimes'!P8),"")</f>
        <v>7.4532175925925929E-3</v>
      </c>
      <c r="Q8" s="3">
        <f>IF(laptimes!Q8&lt;&gt;"",SUM(laptimes!Q$2:'laptimes'!Q8),"")</f>
        <v>7.6444560185185183E-3</v>
      </c>
      <c r="R8" s="3">
        <f>IF(laptimes!R8&lt;&gt;"",SUM(laptimes!R$2:'laptimes'!R8),"")</f>
        <v>7.7525231481481481E-3</v>
      </c>
      <c r="S8" s="3">
        <f>IF(laptimes!S8&lt;&gt;"",SUM(laptimes!S$2:'laptimes'!S8),"")</f>
        <v>7.4430671296296302E-3</v>
      </c>
      <c r="T8" s="3">
        <f>IF(laptimes!T8&lt;&gt;"",SUM(laptimes!T$2:'laptimes'!T8),"")</f>
        <v>7.804699074074075E-3</v>
      </c>
      <c r="U8" s="3">
        <f>IF(laptimes!U8&lt;&gt;"",SUM(laptimes!U$2:'laptimes'!U8),"")</f>
        <v>7.731006944444444E-3</v>
      </c>
    </row>
    <row r="9" spans="1:21" x14ac:dyDescent="0.25">
      <c r="A9">
        <v>8</v>
      </c>
      <c r="B9" s="3">
        <f>IF(laptimes!B9&lt;&gt;"",SUM(laptimes!B$2:'laptimes'!B9),"")</f>
        <v>8.6721527777777769E-3</v>
      </c>
      <c r="C9" s="3">
        <f>IF(laptimes!C9&lt;&gt;"",SUM(laptimes!C$2:'laptimes'!C9),"")</f>
        <v>8.6622569444444446E-3</v>
      </c>
      <c r="D9" s="3">
        <f>IF(laptimes!D9&lt;&gt;"",SUM(laptimes!D$2:'laptimes'!D9),"")</f>
        <v>8.5630208333333339E-3</v>
      </c>
      <c r="E9" s="3">
        <f>IF(laptimes!E9&lt;&gt;"",SUM(laptimes!E$2:'laptimes'!E9),"")</f>
        <v>8.7654513888888903E-3</v>
      </c>
      <c r="F9" s="3">
        <f>IF(laptimes!F9&lt;&gt;"",SUM(laptimes!F$2:'laptimes'!F9),"")</f>
        <v>9.5455092592592588E-3</v>
      </c>
      <c r="G9" s="3">
        <f>IF(laptimes!G9&lt;&gt;"",SUM(laptimes!G$2:'laptimes'!G9),"")</f>
        <v>8.5736574074074083E-3</v>
      </c>
      <c r="H9" s="3">
        <f>IF(laptimes!H9&lt;&gt;"",SUM(laptimes!H$2:'laptimes'!H9),"")</f>
        <v>8.7550925925925921E-3</v>
      </c>
      <c r="I9" s="3">
        <f>IF(laptimes!I9&lt;&gt;"",SUM(laptimes!I$2:'laptimes'!I9),"")</f>
        <v>8.5393518518518518E-3</v>
      </c>
      <c r="J9" s="3">
        <f>IF(laptimes!J9&lt;&gt;"",SUM(laptimes!J$2:'laptimes'!J9),"")</f>
        <v>8.774224537037037E-3</v>
      </c>
      <c r="K9" s="3" t="str">
        <f>IF(laptimes!K9&lt;&gt;"",SUM(laptimes!K$2:'laptimes'!K9),"")</f>
        <v/>
      </c>
      <c r="L9" s="3">
        <f>IF(laptimes!L9&lt;&gt;"",SUM(laptimes!L$2:'laptimes'!L9),"")</f>
        <v>8.7035879629629633E-3</v>
      </c>
      <c r="M9" s="3">
        <f>IF(laptimes!M9&lt;&gt;"",SUM(laptimes!M$2:'laptimes'!M9),"")</f>
        <v>8.7895023148148142E-3</v>
      </c>
      <c r="N9" s="3">
        <f>IF(laptimes!N9&lt;&gt;"",SUM(laptimes!N$2:'laptimes'!N9),"")</f>
        <v>8.6929398148148148E-3</v>
      </c>
      <c r="O9" s="3">
        <f>IF(laptimes!O9&lt;&gt;"",SUM(laptimes!O$2:'laptimes'!O9),"")</f>
        <v>8.547534722222222E-3</v>
      </c>
      <c r="P9" s="3">
        <f>IF(laptimes!P9&lt;&gt;"",SUM(laptimes!P$2:'laptimes'!P9),"")</f>
        <v>8.5047222222222225E-3</v>
      </c>
      <c r="Q9" s="3">
        <f>IF(laptimes!Q9&lt;&gt;"",SUM(laptimes!Q$2:'laptimes'!Q9),"")</f>
        <v>8.7175810185185186E-3</v>
      </c>
      <c r="R9" s="3">
        <f>IF(laptimes!R9&lt;&gt;"",SUM(laptimes!R$2:'laptimes'!R9),"")</f>
        <v>8.8395717592592588E-3</v>
      </c>
      <c r="S9" s="3">
        <f>IF(laptimes!S9&lt;&gt;"",SUM(laptimes!S$2:'laptimes'!S9),"")</f>
        <v>8.4950462962962974E-3</v>
      </c>
      <c r="T9" s="3">
        <f>IF(laptimes!T9&lt;&gt;"",SUM(laptimes!T$2:'laptimes'!T9),"")</f>
        <v>8.8935763888888901E-3</v>
      </c>
      <c r="U9" s="3">
        <f>IF(laptimes!U9&lt;&gt;"",SUM(laptimes!U$2:'laptimes'!U9),"")</f>
        <v>8.8090972222222216E-3</v>
      </c>
    </row>
    <row r="10" spans="1:21" x14ac:dyDescent="0.25">
      <c r="A10">
        <v>9</v>
      </c>
      <c r="B10" s="3">
        <f>IF(laptimes!B10&lt;&gt;"",SUM(laptimes!B$2:'laptimes'!B10),"")</f>
        <v>9.7443518518518513E-3</v>
      </c>
      <c r="C10" s="3">
        <f>IF(laptimes!C10&lt;&gt;"",SUM(laptimes!C$2:'laptimes'!C10),"")</f>
        <v>9.7356134259259271E-3</v>
      </c>
      <c r="D10" s="3">
        <f>IF(laptimes!D10&lt;&gt;"",SUM(laptimes!D$2:'laptimes'!D10),"")</f>
        <v>9.6215509259259258E-3</v>
      </c>
      <c r="E10" s="3">
        <f>IF(laptimes!E10&lt;&gt;"",SUM(laptimes!E$2:'laptimes'!E10),"")</f>
        <v>9.842974537037039E-3</v>
      </c>
      <c r="F10" s="3">
        <f>IF(laptimes!F10&lt;&gt;"",SUM(laptimes!F$2:'laptimes'!F10),"")</f>
        <v>1.073704861111111E-2</v>
      </c>
      <c r="G10" s="3">
        <f>IF(laptimes!G10&lt;&gt;"",SUM(laptimes!G$2:'laptimes'!G10),"")</f>
        <v>9.6316435185185185E-3</v>
      </c>
      <c r="H10" s="3">
        <f>IF(laptimes!H10&lt;&gt;"",SUM(laptimes!H$2:'laptimes'!H10),"")</f>
        <v>9.8317245370370364E-3</v>
      </c>
      <c r="I10" s="3">
        <f>IF(laptimes!I10&lt;&gt;"",SUM(laptimes!I$2:'laptimes'!I10),"")</f>
        <v>9.5993171296296295E-3</v>
      </c>
      <c r="J10" s="3">
        <f>IF(laptimes!J10&lt;&gt;"",SUM(laptimes!J$2:'laptimes'!J10),"")</f>
        <v>9.8518981481481478E-3</v>
      </c>
      <c r="K10" s="3" t="str">
        <f>IF(laptimes!K10&lt;&gt;"",SUM(laptimes!K$2:'laptimes'!K10),"")</f>
        <v/>
      </c>
      <c r="L10" s="3">
        <f>IF(laptimes!L10&lt;&gt;"",SUM(laptimes!L$2:'laptimes'!L10),"")</f>
        <v>9.7771064814814821E-3</v>
      </c>
      <c r="M10" s="3">
        <f>IF(laptimes!M10&lt;&gt;"",SUM(laptimes!M$2:'laptimes'!M10),"")</f>
        <v>9.8672569444444441E-3</v>
      </c>
      <c r="N10" s="3">
        <f>IF(laptimes!N10&lt;&gt;"",SUM(laptimes!N$2:'laptimes'!N10),"")</f>
        <v>9.7677662037037039E-3</v>
      </c>
      <c r="O10" s="3">
        <f>IF(laptimes!O10&lt;&gt;"",SUM(laptimes!O$2:'laptimes'!O10),"")</f>
        <v>9.6083912037037041E-3</v>
      </c>
      <c r="P10" s="3">
        <f>IF(laptimes!P10&lt;&gt;"",SUM(laptimes!P$2:'laptimes'!P10),"")</f>
        <v>9.5595833333333331E-3</v>
      </c>
      <c r="Q10" s="3">
        <f>IF(laptimes!Q10&lt;&gt;"",SUM(laptimes!Q$2:'laptimes'!Q10),"")</f>
        <v>9.7926967592592597E-3</v>
      </c>
      <c r="R10" s="3">
        <f>IF(laptimes!R10&lt;&gt;"",SUM(laptimes!R$2:'laptimes'!R10),"")</f>
        <v>9.9311805555555542E-3</v>
      </c>
      <c r="S10" s="3">
        <f>IF(laptimes!S10&lt;&gt;"",SUM(laptimes!S$2:'laptimes'!S10),"")</f>
        <v>9.5530324074074077E-3</v>
      </c>
      <c r="T10" s="3">
        <f>IF(laptimes!T10&lt;&gt;"",SUM(laptimes!T$2:'laptimes'!T10),"")</f>
        <v>9.9832870370370388E-3</v>
      </c>
      <c r="U10" s="3">
        <f>IF(laptimes!U10&lt;&gt;"",SUM(laptimes!U$2:'laptimes'!U10),"")</f>
        <v>9.8916203703703701E-3</v>
      </c>
    </row>
    <row r="11" spans="1:21" x14ac:dyDescent="0.25">
      <c r="A11">
        <v>10</v>
      </c>
      <c r="B11" s="3">
        <f>IF(laptimes!B11&lt;&gt;"",SUM(laptimes!B$2:'laptimes'!B11),"")</f>
        <v>1.0814131944444444E-2</v>
      </c>
      <c r="C11" s="3">
        <f>IF(laptimes!C11&lt;&gt;"",SUM(laptimes!C$2:'laptimes'!C11),"")</f>
        <v>1.0804699074074076E-2</v>
      </c>
      <c r="D11" s="3">
        <f>IF(laptimes!D11&lt;&gt;"",SUM(laptimes!D$2:'laptimes'!D11),"")</f>
        <v>1.0680393518518518E-2</v>
      </c>
      <c r="E11" s="3">
        <f>IF(laptimes!E11&lt;&gt;"",SUM(laptimes!E$2:'laptimes'!E11),"")</f>
        <v>1.0915555555555557E-2</v>
      </c>
      <c r="F11" s="3" t="str">
        <f>IF(laptimes!F11&lt;&gt;"",SUM(laptimes!F$2:'laptimes'!F11),"")</f>
        <v/>
      </c>
      <c r="G11" s="3">
        <f>IF(laptimes!G11&lt;&gt;"",SUM(laptimes!G$2:'laptimes'!G11),"")</f>
        <v>1.0691747685185184E-2</v>
      </c>
      <c r="H11" s="3">
        <f>IF(laptimes!H11&lt;&gt;"",SUM(laptimes!H$2:'laptimes'!H11),"")</f>
        <v>1.0904189814814814E-2</v>
      </c>
      <c r="I11" s="3">
        <f>IF(laptimes!I11&lt;&gt;"",SUM(laptimes!I$2:'laptimes'!I11),"")</f>
        <v>1.0667280092592593E-2</v>
      </c>
      <c r="J11" s="3">
        <f>IF(laptimes!J11&lt;&gt;"",SUM(laptimes!J$2:'laptimes'!J11),"")</f>
        <v>1.0924224537037036E-2</v>
      </c>
      <c r="K11" s="3" t="str">
        <f>IF(laptimes!K11&lt;&gt;"",SUM(laptimes!K$2:'laptimes'!K11),"")</f>
        <v/>
      </c>
      <c r="L11" s="3">
        <f>IF(laptimes!L11&lt;&gt;"",SUM(laptimes!L$2:'laptimes'!L11),"")</f>
        <v>1.0848587962962964E-2</v>
      </c>
      <c r="M11" s="3">
        <f>IF(laptimes!M11&lt;&gt;"",SUM(laptimes!M$2:'laptimes'!M11),"")</f>
        <v>1.0938310185185185E-2</v>
      </c>
      <c r="N11" s="3">
        <f>IF(laptimes!N11&lt;&gt;"",SUM(laptimes!N$2:'laptimes'!N11),"")</f>
        <v>1.0840625E-2</v>
      </c>
      <c r="O11" s="3">
        <f>IF(laptimes!O11&lt;&gt;"",SUM(laptimes!O$2:'laptimes'!O11),"")</f>
        <v>1.0672789351851852E-2</v>
      </c>
      <c r="P11" s="3">
        <f>IF(laptimes!P11&lt;&gt;"",SUM(laptimes!P$2:'laptimes'!P11),"")</f>
        <v>1.06125E-2</v>
      </c>
      <c r="Q11" s="3">
        <f>IF(laptimes!Q11&lt;&gt;"",SUM(laptimes!Q$2:'laptimes'!Q11),"")</f>
        <v>1.0866122685185185E-2</v>
      </c>
      <c r="R11" s="3">
        <f>IF(laptimes!R11&lt;&gt;"",SUM(laptimes!R$2:'laptimes'!R11),"")</f>
        <v>1.1017881944444443E-2</v>
      </c>
      <c r="S11" s="3">
        <f>IF(laptimes!S11&lt;&gt;"",SUM(laptimes!S$2:'laptimes'!S11),"")</f>
        <v>1.0603090277777779E-2</v>
      </c>
      <c r="T11" s="3">
        <f>IF(laptimes!T11&lt;&gt;"",SUM(laptimes!T$2:'laptimes'!T11),"")</f>
        <v>1.107246527777778E-2</v>
      </c>
      <c r="U11" s="3">
        <f>IF(laptimes!U11&lt;&gt;"",SUM(laptimes!U$2:'laptimes'!U11),"")</f>
        <v>1.0968680555555554E-2</v>
      </c>
    </row>
    <row r="12" spans="1:21" x14ac:dyDescent="0.25">
      <c r="A12">
        <v>11</v>
      </c>
      <c r="B12" s="3">
        <f>IF(laptimes!B12&lt;&gt;"",SUM(laptimes!B$2:'laptimes'!B12),"")</f>
        <v>1.1883333333333333E-2</v>
      </c>
      <c r="C12" s="3">
        <f>IF(laptimes!C12&lt;&gt;"",SUM(laptimes!C$2:'laptimes'!C12),"")</f>
        <v>1.1873032407407409E-2</v>
      </c>
      <c r="D12" s="3">
        <f>IF(laptimes!D12&lt;&gt;"",SUM(laptimes!D$2:'laptimes'!D12),"")</f>
        <v>1.1754374999999999E-2</v>
      </c>
      <c r="E12" s="3">
        <f>IF(laptimes!E12&lt;&gt;"",SUM(laptimes!E$2:'laptimes'!E12),"")</f>
        <v>1.1985972222222224E-2</v>
      </c>
      <c r="F12" s="3" t="str">
        <f>IF(laptimes!F12&lt;&gt;"",SUM(laptimes!F$2:'laptimes'!F12),"")</f>
        <v/>
      </c>
      <c r="G12" s="3">
        <f>IF(laptimes!G12&lt;&gt;"",SUM(laptimes!G$2:'laptimes'!G12),"")</f>
        <v>1.1758668981481481E-2</v>
      </c>
      <c r="H12" s="3">
        <f>IF(laptimes!H12&lt;&gt;"",SUM(laptimes!H$2:'laptimes'!H12),"")</f>
        <v>1.1975717592592592E-2</v>
      </c>
      <c r="I12" s="3">
        <f>IF(laptimes!I12&lt;&gt;"",SUM(laptimes!I$2:'laptimes'!I12),"")</f>
        <v>1.1734560185185185E-2</v>
      </c>
      <c r="J12" s="3">
        <f>IF(laptimes!J12&lt;&gt;"",SUM(laptimes!J$2:'laptimes'!J12),"")</f>
        <v>1.199625E-2</v>
      </c>
      <c r="K12" s="3" t="str">
        <f>IF(laptimes!K12&lt;&gt;"",SUM(laptimes!K$2:'laptimes'!K12),"")</f>
        <v/>
      </c>
      <c r="L12" s="3">
        <f>IF(laptimes!L12&lt;&gt;"",SUM(laptimes!L$2:'laptimes'!L12),"")</f>
        <v>1.1921793981481483E-2</v>
      </c>
      <c r="M12" s="3">
        <f>IF(laptimes!M12&lt;&gt;"",SUM(laptimes!M$2:'laptimes'!M12),"")</f>
        <v>1.2014965277777777E-2</v>
      </c>
      <c r="N12" s="3">
        <f>IF(laptimes!N12&lt;&gt;"",SUM(laptimes!N$2:'laptimes'!N12),"")</f>
        <v>1.1913599537037037E-2</v>
      </c>
      <c r="O12" s="3">
        <f>IF(laptimes!O12&lt;&gt;"",SUM(laptimes!O$2:'laptimes'!O12),"")</f>
        <v>1.1746319444444445E-2</v>
      </c>
      <c r="P12" s="3">
        <f>IF(laptimes!P12&lt;&gt;"",SUM(laptimes!P$2:'laptimes'!P12),"")</f>
        <v>1.1665590277777778E-2</v>
      </c>
      <c r="Q12" s="3">
        <f>IF(laptimes!Q12&lt;&gt;"",SUM(laptimes!Q$2:'laptimes'!Q12),"")</f>
        <v>1.1937141203703703E-2</v>
      </c>
      <c r="R12" s="3">
        <f>IF(laptimes!R12&lt;&gt;"",SUM(laptimes!R$2:'laptimes'!R12),"")</f>
        <v>1.2105833333333331E-2</v>
      </c>
      <c r="S12" s="3">
        <f>IF(laptimes!S12&lt;&gt;"",SUM(laptimes!S$2:'laptimes'!S12),"")</f>
        <v>1.1655185185185187E-2</v>
      </c>
      <c r="T12" s="3">
        <f>IF(laptimes!T12&lt;&gt;"",SUM(laptimes!T$2:'laptimes'!T12),"")</f>
        <v>1.2157083333333336E-2</v>
      </c>
      <c r="U12" s="3">
        <f>IF(laptimes!U12&lt;&gt;"",SUM(laptimes!U$2:'laptimes'!U12),"")</f>
        <v>1.2046909722222221E-2</v>
      </c>
    </row>
    <row r="13" spans="1:21" x14ac:dyDescent="0.25">
      <c r="A13">
        <v>12</v>
      </c>
      <c r="B13" s="3">
        <f>IF(laptimes!B13&lt;&gt;"",SUM(laptimes!B$2:'laptimes'!B13),"")</f>
        <v>1.2945949074074073E-2</v>
      </c>
      <c r="C13" s="3">
        <f>IF(laptimes!C13&lt;&gt;"",SUM(laptimes!C$2:'laptimes'!C13),"")</f>
        <v>1.2944537037037037E-2</v>
      </c>
      <c r="D13" s="3">
        <f>IF(laptimes!D13&lt;&gt;"",SUM(laptimes!D$2:'laptimes'!D13),"")</f>
        <v>1.2829120370370369E-2</v>
      </c>
      <c r="E13" s="3">
        <f>IF(laptimes!E13&lt;&gt;"",SUM(laptimes!E$2:'laptimes'!E13),"")</f>
        <v>1.3058483796296299E-2</v>
      </c>
      <c r="F13" s="3" t="str">
        <f>IF(laptimes!F13&lt;&gt;"",SUM(laptimes!F$2:'laptimes'!F13),"")</f>
        <v/>
      </c>
      <c r="G13" s="3">
        <f>IF(laptimes!G13&lt;&gt;"",SUM(laptimes!G$2:'laptimes'!G13),"")</f>
        <v>1.2816643518518519E-2</v>
      </c>
      <c r="H13" s="3">
        <f>IF(laptimes!H13&lt;&gt;"",SUM(laptimes!H$2:'laptimes'!H13),"")</f>
        <v>1.3048275462962961E-2</v>
      </c>
      <c r="I13" s="3">
        <f>IF(laptimes!I13&lt;&gt;"",SUM(laptimes!I$2:'laptimes'!I13),"")</f>
        <v>1.2795405092592593E-2</v>
      </c>
      <c r="J13" s="3">
        <f>IF(laptimes!J13&lt;&gt;"",SUM(laptimes!J$2:'laptimes'!J13),"")</f>
        <v>1.3069756944444445E-2</v>
      </c>
      <c r="K13" s="3" t="str">
        <f>IF(laptimes!K13&lt;&gt;"",SUM(laptimes!K$2:'laptimes'!K13),"")</f>
        <v/>
      </c>
      <c r="L13" s="3">
        <f>IF(laptimes!L13&lt;&gt;"",SUM(laptimes!L$2:'laptimes'!L13),"")</f>
        <v>1.2994212962962964E-2</v>
      </c>
      <c r="M13" s="3">
        <f>IF(laptimes!M13&lt;&gt;"",SUM(laptimes!M$2:'laptimes'!M13),"")</f>
        <v>1.3082245370370369E-2</v>
      </c>
      <c r="N13" s="3">
        <f>IF(laptimes!N13&lt;&gt;"",SUM(laptimes!N$2:'laptimes'!N13),"")</f>
        <v>1.30025E-2</v>
      </c>
      <c r="O13" s="3">
        <f>IF(laptimes!O13&lt;&gt;"",SUM(laptimes!O$2:'laptimes'!O13),"")</f>
        <v>1.2803287037037037E-2</v>
      </c>
      <c r="P13" s="3">
        <f>IF(laptimes!P13&lt;&gt;"",SUM(laptimes!P$2:'laptimes'!P13),"")</f>
        <v>1.2717719907407408E-2</v>
      </c>
      <c r="Q13" s="3">
        <f>IF(laptimes!Q13&lt;&gt;"",SUM(laptimes!Q$2:'laptimes'!Q13),"")</f>
        <v>1.3009918981481482E-2</v>
      </c>
      <c r="R13" s="3">
        <f>IF(laptimes!R13&lt;&gt;"",SUM(laptimes!R$2:'laptimes'!R13),"")</f>
        <v>1.3188425925925925E-2</v>
      </c>
      <c r="S13" s="3">
        <f>IF(laptimes!S13&lt;&gt;"",SUM(laptimes!S$2:'laptimes'!S13),"")</f>
        <v>1.2706944444444446E-2</v>
      </c>
      <c r="T13" s="3">
        <f>IF(laptimes!T13&lt;&gt;"",SUM(laptimes!T$2:'laptimes'!T13),"")</f>
        <v>1.3245104166666669E-2</v>
      </c>
      <c r="U13" s="3">
        <f>IF(laptimes!U13&lt;&gt;"",SUM(laptimes!U$2:'laptimes'!U13),"")</f>
        <v>1.3123715277777776E-2</v>
      </c>
    </row>
    <row r="14" spans="1:21" x14ac:dyDescent="0.25">
      <c r="A14">
        <v>13</v>
      </c>
      <c r="B14" s="3">
        <f>IF(laptimes!B14&lt;&gt;"",SUM(laptimes!B$2:'laptimes'!B14),"")</f>
        <v>1.4240011574074073E-2</v>
      </c>
      <c r="C14" s="3">
        <f>IF(laptimes!C14&lt;&gt;"",SUM(laptimes!C$2:'laptimes'!C14),"")</f>
        <v>1.4007222222222223E-2</v>
      </c>
      <c r="D14" s="3">
        <f>IF(laptimes!D14&lt;&gt;"",SUM(laptimes!D$2:'laptimes'!D14),"")</f>
        <v>1.3884999999999998E-2</v>
      </c>
      <c r="E14" s="3">
        <f>IF(laptimes!E14&lt;&gt;"",SUM(laptimes!E$2:'laptimes'!E14),"")</f>
        <v>1.4134502314814817E-2</v>
      </c>
      <c r="F14" s="3" t="str">
        <f>IF(laptimes!F14&lt;&gt;"",SUM(laptimes!F$2:'laptimes'!F14),"")</f>
        <v/>
      </c>
      <c r="G14" s="3">
        <f>IF(laptimes!G14&lt;&gt;"",SUM(laptimes!G$2:'laptimes'!G14),"")</f>
        <v>1.410789351851852E-2</v>
      </c>
      <c r="H14" s="3">
        <f>IF(laptimes!H14&lt;&gt;"",SUM(laptimes!H$2:'laptimes'!H14),"")</f>
        <v>1.4124930555555554E-2</v>
      </c>
      <c r="I14" s="3">
        <f>IF(laptimes!I14&lt;&gt;"",SUM(laptimes!I$2:'laptimes'!I14),"")</f>
        <v>1.385144675925926E-2</v>
      </c>
      <c r="J14" s="3">
        <f>IF(laptimes!J14&lt;&gt;"",SUM(laptimes!J$2:'laptimes'!J14),"")</f>
        <v>1.4137916666666667E-2</v>
      </c>
      <c r="K14" s="3" t="str">
        <f>IF(laptimes!K14&lt;&gt;"",SUM(laptimes!K$2:'laptimes'!K14),"")</f>
        <v/>
      </c>
      <c r="L14" s="3">
        <f>IF(laptimes!L14&lt;&gt;"",SUM(laptimes!L$2:'laptimes'!L14),"")</f>
        <v>1.4070636574074076E-2</v>
      </c>
      <c r="M14" s="3">
        <f>IF(laptimes!M14&lt;&gt;"",SUM(laptimes!M$2:'laptimes'!M14),"")</f>
        <v>1.4387199074074073E-2</v>
      </c>
      <c r="N14" s="3">
        <f>IF(laptimes!N14&lt;&gt;"",SUM(laptimes!N$2:'laptimes'!N14),"")</f>
        <v>1.4080902777777777E-2</v>
      </c>
      <c r="O14" s="3">
        <f>IF(laptimes!O14&lt;&gt;"",SUM(laptimes!O$2:'laptimes'!O14),"")</f>
        <v>1.3858124999999999E-2</v>
      </c>
      <c r="P14" s="3">
        <f>IF(laptimes!P14&lt;&gt;"",SUM(laptimes!P$2:'laptimes'!P14),"")</f>
        <v>1.3768726851851853E-2</v>
      </c>
      <c r="Q14" s="3">
        <f>IF(laptimes!Q14&lt;&gt;"",SUM(laptimes!Q$2:'laptimes'!Q14),"")</f>
        <v>1.4085127314814816E-2</v>
      </c>
      <c r="R14" s="3">
        <f>IF(laptimes!R14&lt;&gt;"",SUM(laptimes!R$2:'laptimes'!R14),"")</f>
        <v>1.4272939814814813E-2</v>
      </c>
      <c r="S14" s="3">
        <f>IF(laptimes!S14&lt;&gt;"",SUM(laptimes!S$2:'laptimes'!S14),"")</f>
        <v>1.3757187500000002E-2</v>
      </c>
      <c r="T14" s="3">
        <f>IF(laptimes!T14&lt;&gt;"",SUM(laptimes!T$2:'laptimes'!T14),"")</f>
        <v>1.4330740740740743E-2</v>
      </c>
      <c r="U14" s="3">
        <f>IF(laptimes!U14&lt;&gt;"",SUM(laptimes!U$2:'laptimes'!U14),"")</f>
        <v>1.4198865740740739E-2</v>
      </c>
    </row>
    <row r="15" spans="1:21" x14ac:dyDescent="0.25">
      <c r="A15">
        <v>14</v>
      </c>
      <c r="B15" s="3">
        <f>IF(laptimes!B15&lt;&gt;"",SUM(laptimes!B$2:'laptimes'!B15),"")</f>
        <v>1.5304143518518517E-2</v>
      </c>
      <c r="C15" s="3">
        <f>IF(laptimes!C15&lt;&gt;"",SUM(laptimes!C$2:'laptimes'!C15),"")</f>
        <v>1.531695601851852E-2</v>
      </c>
      <c r="D15" s="3">
        <f>IF(laptimes!D15&lt;&gt;"",SUM(laptimes!D$2:'laptimes'!D15),"")</f>
        <v>1.494759259259259E-2</v>
      </c>
      <c r="E15" s="3">
        <f>IF(laptimes!E15&lt;&gt;"",SUM(laptimes!E$2:'laptimes'!E15),"")</f>
        <v>1.521152777777778E-2</v>
      </c>
      <c r="F15" s="3" t="str">
        <f>IF(laptimes!F15&lt;&gt;"",SUM(laptimes!F$2:'laptimes'!F15),"")</f>
        <v/>
      </c>
      <c r="G15" s="3">
        <f>IF(laptimes!G15&lt;&gt;"",SUM(laptimes!G$2:'laptimes'!G15),"")</f>
        <v>1.517951388888889E-2</v>
      </c>
      <c r="H15" s="3">
        <f>IF(laptimes!H15&lt;&gt;"",SUM(laptimes!H$2:'laptimes'!H15),"")</f>
        <v>1.5199687499999998E-2</v>
      </c>
      <c r="I15" s="3">
        <f>IF(laptimes!I15&lt;&gt;"",SUM(laptimes!I$2:'laptimes'!I15),"")</f>
        <v>1.5147534722222222E-2</v>
      </c>
      <c r="J15" s="3">
        <f>IF(laptimes!J15&lt;&gt;"",SUM(laptimes!J$2:'laptimes'!J15),"")</f>
        <v>1.5467129629629629E-2</v>
      </c>
      <c r="K15" s="3" t="str">
        <f>IF(laptimes!K15&lt;&gt;"",SUM(laptimes!K$2:'laptimes'!K15),"")</f>
        <v/>
      </c>
      <c r="L15" s="3">
        <f>IF(laptimes!L15&lt;&gt;"",SUM(laptimes!L$2:'laptimes'!L15),"")</f>
        <v>1.5377754629629632E-2</v>
      </c>
      <c r="M15" s="3">
        <f>IF(laptimes!M15&lt;&gt;"",SUM(laptimes!M$2:'laptimes'!M15),"")</f>
        <v>1.5453148148148146E-2</v>
      </c>
      <c r="N15" s="3">
        <f>IF(laptimes!N15&lt;&gt;"",SUM(laptimes!N$2:'laptimes'!N15),"")</f>
        <v>1.5398993055555555E-2</v>
      </c>
      <c r="O15" s="3">
        <f>IF(laptimes!O15&lt;&gt;"",SUM(laptimes!O$2:'laptimes'!O15),"")</f>
        <v>1.5155243055555554E-2</v>
      </c>
      <c r="P15" s="3">
        <f>IF(laptimes!P15&lt;&gt;"",SUM(laptimes!P$2:'laptimes'!P15),"")</f>
        <v>1.481931712962963E-2</v>
      </c>
      <c r="Q15" s="3">
        <f>IF(laptimes!Q15&lt;&gt;"",SUM(laptimes!Q$2:'laptimes'!Q15),"")</f>
        <v>1.5171967592592595E-2</v>
      </c>
      <c r="R15" s="3">
        <f>IF(laptimes!R15&lt;&gt;"",SUM(laptimes!R$2:'laptimes'!R15),"")</f>
        <v>1.5358599537037035E-2</v>
      </c>
      <c r="S15" s="3">
        <f>IF(laptimes!S15&lt;&gt;"",SUM(laptimes!S$2:'laptimes'!S15),"")</f>
        <v>1.4808877314814816E-2</v>
      </c>
      <c r="T15" s="3">
        <f>IF(laptimes!T15&lt;&gt;"",SUM(laptimes!T$2:'laptimes'!T15),"")</f>
        <v>1.5423263888888891E-2</v>
      </c>
      <c r="U15" s="3">
        <f>IF(laptimes!U15&lt;&gt;"",SUM(laptimes!U$2:'laptimes'!U15),"")</f>
        <v>1.5274513888888888E-2</v>
      </c>
    </row>
    <row r="16" spans="1:21" x14ac:dyDescent="0.25">
      <c r="A16">
        <v>15</v>
      </c>
      <c r="B16" s="3">
        <f>IF(laptimes!B16&lt;&gt;"",SUM(laptimes!B$2:'laptimes'!B16),"")</f>
        <v>1.6370601851851851E-2</v>
      </c>
      <c r="C16" s="3">
        <f>IF(laptimes!C16&lt;&gt;"",SUM(laptimes!C$2:'laptimes'!C16),"")</f>
        <v>1.6387673611111112E-2</v>
      </c>
      <c r="D16" s="3">
        <f>IF(laptimes!D16&lt;&gt;"",SUM(laptimes!D$2:'laptimes'!D16),"")</f>
        <v>1.6009999999999996E-2</v>
      </c>
      <c r="E16" s="3">
        <f>IF(laptimes!E16&lt;&gt;"",SUM(laptimes!E$2:'laptimes'!E16),"")</f>
        <v>1.628133101851852E-2</v>
      </c>
      <c r="F16" s="3" t="str">
        <f>IF(laptimes!F16&lt;&gt;"",SUM(laptimes!F$2:'laptimes'!F16),"")</f>
        <v/>
      </c>
      <c r="G16" s="3">
        <f>IF(laptimes!G16&lt;&gt;"",SUM(laptimes!G$2:'laptimes'!G16),"")</f>
        <v>1.624625E-2</v>
      </c>
      <c r="H16" s="3">
        <f>IF(laptimes!H16&lt;&gt;"",SUM(laptimes!H$2:'laptimes'!H16),"")</f>
        <v>1.6270868055555554E-2</v>
      </c>
      <c r="I16" s="3">
        <f>IF(laptimes!I16&lt;&gt;"",SUM(laptimes!I$2:'laptimes'!I16),"")</f>
        <v>1.6202025462962961E-2</v>
      </c>
      <c r="J16" s="3">
        <f>IF(laptimes!J16&lt;&gt;"",SUM(laptimes!J$2:'laptimes'!J16),"")</f>
        <v>1.6539224537037038E-2</v>
      </c>
      <c r="K16" s="3" t="str">
        <f>IF(laptimes!K16&lt;&gt;"",SUM(laptimes!K$2:'laptimes'!K16),"")</f>
        <v/>
      </c>
      <c r="L16" s="3">
        <f>IF(laptimes!L16&lt;&gt;"",SUM(laptimes!L$2:'laptimes'!L16),"")</f>
        <v>1.6443078703703706E-2</v>
      </c>
      <c r="M16" s="3">
        <f>IF(laptimes!M16&lt;&gt;"",SUM(laptimes!M$2:'laptimes'!M16),"")</f>
        <v>1.6521898148148147E-2</v>
      </c>
      <c r="N16" s="3">
        <f>IF(laptimes!N16&lt;&gt;"",SUM(laptimes!N$2:'laptimes'!N16),"")</f>
        <v>1.646722222222222E-2</v>
      </c>
      <c r="O16" s="3">
        <f>IF(laptimes!O16&lt;&gt;"",SUM(laptimes!O$2:'laptimes'!O16),"")</f>
        <v>1.6207453703703703E-2</v>
      </c>
      <c r="P16" s="3">
        <f>IF(laptimes!P16&lt;&gt;"",SUM(laptimes!P$2:'laptimes'!P16),"")</f>
        <v>1.5871134259259258E-2</v>
      </c>
      <c r="Q16" s="3">
        <f>IF(laptimes!Q16&lt;&gt;"",SUM(laptimes!Q$2:'laptimes'!Q16),"")</f>
        <v>1.6239270833333336E-2</v>
      </c>
      <c r="R16" s="3">
        <f>IF(laptimes!R16&lt;&gt;"",SUM(laptimes!R$2:'laptimes'!R16),"")</f>
        <v>1.6455324074074074E-2</v>
      </c>
      <c r="S16" s="3">
        <f>IF(laptimes!S16&lt;&gt;"",SUM(laptimes!S$2:'laptimes'!S16),"")</f>
        <v>1.5857847222222225E-2</v>
      </c>
      <c r="T16" s="3">
        <f>IF(laptimes!T16&lt;&gt;"",SUM(laptimes!T$2:'laptimes'!T16),"")</f>
        <v>1.6512592592592596E-2</v>
      </c>
      <c r="U16" s="3">
        <f>IF(laptimes!U16&lt;&gt;"",SUM(laptimes!U$2:'laptimes'!U16),"")</f>
        <v>1.6347800925925925E-2</v>
      </c>
    </row>
    <row r="17" spans="1:21" x14ac:dyDescent="0.25">
      <c r="A17">
        <v>16</v>
      </c>
      <c r="B17" s="3">
        <f>IF(laptimes!B17&lt;&gt;"",SUM(laptimes!B$2:'laptimes'!B17),"")</f>
        <v>1.7436527777777776E-2</v>
      </c>
      <c r="C17" s="3">
        <f>IF(laptimes!C17&lt;&gt;"",SUM(laptimes!C$2:'laptimes'!C17),"")</f>
        <v>1.7460243055555557E-2</v>
      </c>
      <c r="D17" s="3">
        <f>IF(laptimes!D17&lt;&gt;"",SUM(laptimes!D$2:'laptimes'!D17),"")</f>
        <v>1.7071886574074071E-2</v>
      </c>
      <c r="E17" s="3">
        <f>IF(laptimes!E17&lt;&gt;"",SUM(laptimes!E$2:'laptimes'!E17),"")</f>
        <v>1.7351319444444447E-2</v>
      </c>
      <c r="F17" s="3" t="str">
        <f>IF(laptimes!F17&lt;&gt;"",SUM(laptimes!F$2:'laptimes'!F17),"")</f>
        <v/>
      </c>
      <c r="G17" s="3">
        <f>IF(laptimes!G17&lt;&gt;"",SUM(laptimes!G$2:'laptimes'!G17),"")</f>
        <v>1.7310462962962965E-2</v>
      </c>
      <c r="H17" s="3">
        <f>IF(laptimes!H17&lt;&gt;"",SUM(laptimes!H$2:'laptimes'!H17),"")</f>
        <v>1.7332233796296295E-2</v>
      </c>
      <c r="I17" s="3">
        <f>IF(laptimes!I17&lt;&gt;"",SUM(laptimes!I$2:'laptimes'!I17),"")</f>
        <v>1.7260590277777776E-2</v>
      </c>
      <c r="J17" s="3">
        <f>IF(laptimes!J17&lt;&gt;"",SUM(laptimes!J$2:'laptimes'!J17),"")</f>
        <v>1.7607835648148148E-2</v>
      </c>
      <c r="K17" s="3" t="str">
        <f>IF(laptimes!K17&lt;&gt;"",SUM(laptimes!K$2:'laptimes'!K17),"")</f>
        <v/>
      </c>
      <c r="L17" s="3">
        <f>IF(laptimes!L17&lt;&gt;"",SUM(laptimes!L$2:'laptimes'!L17),"")</f>
        <v>1.7504641203703708E-2</v>
      </c>
      <c r="M17" s="3">
        <f>IF(laptimes!M17&lt;&gt;"",SUM(laptimes!M$2:'laptimes'!M17),"")</f>
        <v>1.7591296296296296E-2</v>
      </c>
      <c r="N17" s="3">
        <f>IF(laptimes!N17&lt;&gt;"",SUM(laptimes!N$2:'laptimes'!N17),"")</f>
        <v>1.752653935185185E-2</v>
      </c>
      <c r="O17" s="3">
        <f>IF(laptimes!O17&lt;&gt;"",SUM(laptimes!O$2:'laptimes'!O17),"")</f>
        <v>1.7268090277777776E-2</v>
      </c>
      <c r="P17" s="3">
        <f>IF(laptimes!P17&lt;&gt;"",SUM(laptimes!P$2:'laptimes'!P17),"")</f>
        <v>1.6924444444444443E-2</v>
      </c>
      <c r="Q17" s="3">
        <f>IF(laptimes!Q17&lt;&gt;"",SUM(laptimes!Q$2:'laptimes'!Q17),"")</f>
        <v>1.7303784722222226E-2</v>
      </c>
      <c r="R17" s="3">
        <f>IF(laptimes!R17&lt;&gt;"",SUM(laptimes!R$2:'laptimes'!R17),"")</f>
        <v>1.7550578703703704E-2</v>
      </c>
      <c r="S17" s="3">
        <f>IF(laptimes!S17&lt;&gt;"",SUM(laptimes!S$2:'laptimes'!S17),"")</f>
        <v>1.6906805555555557E-2</v>
      </c>
      <c r="T17" s="3">
        <f>IF(laptimes!T17&lt;&gt;"",SUM(laptimes!T$2:'laptimes'!T17),"")</f>
        <v>1.7614687500000004E-2</v>
      </c>
      <c r="U17" s="3">
        <f>IF(laptimes!U17&lt;&gt;"",SUM(laptimes!U$2:'laptimes'!U17),"")</f>
        <v>1.7421111111111109E-2</v>
      </c>
    </row>
    <row r="18" spans="1:21" x14ac:dyDescent="0.25">
      <c r="A18">
        <v>17</v>
      </c>
      <c r="B18" s="3">
        <f>IF(laptimes!B18&lt;&gt;"",SUM(laptimes!B$2:'laptimes'!B18),"")</f>
        <v>1.8499722222222219E-2</v>
      </c>
      <c r="C18" s="3">
        <f>IF(laptimes!C18&lt;&gt;"",SUM(laptimes!C$2:'laptimes'!C18),"")</f>
        <v>1.852357638888889E-2</v>
      </c>
      <c r="D18" s="3">
        <f>IF(laptimes!D18&lt;&gt;"",SUM(laptimes!D$2:'laptimes'!D18),"")</f>
        <v>1.8129907407407404E-2</v>
      </c>
      <c r="E18" s="3">
        <f>IF(laptimes!E18&lt;&gt;"",SUM(laptimes!E$2:'laptimes'!E18),"")</f>
        <v>1.8418368055555558E-2</v>
      </c>
      <c r="F18" s="3" t="str">
        <f>IF(laptimes!F18&lt;&gt;"",SUM(laptimes!F$2:'laptimes'!F18),"")</f>
        <v/>
      </c>
      <c r="G18" s="3">
        <f>IF(laptimes!G18&lt;&gt;"",SUM(laptimes!G$2:'laptimes'!G18),"")</f>
        <v>1.8379537037037038E-2</v>
      </c>
      <c r="H18" s="3">
        <f>IF(laptimes!H18&lt;&gt;"",SUM(laptimes!H$2:'laptimes'!H18),"")</f>
        <v>1.8397789351851851E-2</v>
      </c>
      <c r="I18" s="3">
        <f>IF(laptimes!I18&lt;&gt;"",SUM(laptimes!I$2:'laptimes'!I18),"")</f>
        <v>1.8322997685185183E-2</v>
      </c>
      <c r="J18" s="3">
        <f>IF(laptimes!J18&lt;&gt;"",SUM(laptimes!J$2:'laptimes'!J18),"")</f>
        <v>1.8674305555555555E-2</v>
      </c>
      <c r="K18" s="3" t="str">
        <f>IF(laptimes!K18&lt;&gt;"",SUM(laptimes!K$2:'laptimes'!K18),"")</f>
        <v/>
      </c>
      <c r="L18" s="3">
        <f>IF(laptimes!L18&lt;&gt;"",SUM(laptimes!L$2:'laptimes'!L18),"")</f>
        <v>1.8566875000000004E-2</v>
      </c>
      <c r="M18" s="3">
        <f>IF(laptimes!M18&lt;&gt;"",SUM(laptimes!M$2:'laptimes'!M18),"")</f>
        <v>1.8653275462962964E-2</v>
      </c>
      <c r="N18" s="3">
        <f>IF(laptimes!N18&lt;&gt;"",SUM(laptimes!N$2:'laptimes'!N18),"")</f>
        <v>1.8587245370370369E-2</v>
      </c>
      <c r="O18" s="3">
        <f>IF(laptimes!O18&lt;&gt;"",SUM(laptimes!O$2:'laptimes'!O18),"")</f>
        <v>1.8328020833333333E-2</v>
      </c>
      <c r="P18" s="3">
        <f>IF(laptimes!P18&lt;&gt;"",SUM(laptimes!P$2:'laptimes'!P18),"")</f>
        <v>1.7968842592592592E-2</v>
      </c>
      <c r="Q18" s="3">
        <f>IF(laptimes!Q18&lt;&gt;"",SUM(laptimes!Q$2:'laptimes'!Q18),"")</f>
        <v>1.8370636574074076E-2</v>
      </c>
      <c r="R18" s="3">
        <f>IF(laptimes!R18&lt;&gt;"",SUM(laptimes!R$2:'laptimes'!R18),"")</f>
        <v>1.8630671296296298E-2</v>
      </c>
      <c r="S18" s="3">
        <f>IF(laptimes!S18&lt;&gt;"",SUM(laptimes!S$2:'laptimes'!S18),"")</f>
        <v>1.8180416666666668E-2</v>
      </c>
      <c r="T18" s="3">
        <f>IF(laptimes!T18&lt;&gt;"",SUM(laptimes!T$2:'laptimes'!T18),"")</f>
        <v>1.87103587962963E-2</v>
      </c>
      <c r="U18" s="3">
        <f>IF(laptimes!U18&lt;&gt;"",SUM(laptimes!U$2:'laptimes'!U18),"")</f>
        <v>1.8491296296296294E-2</v>
      </c>
    </row>
    <row r="19" spans="1:21" x14ac:dyDescent="0.25">
      <c r="A19">
        <v>18</v>
      </c>
      <c r="B19" s="3">
        <f>IF(laptimes!B19&lt;&gt;"",SUM(laptimes!B$2:'laptimes'!B19),"")</f>
        <v>1.9560844907407404E-2</v>
      </c>
      <c r="C19" s="3">
        <f>IF(laptimes!C19&lt;&gt;"",SUM(laptimes!C$2:'laptimes'!C19),"")</f>
        <v>1.9589803240740743E-2</v>
      </c>
      <c r="D19" s="3">
        <f>IF(laptimes!D19&lt;&gt;"",SUM(laptimes!D$2:'laptimes'!D19),"")</f>
        <v>1.9188773148148146E-2</v>
      </c>
      <c r="E19" s="3">
        <f>IF(laptimes!E19&lt;&gt;"",SUM(laptimes!E$2:'laptimes'!E19),"")</f>
        <v>1.9722847222222225E-2</v>
      </c>
      <c r="F19" s="3" t="str">
        <f>IF(laptimes!F19&lt;&gt;"",SUM(laptimes!F$2:'laptimes'!F19),"")</f>
        <v/>
      </c>
      <c r="G19" s="3">
        <f>IF(laptimes!G19&lt;&gt;"",SUM(laptimes!G$2:'laptimes'!G19),"")</f>
        <v>1.9441342592592593E-2</v>
      </c>
      <c r="H19" s="3">
        <f>IF(laptimes!H19&lt;&gt;"",SUM(laptimes!H$2:'laptimes'!H19),"")</f>
        <v>1.9456145833333334E-2</v>
      </c>
      <c r="I19" s="3">
        <f>IF(laptimes!I19&lt;&gt;"",SUM(laptimes!I$2:'laptimes'!I19),"")</f>
        <v>1.9383993055555555E-2</v>
      </c>
      <c r="J19" s="3">
        <f>IF(laptimes!J19&lt;&gt;"",SUM(laptimes!J$2:'laptimes'!J19),"")</f>
        <v>1.9744016203703703E-2</v>
      </c>
      <c r="K19" s="3" t="str">
        <f>IF(laptimes!K19&lt;&gt;"",SUM(laptimes!K$2:'laptimes'!K19),"")</f>
        <v/>
      </c>
      <c r="L19" s="3">
        <f>IF(laptimes!L19&lt;&gt;"",SUM(laptimes!L$2:'laptimes'!L19),"")</f>
        <v>1.9631805555555559E-2</v>
      </c>
      <c r="M19" s="3">
        <f>IF(laptimes!M19&lt;&gt;"",SUM(laptimes!M$2:'laptimes'!M19),"")</f>
        <v>1.9728414351851853E-2</v>
      </c>
      <c r="N19" s="3">
        <f>IF(laptimes!N19&lt;&gt;"",SUM(laptimes!N$2:'laptimes'!N19),"")</f>
        <v>1.9648391203703701E-2</v>
      </c>
      <c r="O19" s="3">
        <f>IF(laptimes!O19&lt;&gt;"",SUM(laptimes!O$2:'laptimes'!O19),"")</f>
        <v>1.9391122685185187E-2</v>
      </c>
      <c r="P19" s="3">
        <f>IF(laptimes!P19&lt;&gt;"",SUM(laptimes!P$2:'laptimes'!P19),"")</f>
        <v>1.9021840277777778E-2</v>
      </c>
      <c r="Q19" s="3">
        <f>IF(laptimes!Q19&lt;&gt;"",SUM(laptimes!Q$2:'laptimes'!Q19),"")</f>
        <v>1.9432256944444445E-2</v>
      </c>
      <c r="R19" s="3">
        <f>IF(laptimes!R19&lt;&gt;"",SUM(laptimes!R$2:'laptimes'!R19),"")</f>
        <v>1.9714664351851853E-2</v>
      </c>
      <c r="S19" s="3">
        <f>IF(laptimes!S19&lt;&gt;"",SUM(laptimes!S$2:'laptimes'!S19),"")</f>
        <v>1.9226064814814817E-2</v>
      </c>
      <c r="T19" s="3">
        <f>IF(laptimes!T19&lt;&gt;"",SUM(laptimes!T$2:'laptimes'!T19),"")</f>
        <v>1.9799525462962965E-2</v>
      </c>
      <c r="U19" s="3">
        <f>IF(laptimes!U19&lt;&gt;"",SUM(laptimes!U$2:'laptimes'!U19),"")</f>
        <v>1.9569293981481477E-2</v>
      </c>
    </row>
    <row r="20" spans="1:21" x14ac:dyDescent="0.25">
      <c r="A20">
        <v>19</v>
      </c>
      <c r="B20" s="3">
        <f>IF(laptimes!B20&lt;&gt;"",SUM(laptimes!B$2:'laptimes'!B20),"")</f>
        <v>2.0628402777777773E-2</v>
      </c>
      <c r="C20" s="3">
        <f>IF(laptimes!C20&lt;&gt;"",SUM(laptimes!C$2:'laptimes'!C20),"")</f>
        <v>2.0659039351851854E-2</v>
      </c>
      <c r="D20" s="3">
        <f>IF(laptimes!D20&lt;&gt;"",SUM(laptimes!D$2:'laptimes'!D20),"")</f>
        <v>2.0250879629629626E-2</v>
      </c>
      <c r="E20" s="3">
        <f>IF(laptimes!E20&lt;&gt;"",SUM(laptimes!E$2:'laptimes'!E20),"")</f>
        <v>2.0816342592592595E-2</v>
      </c>
      <c r="F20" s="3" t="str">
        <f>IF(laptimes!F20&lt;&gt;"",SUM(laptimes!F$2:'laptimes'!F20),"")</f>
        <v/>
      </c>
      <c r="G20" s="3">
        <f>IF(laptimes!G20&lt;&gt;"",SUM(laptimes!G$2:'laptimes'!G20),"")</f>
        <v>2.0501585648148149E-2</v>
      </c>
      <c r="H20" s="3">
        <f>IF(laptimes!H20&lt;&gt;"",SUM(laptimes!H$2:'laptimes'!H20),"")</f>
        <v>2.0793437500000001E-2</v>
      </c>
      <c r="I20" s="3">
        <f>IF(laptimes!I20&lt;&gt;"",SUM(laptimes!I$2:'laptimes'!I20),"")</f>
        <v>2.0437199074074073E-2</v>
      </c>
      <c r="J20" s="3">
        <f>IF(laptimes!J20&lt;&gt;"",SUM(laptimes!J$2:'laptimes'!J20),"")</f>
        <v>2.0821504629629627E-2</v>
      </c>
      <c r="K20" s="3" t="str">
        <f>IF(laptimes!K20&lt;&gt;"",SUM(laptimes!K$2:'laptimes'!K20),"")</f>
        <v/>
      </c>
      <c r="L20" s="3">
        <f>IF(laptimes!L20&lt;&gt;"",SUM(laptimes!L$2:'laptimes'!L20),"")</f>
        <v>2.0698460648148152E-2</v>
      </c>
      <c r="M20" s="3">
        <f>IF(laptimes!M20&lt;&gt;"",SUM(laptimes!M$2:'laptimes'!M20),"")</f>
        <v>2.0805115740740742E-2</v>
      </c>
      <c r="N20" s="3">
        <f>IF(laptimes!N20&lt;&gt;"",SUM(laptimes!N$2:'laptimes'!N20),"")</f>
        <v>2.0720011574074073E-2</v>
      </c>
      <c r="O20" s="3">
        <f>IF(laptimes!O20&lt;&gt;"",SUM(laptimes!O$2:'laptimes'!O20),"")</f>
        <v>2.0443449074074076E-2</v>
      </c>
      <c r="P20" s="3">
        <f>IF(laptimes!P20&lt;&gt;"",SUM(laptimes!P$2:'laptimes'!P20),"")</f>
        <v>2.0072581018518519E-2</v>
      </c>
      <c r="Q20" s="3">
        <f>IF(laptimes!Q20&lt;&gt;"",SUM(laptimes!Q$2:'laptimes'!Q20),"")</f>
        <v>2.0494814814814816E-2</v>
      </c>
      <c r="R20" s="3">
        <f>IF(laptimes!R20&lt;&gt;"",SUM(laptimes!R$2:'laptimes'!R20),"")</f>
        <v>2.0814930555555555E-2</v>
      </c>
      <c r="S20" s="3">
        <f>IF(laptimes!S20&lt;&gt;"",SUM(laptimes!S$2:'laptimes'!S20),"")</f>
        <v>2.0274953703703705E-2</v>
      </c>
      <c r="T20" s="3">
        <f>IF(laptimes!T20&lt;&gt;"",SUM(laptimes!T$2:'laptimes'!T20),"")</f>
        <v>2.0891446759259261E-2</v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>
        <f>IF(laptimes!B21&lt;&gt;"",SUM(laptimes!B$2:'laptimes'!B21),"")</f>
        <v>2.1990555555555551E-2</v>
      </c>
      <c r="C21" s="3">
        <f>IF(laptimes!C21&lt;&gt;"",SUM(laptimes!C$2:'laptimes'!C21),"")</f>
        <v>2.2088229166666667E-2</v>
      </c>
      <c r="D21" s="3">
        <f>IF(laptimes!D21&lt;&gt;"",SUM(laptimes!D$2:'laptimes'!D21),"")</f>
        <v>2.1458483796296293E-2</v>
      </c>
      <c r="E21" s="3">
        <f>IF(laptimes!E21&lt;&gt;"",SUM(laptimes!E$2:'laptimes'!E21),"")</f>
        <v>2.2293368055555558E-2</v>
      </c>
      <c r="F21" s="3" t="str">
        <f>IF(laptimes!F21&lt;&gt;"",SUM(laptimes!F$2:'laptimes'!F21),"")</f>
        <v/>
      </c>
      <c r="G21" s="3">
        <f>IF(laptimes!G21&lt;&gt;"",SUM(laptimes!G$2:'laptimes'!G21),"")</f>
        <v>2.1859560185185187E-2</v>
      </c>
      <c r="H21" s="3">
        <f>IF(laptimes!H21&lt;&gt;"",SUM(laptimes!H$2:'laptimes'!H21),"")</f>
        <v>2.2241377314814816E-2</v>
      </c>
      <c r="I21" s="3">
        <f>IF(laptimes!I21&lt;&gt;"",SUM(laptimes!I$2:'laptimes'!I21),"")</f>
        <v>2.1750196759259259E-2</v>
      </c>
      <c r="J21" s="3">
        <f>IF(laptimes!J21&lt;&gt;"",SUM(laptimes!J$2:'laptimes'!J21),"")</f>
        <v>2.231915509259259E-2</v>
      </c>
      <c r="K21" s="3" t="str">
        <f>IF(laptimes!K21&lt;&gt;"",SUM(laptimes!K$2:'laptimes'!K21),"")</f>
        <v/>
      </c>
      <c r="L21" s="3">
        <f>IF(laptimes!L21&lt;&gt;"",SUM(laptimes!L$2:'laptimes'!L21),"")</f>
        <v>2.2146446759259263E-2</v>
      </c>
      <c r="M21" s="3">
        <f>IF(laptimes!M21&lt;&gt;"",SUM(laptimes!M$2:'laptimes'!M21),"")</f>
        <v>2.2274988425925929E-2</v>
      </c>
      <c r="N21" s="3">
        <f>IF(laptimes!N21&lt;&gt;"",SUM(laptimes!N$2:'laptimes'!N21),"")</f>
        <v>2.2169131944444444E-2</v>
      </c>
      <c r="O21" s="3">
        <f>IF(laptimes!O21&lt;&gt;"",SUM(laptimes!O$2:'laptimes'!O21),"")</f>
        <v>2.1735567129629631E-2</v>
      </c>
      <c r="P21" s="3">
        <f>IF(laptimes!P21&lt;&gt;"",SUM(laptimes!P$2:'laptimes'!P21),"")</f>
        <v>2.120175925925926E-2</v>
      </c>
      <c r="Q21" s="3">
        <f>IF(laptimes!Q21&lt;&gt;"",SUM(laptimes!Q$2:'laptimes'!Q21),"")</f>
        <v>2.1806550925925927E-2</v>
      </c>
      <c r="R21" s="3">
        <f>IF(laptimes!R21&lt;&gt;"",SUM(laptimes!R$2:'laptimes'!R21),"")</f>
        <v>2.2298344907407407E-2</v>
      </c>
      <c r="S21" s="3">
        <f>IF(laptimes!S21&lt;&gt;"",SUM(laptimes!S$2:'laptimes'!S21),"")</f>
        <v>2.1523391203703706E-2</v>
      </c>
      <c r="T21" s="3">
        <f>IF(laptimes!T21&lt;&gt;"",SUM(laptimes!T$2:'laptimes'!T21),"")</f>
        <v>2.2376018518518521E-2</v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>
        <f>IF(laptimes!B22&lt;&gt;"",SUM(laptimes!B$2:'laptimes'!B22),"")</f>
        <v>2.3681736111111108E-2</v>
      </c>
      <c r="C22" s="3">
        <f>IF(laptimes!C22&lt;&gt;"",SUM(laptimes!C$2:'laptimes'!C22),"")</f>
        <v>2.3565949074074076E-2</v>
      </c>
      <c r="D22" s="3">
        <f>IF(laptimes!D22&lt;&gt;"",SUM(laptimes!D$2:'laptimes'!D22),"")</f>
        <v>2.3188831018518517E-2</v>
      </c>
      <c r="E22" s="3">
        <f>IF(laptimes!E22&lt;&gt;"",SUM(laptimes!E$2:'laptimes'!E22),"")</f>
        <v>2.378019675925926E-2</v>
      </c>
      <c r="F22" s="3" t="str">
        <f>IF(laptimes!F22&lt;&gt;"",SUM(laptimes!F$2:'laptimes'!F22),"")</f>
        <v/>
      </c>
      <c r="G22" s="3">
        <f>IF(laptimes!G22&lt;&gt;"",SUM(laptimes!G$2:'laptimes'!G22),"")</f>
        <v>2.3347962962962966E-2</v>
      </c>
      <c r="H22" s="3">
        <f>IF(laptimes!H22&lt;&gt;"",SUM(laptimes!H$2:'laptimes'!H22),"")</f>
        <v>2.3748043981481483E-2</v>
      </c>
      <c r="I22" s="3">
        <f>IF(laptimes!I22&lt;&gt;"",SUM(laptimes!I$2:'laptimes'!I22),"")</f>
        <v>2.322449074074074E-2</v>
      </c>
      <c r="J22" s="3">
        <f>IF(laptimes!J22&lt;&gt;"",SUM(laptimes!J$2:'laptimes'!J22),"")</f>
        <v>2.3805208333333331E-2</v>
      </c>
      <c r="K22" s="3" t="str">
        <f>IF(laptimes!K22&lt;&gt;"",SUM(laptimes!K$2:'laptimes'!K22),"")</f>
        <v/>
      </c>
      <c r="L22" s="3">
        <f>IF(laptimes!L22&lt;&gt;"",SUM(laptimes!L$2:'laptimes'!L22),"")</f>
        <v>2.3647881944444449E-2</v>
      </c>
      <c r="M22" s="3">
        <f>IF(laptimes!M22&lt;&gt;"",SUM(laptimes!M$2:'laptimes'!M22),"")</f>
        <v>2.3733530092592596E-2</v>
      </c>
      <c r="N22" s="3">
        <f>IF(laptimes!N22&lt;&gt;"",SUM(laptimes!N$2:'laptimes'!N22),"")</f>
        <v>2.3653032407407407E-2</v>
      </c>
      <c r="O22" s="3">
        <f>IF(laptimes!O22&lt;&gt;"",SUM(laptimes!O$2:'laptimes'!O22),"")</f>
        <v>2.3403668981481482E-2</v>
      </c>
      <c r="P22" s="3">
        <f>IF(laptimes!P22&lt;&gt;"",SUM(laptimes!P$2:'laptimes'!P22),"")</f>
        <v>2.3165057870370372E-2</v>
      </c>
      <c r="Q22" s="3">
        <f>IF(laptimes!Q22&lt;&gt;"",SUM(laptimes!Q$2:'laptimes'!Q22),"")</f>
        <v>2.3481354166666669E-2</v>
      </c>
      <c r="R22" s="3">
        <f>IF(laptimes!R22&lt;&gt;"",SUM(laptimes!R$2:'laptimes'!R22),"")</f>
        <v>2.3765578703703702E-2</v>
      </c>
      <c r="S22" s="3">
        <f>IF(laptimes!S22&lt;&gt;"",SUM(laptimes!S$2:'laptimes'!S22),"")</f>
        <v>2.3174699074074077E-2</v>
      </c>
      <c r="T22" s="3">
        <f>IF(laptimes!T22&lt;&gt;"",SUM(laptimes!T$2:'laptimes'!T22),"")</f>
        <v>2.4037199074074075E-2</v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>
        <f>IF(laptimes!B23&lt;&gt;"",SUM(laptimes!B$2:'laptimes'!B23),"")</f>
        <v>2.4931944444444441E-2</v>
      </c>
      <c r="C23" s="3">
        <f>IF(laptimes!C23&lt;&gt;"",SUM(laptimes!C$2:'laptimes'!C23),"")</f>
        <v>2.4881782407407408E-2</v>
      </c>
      <c r="D23" s="3">
        <f>IF(laptimes!D23&lt;&gt;"",SUM(laptimes!D$2:'laptimes'!D23),"")</f>
        <v>2.4819467592592591E-2</v>
      </c>
      <c r="E23" s="3">
        <f>IF(laptimes!E23&lt;&gt;"",SUM(laptimes!E$2:'laptimes'!E23),"")</f>
        <v>2.4967511574074074E-2</v>
      </c>
      <c r="F23" s="3" t="str">
        <f>IF(laptimes!F23&lt;&gt;"",SUM(laptimes!F$2:'laptimes'!F23),"")</f>
        <v/>
      </c>
      <c r="G23" s="3">
        <f>IF(laptimes!G23&lt;&gt;"",SUM(laptimes!G$2:'laptimes'!G23),"")</f>
        <v>2.4830995370370375E-2</v>
      </c>
      <c r="H23" s="3">
        <f>IF(laptimes!H23&lt;&gt;"",SUM(laptimes!H$2:'laptimes'!H23),"")</f>
        <v>2.4954710648148151E-2</v>
      </c>
      <c r="I23" s="3">
        <f>IF(laptimes!I23&lt;&gt;"",SUM(laptimes!I$2:'laptimes'!I23),"")</f>
        <v>2.4854525462962962E-2</v>
      </c>
      <c r="J23" s="3">
        <f>IF(laptimes!J23&lt;&gt;"",SUM(laptimes!J$2:'laptimes'!J23),"")</f>
        <v>2.498585648148148E-2</v>
      </c>
      <c r="K23" s="3" t="str">
        <f>IF(laptimes!K23&lt;&gt;"",SUM(laptimes!K$2:'laptimes'!K23),"")</f>
        <v/>
      </c>
      <c r="L23" s="3">
        <f>IF(laptimes!L23&lt;&gt;"",SUM(laptimes!L$2:'laptimes'!L23),"")</f>
        <v>2.4896157407407412E-2</v>
      </c>
      <c r="M23" s="3">
        <f>IF(laptimes!M23&lt;&gt;"",SUM(laptimes!M$2:'laptimes'!M23),"")</f>
        <v>2.5085914351851854E-2</v>
      </c>
      <c r="N23" s="3">
        <f>IF(laptimes!N23&lt;&gt;"",SUM(laptimes!N$2:'laptimes'!N23),"")</f>
        <v>2.4909247685185185E-2</v>
      </c>
      <c r="O23" s="3">
        <f>IF(laptimes!O23&lt;&gt;"",SUM(laptimes!O$2:'laptimes'!O23),"")</f>
        <v>2.4844317129629631E-2</v>
      </c>
      <c r="P23" s="3">
        <f>IF(laptimes!P23&lt;&gt;"",SUM(laptimes!P$2:'laptimes'!P23),"")</f>
        <v>2.4785902777777778E-2</v>
      </c>
      <c r="Q23" s="3">
        <f>IF(laptimes!Q23&lt;&gt;"",SUM(laptimes!Q$2:'laptimes'!Q23),"")</f>
        <v>2.4865914351851856E-2</v>
      </c>
      <c r="R23" s="3">
        <f>IF(laptimes!R23&lt;&gt;"",SUM(laptimes!R$2:'laptimes'!R23),"")</f>
        <v>2.5190601851851849E-2</v>
      </c>
      <c r="S23" s="3">
        <f>IF(laptimes!S23&lt;&gt;"",SUM(laptimes!S$2:'laptimes'!S23),"")</f>
        <v>2.4805543981481486E-2</v>
      </c>
      <c r="T23" s="3">
        <f>IF(laptimes!T23&lt;&gt;"",SUM(laptimes!T$2:'laptimes'!T23),"")</f>
        <v>2.5208668981481483E-2</v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>
        <f>IF(laptimes!B24&lt;&gt;"",SUM(laptimes!B$2:'laptimes'!B24),"")</f>
        <v>2.6474479166666662E-2</v>
      </c>
      <c r="C24" s="3">
        <f>IF(laptimes!C24&lt;&gt;"",SUM(laptimes!C$2:'laptimes'!C24),"")</f>
        <v>2.6462604166666667E-2</v>
      </c>
      <c r="D24" s="3">
        <f>IF(laptimes!D24&lt;&gt;"",SUM(laptimes!D$2:'laptimes'!D24),"")</f>
        <v>2.6441527777777776E-2</v>
      </c>
      <c r="E24" s="3">
        <f>IF(laptimes!E24&lt;&gt;"",SUM(laptimes!E$2:'laptimes'!E24),"")</f>
        <v>2.6482719907407408E-2</v>
      </c>
      <c r="F24" s="3" t="str">
        <f>IF(laptimes!F24&lt;&gt;"",SUM(laptimes!F$2:'laptimes'!F24),"")</f>
        <v/>
      </c>
      <c r="G24" s="3">
        <f>IF(laptimes!G24&lt;&gt;"",SUM(laptimes!G$2:'laptimes'!G24),"")</f>
        <v>2.6447951388888894E-2</v>
      </c>
      <c r="H24" s="3">
        <f>IF(laptimes!H24&lt;&gt;"",SUM(laptimes!H$2:'laptimes'!H24),"")</f>
        <v>2.6480810185185187E-2</v>
      </c>
      <c r="I24" s="3">
        <f>IF(laptimes!I24&lt;&gt;"",SUM(laptimes!I$2:'laptimes'!I24),"")</f>
        <v>2.645890046296296E-2</v>
      </c>
      <c r="J24" s="3">
        <f>IF(laptimes!J24&lt;&gt;"",SUM(laptimes!J$2:'laptimes'!J24),"")</f>
        <v>2.6487986111111111E-2</v>
      </c>
      <c r="K24" s="3" t="str">
        <f>IF(laptimes!K24&lt;&gt;"",SUM(laptimes!K$2:'laptimes'!K24),"")</f>
        <v/>
      </c>
      <c r="L24" s="3">
        <f>IF(laptimes!L24&lt;&gt;"",SUM(laptimes!L$2:'laptimes'!L24),"")</f>
        <v>2.6464062500000003E-2</v>
      </c>
      <c r="M24" s="3">
        <f>IF(laptimes!M24&lt;&gt;"",SUM(laptimes!M$2:'laptimes'!M24),"")</f>
        <v>2.6494502314814816E-2</v>
      </c>
      <c r="N24" s="3">
        <f>IF(laptimes!N24&lt;&gt;"",SUM(laptimes!N$2:'laptimes'!N24),"")</f>
        <v>2.6468414351851852E-2</v>
      </c>
      <c r="O24" s="3">
        <f>IF(laptimes!O24&lt;&gt;"",SUM(laptimes!O$2:'laptimes'!O24),"")</f>
        <v>2.6452870370370373E-2</v>
      </c>
      <c r="P24" s="3">
        <f>IF(laptimes!P24&lt;&gt;"",SUM(laptimes!P$2:'laptimes'!P24),"")</f>
        <v>2.6420590277777777E-2</v>
      </c>
      <c r="Q24" s="3">
        <f>IF(laptimes!Q24&lt;&gt;"",SUM(laptimes!Q$2:'laptimes'!Q24),"")</f>
        <v>2.6460995370370374E-2</v>
      </c>
      <c r="R24" s="3">
        <f>IF(laptimes!R24&lt;&gt;"",SUM(laptimes!R$2:'laptimes'!R24),"")</f>
        <v>2.6501226851851849E-2</v>
      </c>
      <c r="S24" s="3">
        <f>IF(laptimes!S24&lt;&gt;"",SUM(laptimes!S$2:'laptimes'!S24),"")</f>
        <v>2.6430891203703708E-2</v>
      </c>
      <c r="T24" s="3">
        <f>IF(laptimes!T24&lt;&gt;"",SUM(laptimes!T$2:'laptimes'!T24),"")</f>
        <v>2.650570601851852E-2</v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>
        <f>IF(laptimes!B25&lt;&gt;"",SUM(laptimes!B$2:'laptimes'!B25),"")</f>
        <v>2.7566759259259256E-2</v>
      </c>
      <c r="C25" s="3">
        <f>IF(laptimes!C25&lt;&gt;"",SUM(laptimes!C$2:'laptimes'!C25),"")</f>
        <v>2.7554895833333336E-2</v>
      </c>
      <c r="D25" s="3">
        <f>IF(laptimes!D25&lt;&gt;"",SUM(laptimes!D$2:'laptimes'!D25),"")</f>
        <v>2.7513877314814812E-2</v>
      </c>
      <c r="E25" s="3">
        <f>IF(laptimes!E25&lt;&gt;"",SUM(laptimes!E$2:'laptimes'!E25),"")</f>
        <v>2.7573240740740742E-2</v>
      </c>
      <c r="F25" s="3" t="str">
        <f>IF(laptimes!F25&lt;&gt;"",SUM(laptimes!F$2:'laptimes'!F25),"")</f>
        <v/>
      </c>
      <c r="G25" s="3">
        <f>IF(laptimes!G25&lt;&gt;"",SUM(laptimes!G$2:'laptimes'!G25),"")</f>
        <v>2.7526562500000004E-2</v>
      </c>
      <c r="H25" s="3">
        <f>IF(laptimes!H25&lt;&gt;"",SUM(laptimes!H$2:'laptimes'!H25),"")</f>
        <v>2.7713888888888892E-2</v>
      </c>
      <c r="I25" s="3">
        <f>IF(laptimes!I25&lt;&gt;"",SUM(laptimes!I$2:'laptimes'!I25),"")</f>
        <v>2.754310185185185E-2</v>
      </c>
      <c r="J25" s="3">
        <f>IF(laptimes!J25&lt;&gt;"",SUM(laptimes!J$2:'laptimes'!J25),"")</f>
        <v>2.7585844907407408E-2</v>
      </c>
      <c r="K25" s="3" t="str">
        <f>IF(laptimes!K25&lt;&gt;"",SUM(laptimes!K$2:'laptimes'!K25),"")</f>
        <v/>
      </c>
      <c r="L25" s="3">
        <f>IF(laptimes!L25&lt;&gt;"",SUM(laptimes!L$2:'laptimes'!L25),"")</f>
        <v>2.7560266203703707E-2</v>
      </c>
      <c r="M25" s="3">
        <f>IF(laptimes!M25&lt;&gt;"",SUM(laptimes!M$2:'laptimes'!M25),"")</f>
        <v>2.7592175925925926E-2</v>
      </c>
      <c r="N25" s="3">
        <f>IF(laptimes!N25&lt;&gt;"",SUM(laptimes!N$2:'laptimes'!N25),"")</f>
        <v>2.7579965277777778E-2</v>
      </c>
      <c r="O25" s="3">
        <f>IF(laptimes!O25&lt;&gt;"",SUM(laptimes!O$2:'laptimes'!O25),"")</f>
        <v>2.754248842592593E-2</v>
      </c>
      <c r="P25" s="3">
        <f>IF(laptimes!P25&lt;&gt;"",SUM(laptimes!P$2:'laptimes'!P25),"")</f>
        <v>2.7461944444444445E-2</v>
      </c>
      <c r="Q25" s="3">
        <f>IF(laptimes!Q25&lt;&gt;"",SUM(laptimes!Q$2:'laptimes'!Q25),"")</f>
        <v>2.7545358796296299E-2</v>
      </c>
      <c r="R25" s="3">
        <f>IF(laptimes!R25&lt;&gt;"",SUM(laptimes!R$2:'laptimes'!R25),"")</f>
        <v>2.7609363425925924E-2</v>
      </c>
      <c r="S25" s="3">
        <f>IF(laptimes!S25&lt;&gt;"",SUM(laptimes!S$2:'laptimes'!S25),"")</f>
        <v>2.747623842592593E-2</v>
      </c>
      <c r="T25" s="3">
        <f>IF(laptimes!T25&lt;&gt;"",SUM(laptimes!T$2:'laptimes'!T25),"")</f>
        <v>2.7623888888888892E-2</v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>
        <f>IF(laptimes!B26&lt;&gt;"",SUM(laptimes!B$2:'laptimes'!B26),"")</f>
        <v>2.8640717592592589E-2</v>
      </c>
      <c r="C26" s="3">
        <f>IF(laptimes!C26&lt;&gt;"",SUM(laptimes!C$2:'laptimes'!C26),"")</f>
        <v>2.8634050925925927E-2</v>
      </c>
      <c r="D26" s="3">
        <f>IF(laptimes!D26&lt;&gt;"",SUM(laptimes!D$2:'laptimes'!D26),"")</f>
        <v>2.8566898148148147E-2</v>
      </c>
      <c r="E26" s="3">
        <f>IF(laptimes!E26&lt;&gt;"",SUM(laptimes!E$2:'laptimes'!E26),"")</f>
        <v>2.865201388888889E-2</v>
      </c>
      <c r="F26" s="3" t="str">
        <f>IF(laptimes!F26&lt;&gt;"",SUM(laptimes!F$2:'laptimes'!F26),"")</f>
        <v/>
      </c>
      <c r="G26" s="3">
        <f>IF(laptimes!G26&lt;&gt;"",SUM(laptimes!G$2:'laptimes'!G26),"")</f>
        <v>2.8584212962962968E-2</v>
      </c>
      <c r="H26" s="3">
        <f>IF(laptimes!H26&lt;&gt;"",SUM(laptimes!H$2:'laptimes'!H26),"")</f>
        <v>2.9142569444444447E-2</v>
      </c>
      <c r="I26" s="3">
        <f>IF(laptimes!I26&lt;&gt;"",SUM(laptimes!I$2:'laptimes'!I26),"")</f>
        <v>2.8612615740740741E-2</v>
      </c>
      <c r="J26" s="3">
        <f>IF(laptimes!J26&lt;&gt;"",SUM(laptimes!J$2:'laptimes'!J26),"")</f>
        <v>2.8669872685185185E-2</v>
      </c>
      <c r="K26" s="3" t="str">
        <f>IF(laptimes!K26&lt;&gt;"",SUM(laptimes!K$2:'laptimes'!K26),"")</f>
        <v/>
      </c>
      <c r="L26" s="3">
        <f>IF(laptimes!L26&lt;&gt;"",SUM(laptimes!L$2:'laptimes'!L26),"")</f>
        <v>2.8645543981481485E-2</v>
      </c>
      <c r="M26" s="3">
        <f>IF(laptimes!M26&lt;&gt;"",SUM(laptimes!M$2:'laptimes'!M26),"")</f>
        <v>2.867306712962963E-2</v>
      </c>
      <c r="N26" s="3">
        <f>IF(laptimes!N26&lt;&gt;"",SUM(laptimes!N$2:'laptimes'!N26),"")</f>
        <v>2.8668055555555554E-2</v>
      </c>
      <c r="O26" s="3">
        <f>IF(laptimes!O26&lt;&gt;"",SUM(laptimes!O$2:'laptimes'!O26),"")</f>
        <v>2.8592719907407412E-2</v>
      </c>
      <c r="P26" s="3">
        <f>IF(laptimes!P26&lt;&gt;"",SUM(laptimes!P$2:'laptimes'!P26),"")</f>
        <v>2.8503715277777779E-2</v>
      </c>
      <c r="Q26" s="3">
        <f>IF(laptimes!Q26&lt;&gt;"",SUM(laptimes!Q$2:'laptimes'!Q26),"")</f>
        <v>2.8624618055555558E-2</v>
      </c>
      <c r="R26" s="3">
        <f>IF(laptimes!R26&lt;&gt;"",SUM(laptimes!R$2:'laptimes'!R26),"")</f>
        <v>2.8699837962962962E-2</v>
      </c>
      <c r="S26" s="3">
        <f>IF(laptimes!S26&lt;&gt;"",SUM(laptimes!S$2:'laptimes'!S26),"")</f>
        <v>2.8518726851851854E-2</v>
      </c>
      <c r="T26" s="3">
        <f>IF(laptimes!T26&lt;&gt;"",SUM(laptimes!T$2:'laptimes'!T26),"")</f>
        <v>2.8723206018518521E-2</v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>
        <f>IF(laptimes!B27&lt;&gt;"",SUM(laptimes!B$2:'laptimes'!B27),"")</f>
        <v>2.9702349537037032E-2</v>
      </c>
      <c r="C27" s="3">
        <f>IF(laptimes!C27&lt;&gt;"",SUM(laptimes!C$2:'laptimes'!C27),"")</f>
        <v>2.9694548611111114E-2</v>
      </c>
      <c r="D27" s="3">
        <f>IF(laptimes!D27&lt;&gt;"",SUM(laptimes!D$2:'laptimes'!D27),"")</f>
        <v>2.9613634259259256E-2</v>
      </c>
      <c r="E27" s="3">
        <f>IF(laptimes!E27&lt;&gt;"",SUM(laptimes!E$2:'laptimes'!E27),"")</f>
        <v>2.9717453703703704E-2</v>
      </c>
      <c r="F27" s="3" t="str">
        <f>IF(laptimes!F27&lt;&gt;"",SUM(laptimes!F$2:'laptimes'!F27),"")</f>
        <v/>
      </c>
      <c r="G27" s="3">
        <f>IF(laptimes!G27&lt;&gt;"",SUM(laptimes!G$2:'laptimes'!G27),"")</f>
        <v>2.9635648148148154E-2</v>
      </c>
      <c r="H27" s="3">
        <f>IF(laptimes!H27&lt;&gt;"",SUM(laptimes!H$2:'laptimes'!H27),"")</f>
        <v>3.022197916666667E-2</v>
      </c>
      <c r="I27" s="3">
        <f>IF(laptimes!I27&lt;&gt;"",SUM(laptimes!I$2:'laptimes'!I27),"")</f>
        <v>2.9661006944444443E-2</v>
      </c>
      <c r="J27" s="3">
        <f>IF(laptimes!J27&lt;&gt;"",SUM(laptimes!J$2:'laptimes'!J27),"")</f>
        <v>2.9743356481481482E-2</v>
      </c>
      <c r="K27" s="3" t="str">
        <f>IF(laptimes!K27&lt;&gt;"",SUM(laptimes!K$2:'laptimes'!K27),"")</f>
        <v/>
      </c>
      <c r="L27" s="3">
        <f>IF(laptimes!L27&lt;&gt;"",SUM(laptimes!L$2:'laptimes'!L27),"")</f>
        <v>2.9709270833333336E-2</v>
      </c>
      <c r="M27" s="3">
        <f>IF(laptimes!M27&lt;&gt;"",SUM(laptimes!M$2:'laptimes'!M27),"")</f>
        <v>2.9748182870370371E-2</v>
      </c>
      <c r="N27" s="3">
        <f>IF(laptimes!N27&lt;&gt;"",SUM(laptimes!N$2:'laptimes'!N27),"")</f>
        <v>2.9733530092592591E-2</v>
      </c>
      <c r="O27" s="3">
        <f>IF(laptimes!O27&lt;&gt;"",SUM(laptimes!O$2:'laptimes'!O27),"")</f>
        <v>2.9645763888888895E-2</v>
      </c>
      <c r="P27" s="3">
        <f>IF(laptimes!P27&lt;&gt;"",SUM(laptimes!P$2:'laptimes'!P27),"")</f>
        <v>2.9545266203703704E-2</v>
      </c>
      <c r="Q27" s="3">
        <f>IF(laptimes!Q27&lt;&gt;"",SUM(laptimes!Q$2:'laptimes'!Q27),"")</f>
        <v>2.9683831018518521E-2</v>
      </c>
      <c r="R27" s="3">
        <f>IF(laptimes!R27&lt;&gt;"",SUM(laptimes!R$2:'laptimes'!R27),"")</f>
        <v>2.9778946759259257E-2</v>
      </c>
      <c r="S27" s="3">
        <f>IF(laptimes!S27&lt;&gt;"",SUM(laptimes!S$2:'laptimes'!S27),"")</f>
        <v>2.955990740740741E-2</v>
      </c>
      <c r="T27" s="3">
        <f>IF(laptimes!T27&lt;&gt;"",SUM(laptimes!T$2:'laptimes'!T27),"")</f>
        <v>2.9809745370370372E-2</v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>
        <f>IF(laptimes!B28&lt;&gt;"",SUM(laptimes!B$2:'laptimes'!B28),"")</f>
        <v>3.075987268518518E-2</v>
      </c>
      <c r="C28" s="3">
        <f>IF(laptimes!C28&lt;&gt;"",SUM(laptimes!C$2:'laptimes'!C28),"")</f>
        <v>3.0751747685185189E-2</v>
      </c>
      <c r="D28" s="3">
        <f>IF(laptimes!D28&lt;&gt;"",SUM(laptimes!D$2:'laptimes'!D28),"")</f>
        <v>3.0660902777777777E-2</v>
      </c>
      <c r="E28" s="3">
        <f>IF(laptimes!E28&lt;&gt;"",SUM(laptimes!E$2:'laptimes'!E28),"")</f>
        <v>3.0781724537037036E-2</v>
      </c>
      <c r="F28" s="3" t="str">
        <f>IF(laptimes!F28&lt;&gt;"",SUM(laptimes!F$2:'laptimes'!F28),"")</f>
        <v/>
      </c>
      <c r="G28" s="3">
        <f>IF(laptimes!G28&lt;&gt;"",SUM(laptimes!G$2:'laptimes'!G28),"")</f>
        <v>3.069774305555556E-2</v>
      </c>
      <c r="H28" s="3">
        <f>IF(laptimes!H28&lt;&gt;"",SUM(laptimes!H$2:'laptimes'!H28),"")</f>
        <v>3.1293622685185186E-2</v>
      </c>
      <c r="I28" s="3">
        <f>IF(laptimes!I28&lt;&gt;"",SUM(laptimes!I$2:'laptimes'!I28),"")</f>
        <v>3.0708078703703703E-2</v>
      </c>
      <c r="J28" s="3">
        <f>IF(laptimes!J28&lt;&gt;"",SUM(laptimes!J$2:'laptimes'!J28),"")</f>
        <v>3.0808842592592593E-2</v>
      </c>
      <c r="K28" s="3" t="str">
        <f>IF(laptimes!K28&lt;&gt;"",SUM(laptimes!K$2:'laptimes'!K28),"")</f>
        <v/>
      </c>
      <c r="L28" s="3">
        <f>IF(laptimes!L28&lt;&gt;"",SUM(laptimes!L$2:'laptimes'!L28),"")</f>
        <v>3.0771365740740741E-2</v>
      </c>
      <c r="M28" s="3">
        <f>IF(laptimes!M28&lt;&gt;"",SUM(laptimes!M$2:'laptimes'!M28),"")</f>
        <v>3.0814131944444444E-2</v>
      </c>
      <c r="N28" s="3">
        <f>IF(laptimes!N28&lt;&gt;"",SUM(laptimes!N$2:'laptimes'!N28),"")</f>
        <v>3.0797361111111109E-2</v>
      </c>
      <c r="O28" s="3">
        <f>IF(laptimes!O28&lt;&gt;"",SUM(laptimes!O$2:'laptimes'!O28),"")</f>
        <v>3.0686724537037042E-2</v>
      </c>
      <c r="P28" s="3">
        <f>IF(laptimes!P28&lt;&gt;"",SUM(laptimes!P$2:'laptimes'!P28),"")</f>
        <v>3.0582314814814816E-2</v>
      </c>
      <c r="Q28" s="3">
        <f>IF(laptimes!Q28&lt;&gt;"",SUM(laptimes!Q$2:'laptimes'!Q28),"")</f>
        <v>3.0741956018518521E-2</v>
      </c>
      <c r="R28" s="3">
        <f>IF(laptimes!R28&lt;&gt;"",SUM(laptimes!R$2:'laptimes'!R28),"")</f>
        <v>3.0854872685185181E-2</v>
      </c>
      <c r="S28" s="3">
        <f>IF(laptimes!S28&lt;&gt;"",SUM(laptimes!S$2:'laptimes'!S28),"")</f>
        <v>3.059982638888889E-2</v>
      </c>
      <c r="T28" s="3">
        <f>IF(laptimes!T28&lt;&gt;"",SUM(laptimes!T$2:'laptimes'!T28),"")</f>
        <v>3.0891481481481482E-2</v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>
        <f>IF(laptimes!B29&lt;&gt;"",SUM(laptimes!B$2:'laptimes'!B29),"")</f>
        <v>3.1818599537037029E-2</v>
      </c>
      <c r="C29" s="3">
        <f>IF(laptimes!C29&lt;&gt;"",SUM(laptimes!C$2:'laptimes'!C29),"")</f>
        <v>3.1812037037037041E-2</v>
      </c>
      <c r="D29" s="3">
        <f>IF(laptimes!D29&lt;&gt;"",SUM(laptimes!D$2:'laptimes'!D29),"")</f>
        <v>3.1705497685185186E-2</v>
      </c>
      <c r="E29" s="3">
        <f>IF(laptimes!E29&lt;&gt;"",SUM(laptimes!E$2:'laptimes'!E29),"")</f>
        <v>3.1846608796296298E-2</v>
      </c>
      <c r="F29" s="3" t="str">
        <f>IF(laptimes!F29&lt;&gt;"",SUM(laptimes!F$2:'laptimes'!F29),"")</f>
        <v/>
      </c>
      <c r="G29" s="3">
        <f>IF(laptimes!G29&lt;&gt;"",SUM(laptimes!G$2:'laptimes'!G29),"")</f>
        <v>3.1744988425925928E-2</v>
      </c>
      <c r="H29" s="3">
        <f>IF(laptimes!H29&lt;&gt;"",SUM(laptimes!H$2:'laptimes'!H29),"")</f>
        <v>3.23562962962963E-2</v>
      </c>
      <c r="I29" s="3">
        <f>IF(laptimes!I29&lt;&gt;"",SUM(laptimes!I$2:'laptimes'!I29),"")</f>
        <v>3.1753275462962964E-2</v>
      </c>
      <c r="J29" s="3">
        <f>IF(laptimes!J29&lt;&gt;"",SUM(laptimes!J$2:'laptimes'!J29),"")</f>
        <v>3.1872627314814814E-2</v>
      </c>
      <c r="K29" s="3" t="str">
        <f>IF(laptimes!K29&lt;&gt;"",SUM(laptimes!K$2:'laptimes'!K29),"")</f>
        <v/>
      </c>
      <c r="L29" s="3">
        <f>IF(laptimes!L29&lt;&gt;"",SUM(laptimes!L$2:'laptimes'!L29),"")</f>
        <v>3.1829780092592595E-2</v>
      </c>
      <c r="M29" s="3">
        <f>IF(laptimes!M29&lt;&gt;"",SUM(laptimes!M$2:'laptimes'!M29),"")</f>
        <v>3.187912037037037E-2</v>
      </c>
      <c r="N29" s="3">
        <f>IF(laptimes!N29&lt;&gt;"",SUM(laptimes!N$2:'laptimes'!N29),"")</f>
        <v>3.1858402777777774E-2</v>
      </c>
      <c r="O29" s="3">
        <f>IF(laptimes!O29&lt;&gt;"",SUM(laptimes!O$2:'laptimes'!O29),"")</f>
        <v>3.1726365740740746E-2</v>
      </c>
      <c r="P29" s="3">
        <f>IF(laptimes!P29&lt;&gt;"",SUM(laptimes!P$2:'laptimes'!P29),"")</f>
        <v>3.1618240740740738E-2</v>
      </c>
      <c r="Q29" s="3">
        <f>IF(laptimes!Q29&lt;&gt;"",SUM(laptimes!Q$2:'laptimes'!Q29),"")</f>
        <v>3.1800706018518518E-2</v>
      </c>
      <c r="R29" s="3">
        <f>IF(laptimes!R29&lt;&gt;"",SUM(laptimes!R$2:'laptimes'!R29),"")</f>
        <v>3.1932916666666665E-2</v>
      </c>
      <c r="S29" s="3">
        <f>IF(laptimes!S29&lt;&gt;"",SUM(laptimes!S$2:'laptimes'!S29),"")</f>
        <v>3.1637430555555554E-2</v>
      </c>
      <c r="T29" s="3">
        <f>IF(laptimes!T29&lt;&gt;"",SUM(laptimes!T$2:'laptimes'!T29),"")</f>
        <v>3.1970925925925923E-2</v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>
        <f>IF(laptimes!B30&lt;&gt;"",SUM(laptimes!B$2:'laptimes'!B30),"")</f>
        <v>3.2878564814814805E-2</v>
      </c>
      <c r="C30" s="3">
        <f>IF(laptimes!C30&lt;&gt;"",SUM(laptimes!C$2:'laptimes'!C30),"")</f>
        <v>3.2871574074074081E-2</v>
      </c>
      <c r="D30" s="3">
        <f>IF(laptimes!D30&lt;&gt;"",SUM(laptimes!D$2:'laptimes'!D30),"")</f>
        <v>3.2751643518518517E-2</v>
      </c>
      <c r="E30" s="3">
        <f>IF(laptimes!E30&lt;&gt;"",SUM(laptimes!E$2:'laptimes'!E30),"")</f>
        <v>3.2909791666666667E-2</v>
      </c>
      <c r="F30" s="3" t="str">
        <f>IF(laptimes!F30&lt;&gt;"",SUM(laptimes!F$2:'laptimes'!F30),"")</f>
        <v/>
      </c>
      <c r="G30" s="3">
        <f>IF(laptimes!G30&lt;&gt;"",SUM(laptimes!G$2:'laptimes'!G30),"")</f>
        <v>3.27937962962963E-2</v>
      </c>
      <c r="H30" s="3">
        <f>IF(laptimes!H30&lt;&gt;"",SUM(laptimes!H$2:'laptimes'!H30),"")</f>
        <v>3.3422106481481487E-2</v>
      </c>
      <c r="I30" s="3">
        <f>IF(laptimes!I30&lt;&gt;"",SUM(laptimes!I$2:'laptimes'!I30),"")</f>
        <v>3.2801597222222222E-2</v>
      </c>
      <c r="J30" s="3">
        <f>IF(laptimes!J30&lt;&gt;"",SUM(laptimes!J$2:'laptimes'!J30),"")</f>
        <v>3.2932557870370367E-2</v>
      </c>
      <c r="K30" s="3" t="str">
        <f>IF(laptimes!K30&lt;&gt;"",SUM(laptimes!K$2:'laptimes'!K30),"")</f>
        <v/>
      </c>
      <c r="L30" s="3">
        <f>IF(laptimes!L30&lt;&gt;"",SUM(laptimes!L$2:'laptimes'!L30),"")</f>
        <v>3.289209490740741E-2</v>
      </c>
      <c r="M30" s="3">
        <f>IF(laptimes!M30&lt;&gt;"",SUM(laptimes!M$2:'laptimes'!M30),"")</f>
        <v>3.29430787037037E-2</v>
      </c>
      <c r="N30" s="3">
        <f>IF(laptimes!N30&lt;&gt;"",SUM(laptimes!N$2:'laptimes'!N30),"")</f>
        <v>3.2920300925925919E-2</v>
      </c>
      <c r="O30" s="3">
        <f>IF(laptimes!O30&lt;&gt;"",SUM(laptimes!O$2:'laptimes'!O30),"")</f>
        <v>3.2768356481481485E-2</v>
      </c>
      <c r="P30" s="3">
        <f>IF(laptimes!P30&lt;&gt;"",SUM(laptimes!P$2:'laptimes'!P30),"")</f>
        <v>3.2650532407407402E-2</v>
      </c>
      <c r="Q30" s="3">
        <f>IF(laptimes!Q30&lt;&gt;"",SUM(laptimes!Q$2:'laptimes'!Q30),"")</f>
        <v>3.285753472222222E-2</v>
      </c>
      <c r="R30" s="3">
        <f>IF(laptimes!R30&lt;&gt;"",SUM(laptimes!R$2:'laptimes'!R30),"")</f>
        <v>3.3010162037037036E-2</v>
      </c>
      <c r="S30" s="3">
        <f>IF(laptimes!S30&lt;&gt;"",SUM(laptimes!S$2:'laptimes'!S30),"")</f>
        <v>3.2672384259259259E-2</v>
      </c>
      <c r="T30" s="3">
        <f>IF(laptimes!T30&lt;&gt;"",SUM(laptimes!T$2:'laptimes'!T30),"")</f>
        <v>3.3045960648148145E-2</v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>
        <f>IF(laptimes!B31&lt;&gt;"",SUM(laptimes!B$2:'laptimes'!B31),"")</f>
        <v>3.3936574074074063E-2</v>
      </c>
      <c r="C31" s="3">
        <f>IF(laptimes!C31&lt;&gt;"",SUM(laptimes!C$2:'laptimes'!C31),"")</f>
        <v>3.393063657407408E-2</v>
      </c>
      <c r="D31" s="3">
        <f>IF(laptimes!D31&lt;&gt;"",SUM(laptimes!D$2:'laptimes'!D31),"")</f>
        <v>3.3793402777777773E-2</v>
      </c>
      <c r="E31" s="3">
        <f>IF(laptimes!E31&lt;&gt;"",SUM(laptimes!E$2:'laptimes'!E31),"")</f>
        <v>3.3967222222222225E-2</v>
      </c>
      <c r="F31" s="3" t="str">
        <f>IF(laptimes!F31&lt;&gt;"",SUM(laptimes!F$2:'laptimes'!F31),"")</f>
        <v/>
      </c>
      <c r="G31" s="3">
        <f>IF(laptimes!G31&lt;&gt;"",SUM(laptimes!G$2:'laptimes'!G31),"")</f>
        <v>3.3837638888888889E-2</v>
      </c>
      <c r="H31" s="3">
        <f>IF(laptimes!H31&lt;&gt;"",SUM(laptimes!H$2:'laptimes'!H31),"")</f>
        <v>3.4479097222222227E-2</v>
      </c>
      <c r="I31" s="3">
        <f>IF(laptimes!I31&lt;&gt;"",SUM(laptimes!I$2:'laptimes'!I31),"")</f>
        <v>3.3846562499999996E-2</v>
      </c>
      <c r="J31" s="3">
        <f>IF(laptimes!J31&lt;&gt;"",SUM(laptimes!J$2:'laptimes'!J31),"")</f>
        <v>3.3992627314814811E-2</v>
      </c>
      <c r="K31" s="3" t="str">
        <f>IF(laptimes!K31&lt;&gt;"",SUM(laptimes!K$2:'laptimes'!K31),"")</f>
        <v/>
      </c>
      <c r="L31" s="3">
        <f>IF(laptimes!L31&lt;&gt;"",SUM(laptimes!L$2:'laptimes'!L31),"")</f>
        <v>3.3953958333333333E-2</v>
      </c>
      <c r="M31" s="3">
        <f>IF(laptimes!M31&lt;&gt;"",SUM(laptimes!M$2:'laptimes'!M31),"")</f>
        <v>3.4005347222222218E-2</v>
      </c>
      <c r="N31" s="3">
        <f>IF(laptimes!N31&lt;&gt;"",SUM(laptimes!N$2:'laptimes'!N31),"")</f>
        <v>3.3976516203703698E-2</v>
      </c>
      <c r="O31" s="3">
        <f>IF(laptimes!O31&lt;&gt;"",SUM(laptimes!O$2:'laptimes'!O31),"")</f>
        <v>3.3808368055555559E-2</v>
      </c>
      <c r="P31" s="3">
        <f>IF(laptimes!P31&lt;&gt;"",SUM(laptimes!P$2:'laptimes'!P31),"")</f>
        <v>3.3689409722222216E-2</v>
      </c>
      <c r="Q31" s="3">
        <f>IF(laptimes!Q31&lt;&gt;"",SUM(laptimes!Q$2:'laptimes'!Q31),"")</f>
        <v>3.3910868055555557E-2</v>
      </c>
      <c r="R31" s="3">
        <f>IF(laptimes!R31&lt;&gt;"",SUM(laptimes!R$2:'laptimes'!R31),"")</f>
        <v>3.4086261574074073E-2</v>
      </c>
      <c r="S31" s="3">
        <f>IF(laptimes!S31&lt;&gt;"",SUM(laptimes!S$2:'laptimes'!S31),"")</f>
        <v>3.3708680555555558E-2</v>
      </c>
      <c r="T31" s="3">
        <f>IF(laptimes!T31&lt;&gt;"",SUM(laptimes!T$2:'laptimes'!T31),"")</f>
        <v>3.4119143518518517E-2</v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>
        <f>IF(laptimes!B32&lt;&gt;"",SUM(laptimes!B$2:'laptimes'!B32),"")</f>
        <v>3.4999386574074066E-2</v>
      </c>
      <c r="C32" s="3">
        <f>IF(laptimes!C32&lt;&gt;"",SUM(laptimes!C$2:'laptimes'!C32),"")</f>
        <v>3.4992245370370378E-2</v>
      </c>
      <c r="D32" s="3">
        <f>IF(laptimes!D32&lt;&gt;"",SUM(laptimes!D$2:'laptimes'!D32),"")</f>
        <v>3.4832488425925921E-2</v>
      </c>
      <c r="E32" s="3">
        <f>IF(laptimes!E32&lt;&gt;"",SUM(laptimes!E$2:'laptimes'!E32),"")</f>
        <v>3.5026030092592593E-2</v>
      </c>
      <c r="F32" s="3" t="str">
        <f>IF(laptimes!F32&lt;&gt;"",SUM(laptimes!F$2:'laptimes'!F32),"")</f>
        <v/>
      </c>
      <c r="G32" s="3">
        <f>IF(laptimes!G32&lt;&gt;"",SUM(laptimes!G$2:'laptimes'!G32),"")</f>
        <v>3.4881631944444443E-2</v>
      </c>
      <c r="H32" s="3">
        <f>IF(laptimes!H32&lt;&gt;"",SUM(laptimes!H$2:'laptimes'!H32),"")</f>
        <v>3.5536585648148156E-2</v>
      </c>
      <c r="I32" s="3">
        <f>IF(laptimes!I32&lt;&gt;"",SUM(laptimes!I$2:'laptimes'!I32),"")</f>
        <v>3.4889050925925924E-2</v>
      </c>
      <c r="J32" s="3">
        <f>IF(laptimes!J32&lt;&gt;"",SUM(laptimes!J$2:'laptimes'!J32),"")</f>
        <v>3.5051921296296293E-2</v>
      </c>
      <c r="K32" s="3" t="str">
        <f>IF(laptimes!K32&lt;&gt;"",SUM(laptimes!K$2:'laptimes'!K32),"")</f>
        <v/>
      </c>
      <c r="L32" s="3">
        <f>IF(laptimes!L32&lt;&gt;"",SUM(laptimes!L$2:'laptimes'!L32),"")</f>
        <v>3.5015150462962961E-2</v>
      </c>
      <c r="M32" s="3">
        <f>IF(laptimes!M32&lt;&gt;"",SUM(laptimes!M$2:'laptimes'!M32),"")</f>
        <v>3.5067152777777777E-2</v>
      </c>
      <c r="N32" s="3">
        <f>IF(laptimes!N32&lt;&gt;"",SUM(laptimes!N$2:'laptimes'!N32),"")</f>
        <v>3.503461805555555E-2</v>
      </c>
      <c r="O32" s="3">
        <f>IF(laptimes!O32&lt;&gt;"",SUM(laptimes!O$2:'laptimes'!O32),"")</f>
        <v>3.4850972222222228E-2</v>
      </c>
      <c r="P32" s="3">
        <f>IF(laptimes!P32&lt;&gt;"",SUM(laptimes!P$2:'laptimes'!P32),"")</f>
        <v>3.4722546296296293E-2</v>
      </c>
      <c r="Q32" s="3">
        <f>IF(laptimes!Q32&lt;&gt;"",SUM(laptimes!Q$2:'laptimes'!Q32),"")</f>
        <v>3.4966979166666669E-2</v>
      </c>
      <c r="R32" s="3">
        <f>IF(laptimes!R32&lt;&gt;"",SUM(laptimes!R$2:'laptimes'!R32),"")</f>
        <v>3.5161655092592593E-2</v>
      </c>
      <c r="S32" s="3">
        <f>IF(laptimes!S32&lt;&gt;"",SUM(laptimes!S$2:'laptimes'!S32),"")</f>
        <v>3.4747187500000006E-2</v>
      </c>
      <c r="T32" s="3">
        <f>IF(laptimes!T32&lt;&gt;"",SUM(laptimes!T$2:'laptimes'!T32),"")</f>
        <v>3.5195185185185184E-2</v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>
        <f>IF(laptimes!B33&lt;&gt;"",SUM(laptimes!B$2:'laptimes'!B33),"")</f>
        <v>3.6056238425925917E-2</v>
      </c>
      <c r="C33" s="3">
        <f>IF(laptimes!C33&lt;&gt;"",SUM(laptimes!C$2:'laptimes'!C33),"")</f>
        <v>3.6046863425925932E-2</v>
      </c>
      <c r="D33" s="3">
        <f>IF(laptimes!D33&lt;&gt;"",SUM(laptimes!D$2:'laptimes'!D33),"")</f>
        <v>3.5873738425925922E-2</v>
      </c>
      <c r="E33" s="3">
        <f>IF(laptimes!E33&lt;&gt;"",SUM(laptimes!E$2:'laptimes'!E33),"")</f>
        <v>3.6083344907407409E-2</v>
      </c>
      <c r="F33" s="3" t="str">
        <f>IF(laptimes!F33&lt;&gt;"",SUM(laptimes!F$2:'laptimes'!F33),"")</f>
        <v/>
      </c>
      <c r="G33" s="3">
        <f>IF(laptimes!G33&lt;&gt;"",SUM(laptimes!G$2:'laptimes'!G33),"")</f>
        <v>3.5923576388888885E-2</v>
      </c>
      <c r="H33" s="3">
        <f>IF(laptimes!H33&lt;&gt;"",SUM(laptimes!H$2:'laptimes'!H33),"")</f>
        <v>3.6589664351851861E-2</v>
      </c>
      <c r="I33" s="3">
        <f>IF(laptimes!I33&lt;&gt;"",SUM(laptimes!I$2:'laptimes'!I33),"")</f>
        <v>3.5932534722222222E-2</v>
      </c>
      <c r="J33" s="3">
        <f>IF(laptimes!J33&lt;&gt;"",SUM(laptimes!J$2:'laptimes'!J33),"")</f>
        <v>3.6108796296296292E-2</v>
      </c>
      <c r="K33" s="3" t="str">
        <f>IF(laptimes!K33&lt;&gt;"",SUM(laptimes!K$2:'laptimes'!K33),"")</f>
        <v/>
      </c>
      <c r="L33" s="3">
        <f>IF(laptimes!L33&lt;&gt;"",SUM(laptimes!L$2:'laptimes'!L33),"")</f>
        <v>3.6075706018518519E-2</v>
      </c>
      <c r="M33" s="3">
        <f>IF(laptimes!M33&lt;&gt;"",SUM(laptimes!M$2:'laptimes'!M33),"")</f>
        <v>3.6128541666666666E-2</v>
      </c>
      <c r="N33" s="3">
        <f>IF(laptimes!N33&lt;&gt;"",SUM(laptimes!N$2:'laptimes'!N33),"")</f>
        <v>3.6092754629629624E-2</v>
      </c>
      <c r="O33" s="3">
        <f>IF(laptimes!O33&lt;&gt;"",SUM(laptimes!O$2:'laptimes'!O33),"")</f>
        <v>3.5889108796296303E-2</v>
      </c>
      <c r="P33" s="3">
        <f>IF(laptimes!P33&lt;&gt;"",SUM(laptimes!P$2:'laptimes'!P33),"")</f>
        <v>3.575853009259259E-2</v>
      </c>
      <c r="Q33" s="3">
        <f>IF(laptimes!Q33&lt;&gt;"",SUM(laptimes!Q$2:'laptimes'!Q33),"")</f>
        <v>3.6022337962962968E-2</v>
      </c>
      <c r="R33" s="3">
        <f>IF(laptimes!R33&lt;&gt;"",SUM(laptimes!R$2:'laptimes'!R33),"")</f>
        <v>3.6236192129629634E-2</v>
      </c>
      <c r="S33" s="3">
        <f>IF(laptimes!S33&lt;&gt;"",SUM(laptimes!S$2:'laptimes'!S33),"")</f>
        <v>3.5785393518518525E-2</v>
      </c>
      <c r="T33" s="3">
        <f>IF(laptimes!T33&lt;&gt;"",SUM(laptimes!T$2:'laptimes'!T33),"")</f>
        <v>3.6270613425925927E-2</v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>
        <f>IF(laptimes!B34&lt;&gt;"",SUM(laptimes!B$2:'laptimes'!B34),"")</f>
        <v>3.710942129629629E-2</v>
      </c>
      <c r="C34" s="3">
        <f>IF(laptimes!C34&lt;&gt;"",SUM(laptimes!C$2:'laptimes'!C34),"")</f>
        <v>3.7101064814814823E-2</v>
      </c>
      <c r="D34" s="3">
        <f>IF(laptimes!D34&lt;&gt;"",SUM(laptimes!D$2:'laptimes'!D34),"")</f>
        <v>3.6914131944444442E-2</v>
      </c>
      <c r="E34" s="3">
        <f>IF(laptimes!E34&lt;&gt;"",SUM(laptimes!E$2:'laptimes'!E34),"")</f>
        <v>3.7141770833333337E-2</v>
      </c>
      <c r="F34" s="3" t="str">
        <f>IF(laptimes!F34&lt;&gt;"",SUM(laptimes!F$2:'laptimes'!F34),"")</f>
        <v/>
      </c>
      <c r="G34" s="3">
        <f>IF(laptimes!G34&lt;&gt;"",SUM(laptimes!G$2:'laptimes'!G34),"")</f>
        <v>3.696456018518518E-2</v>
      </c>
      <c r="H34" s="3">
        <f>IF(laptimes!H34&lt;&gt;"",SUM(laptimes!H$2:'laptimes'!H34),"")</f>
        <v>3.7639594907407418E-2</v>
      </c>
      <c r="I34" s="3">
        <f>IF(laptimes!I34&lt;&gt;"",SUM(laptimes!I$2:'laptimes'!I34),"")</f>
        <v>3.6972361111111109E-2</v>
      </c>
      <c r="J34" s="3">
        <f>IF(laptimes!J34&lt;&gt;"",SUM(laptimes!J$2:'laptimes'!J34),"")</f>
        <v>3.7167245370370368E-2</v>
      </c>
      <c r="K34" s="3" t="str">
        <f>IF(laptimes!K34&lt;&gt;"",SUM(laptimes!K$2:'laptimes'!K34),"")</f>
        <v/>
      </c>
      <c r="L34" s="3">
        <f>IF(laptimes!L34&lt;&gt;"",SUM(laptimes!L$2:'laptimes'!L34),"")</f>
        <v>3.7135069444444446E-2</v>
      </c>
      <c r="M34" s="3">
        <f>IF(laptimes!M34&lt;&gt;"",SUM(laptimes!M$2:'laptimes'!M34),"")</f>
        <v>3.7185381944444443E-2</v>
      </c>
      <c r="N34" s="3">
        <f>IF(laptimes!N34&lt;&gt;"",SUM(laptimes!N$2:'laptimes'!N34),"")</f>
        <v>3.7151689814814808E-2</v>
      </c>
      <c r="O34" s="3">
        <f>IF(laptimes!O34&lt;&gt;"",SUM(laptimes!O$2:'laptimes'!O34),"")</f>
        <v>3.6927071759259265E-2</v>
      </c>
      <c r="P34" s="3">
        <f>IF(laptimes!P34&lt;&gt;"",SUM(laptimes!P$2:'laptimes'!P34),"")</f>
        <v>3.679474537037037E-2</v>
      </c>
      <c r="Q34" s="3">
        <f>IF(laptimes!Q34&lt;&gt;"",SUM(laptimes!Q$2:'laptimes'!Q34),"")</f>
        <v>3.7076759259259261E-2</v>
      </c>
      <c r="R34" s="3">
        <f>IF(laptimes!R34&lt;&gt;"",SUM(laptimes!R$2:'laptimes'!R34),"")</f>
        <v>3.7310162037037041E-2</v>
      </c>
      <c r="S34" s="3">
        <f>IF(laptimes!S34&lt;&gt;"",SUM(laptimes!S$2:'laptimes'!S34),"")</f>
        <v>3.6819340277777786E-2</v>
      </c>
      <c r="T34" s="3">
        <f>IF(laptimes!T34&lt;&gt;"",SUM(laptimes!T$2:'laptimes'!T34),"")</f>
        <v>3.7345520833333333E-2</v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>
        <f>IF(laptimes!B35&lt;&gt;"",SUM(laptimes!B$2:'laptimes'!B35),"")</f>
        <v>3.8161284722222216E-2</v>
      </c>
      <c r="C35" s="3">
        <f>IF(laptimes!C35&lt;&gt;"",SUM(laptimes!C$2:'laptimes'!C35),"")</f>
        <v>3.8153483796296302E-2</v>
      </c>
      <c r="D35" s="3">
        <f>IF(laptimes!D35&lt;&gt;"",SUM(laptimes!D$2:'laptimes'!D35),"")</f>
        <v>3.7951516203703704E-2</v>
      </c>
      <c r="E35" s="3">
        <f>IF(laptimes!E35&lt;&gt;"",SUM(laptimes!E$2:'laptimes'!E35),"")</f>
        <v>3.819646990740741E-2</v>
      </c>
      <c r="F35" s="3" t="str">
        <f>IF(laptimes!F35&lt;&gt;"",SUM(laptimes!F$2:'laptimes'!F35),"")</f>
        <v/>
      </c>
      <c r="G35" s="3">
        <f>IF(laptimes!G35&lt;&gt;"",SUM(laptimes!G$2:'laptimes'!G35),"")</f>
        <v>3.8004340277777771E-2</v>
      </c>
      <c r="H35" s="3">
        <f>IF(laptimes!H35&lt;&gt;"",SUM(laptimes!H$2:'laptimes'!H35),"")</f>
        <v>3.8688692129629644E-2</v>
      </c>
      <c r="I35" s="3">
        <f>IF(laptimes!I35&lt;&gt;"",SUM(laptimes!I$2:'laptimes'!I35),"")</f>
        <v>3.8012129629629625E-2</v>
      </c>
      <c r="J35" s="3">
        <f>IF(laptimes!J35&lt;&gt;"",SUM(laptimes!J$2:'laptimes'!J35),"")</f>
        <v>3.8222013888888885E-2</v>
      </c>
      <c r="K35" s="3" t="str">
        <f>IF(laptimes!K35&lt;&gt;"",SUM(laptimes!K$2:'laptimes'!K35),"")</f>
        <v/>
      </c>
      <c r="L35" s="3">
        <f>IF(laptimes!L35&lt;&gt;"",SUM(laptimes!L$2:'laptimes'!L35),"")</f>
        <v>3.8189131944444447E-2</v>
      </c>
      <c r="M35" s="3">
        <f>IF(laptimes!M35&lt;&gt;"",SUM(laptimes!M$2:'laptimes'!M35),"")</f>
        <v>3.8238854166666662E-2</v>
      </c>
      <c r="N35" s="3">
        <f>IF(laptimes!N35&lt;&gt;"",SUM(laptimes!N$2:'laptimes'!N35),"")</f>
        <v>3.8204618055555549E-2</v>
      </c>
      <c r="O35" s="3">
        <f>IF(laptimes!O35&lt;&gt;"",SUM(laptimes!O$2:'laptimes'!O35),"")</f>
        <v>3.7962372685185194E-2</v>
      </c>
      <c r="P35" s="3">
        <f>IF(laptimes!P35&lt;&gt;"",SUM(laptimes!P$2:'laptimes'!P35),"")</f>
        <v>3.7826689814814816E-2</v>
      </c>
      <c r="Q35" s="3">
        <f>IF(laptimes!Q35&lt;&gt;"",SUM(laptimes!Q$2:'laptimes'!Q35),"")</f>
        <v>3.8131458333333333E-2</v>
      </c>
      <c r="R35" s="3">
        <f>IF(laptimes!R35&lt;&gt;"",SUM(laptimes!R$2:'laptimes'!R35),"")</f>
        <v>3.8375590277777781E-2</v>
      </c>
      <c r="S35" s="3">
        <f>IF(laptimes!S35&lt;&gt;"",SUM(laptimes!S$2:'laptimes'!S35),"")</f>
        <v>3.78519675925926E-2</v>
      </c>
      <c r="T35" s="3">
        <f>IF(laptimes!T35&lt;&gt;"",SUM(laptimes!T$2:'laptimes'!T35),"")</f>
        <v>3.841298611111111E-2</v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>
        <f>IF(laptimes!B36&lt;&gt;"",SUM(laptimes!B$2:'laptimes'!B36),"")</f>
        <v>3.9208784722222216E-2</v>
      </c>
      <c r="C36" s="3">
        <f>IF(laptimes!C36&lt;&gt;"",SUM(laptimes!C$2:'laptimes'!C36),"")</f>
        <v>3.9201689814814818E-2</v>
      </c>
      <c r="D36" s="3">
        <f>IF(laptimes!D36&lt;&gt;"",SUM(laptimes!D$2:'laptimes'!D36),"")</f>
        <v>3.89878587962963E-2</v>
      </c>
      <c r="E36" s="3">
        <f>IF(laptimes!E36&lt;&gt;"",SUM(laptimes!E$2:'laptimes'!E36),"")</f>
        <v>3.9251527777777781E-2</v>
      </c>
      <c r="F36" s="3" t="str">
        <f>IF(laptimes!F36&lt;&gt;"",SUM(laptimes!F$2:'laptimes'!F36),"")</f>
        <v/>
      </c>
      <c r="G36" s="3">
        <f>IF(laptimes!G36&lt;&gt;"",SUM(laptimes!G$2:'laptimes'!G36),"")</f>
        <v>3.9043032407407398E-2</v>
      </c>
      <c r="H36" s="3">
        <f>IF(laptimes!H36&lt;&gt;"",SUM(laptimes!H$2:'laptimes'!H36),"")</f>
        <v>3.9732696759259271E-2</v>
      </c>
      <c r="I36" s="3">
        <f>IF(laptimes!I36&lt;&gt;"",SUM(laptimes!I$2:'laptimes'!I36),"")</f>
        <v>3.9048865740740735E-2</v>
      </c>
      <c r="J36" s="3">
        <f>IF(laptimes!J36&lt;&gt;"",SUM(laptimes!J$2:'laptimes'!J36),"")</f>
        <v>3.9276307870370369E-2</v>
      </c>
      <c r="K36" s="3" t="str">
        <f>IF(laptimes!K36&lt;&gt;"",SUM(laptimes!K$2:'laptimes'!K36),"")</f>
        <v/>
      </c>
      <c r="L36" s="3">
        <f>IF(laptimes!L36&lt;&gt;"",SUM(laptimes!L$2:'laptimes'!L36),"")</f>
        <v>3.9244479166666672E-2</v>
      </c>
      <c r="M36" s="3">
        <f>IF(laptimes!M36&lt;&gt;"",SUM(laptimes!M$2:'laptimes'!M36),"")</f>
        <v>3.9291851851851849E-2</v>
      </c>
      <c r="N36" s="3">
        <f>IF(laptimes!N36&lt;&gt;"",SUM(laptimes!N$2:'laptimes'!N36),"")</f>
        <v>3.9258182870370362E-2</v>
      </c>
      <c r="O36" s="3">
        <f>IF(laptimes!O36&lt;&gt;"",SUM(laptimes!O$2:'laptimes'!O36),"")</f>
        <v>3.8998530092592604E-2</v>
      </c>
      <c r="P36" s="3">
        <f>IF(laptimes!P36&lt;&gt;"",SUM(laptimes!P$2:'laptimes'!P36),"")</f>
        <v>3.8859768518518523E-2</v>
      </c>
      <c r="Q36" s="3">
        <f>IF(laptimes!Q36&lt;&gt;"",SUM(laptimes!Q$2:'laptimes'!Q36),"")</f>
        <v>3.9181574074074077E-2</v>
      </c>
      <c r="R36" s="3">
        <f>IF(laptimes!R36&lt;&gt;"",SUM(laptimes!R$2:'laptimes'!R36),"")</f>
        <v>3.9440266203703708E-2</v>
      </c>
      <c r="S36" s="3">
        <f>IF(laptimes!S36&lt;&gt;"",SUM(laptimes!S$2:'laptimes'!S36),"")</f>
        <v>3.8884282407407413E-2</v>
      </c>
      <c r="T36" s="3">
        <f>IF(laptimes!T36&lt;&gt;"",SUM(laptimes!T$2:'laptimes'!T36),"")</f>
        <v>3.9480821759259259E-2</v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>
        <f>IF(laptimes!B37&lt;&gt;"",SUM(laptimes!B$2:'laptimes'!B37),"")</f>
        <v>4.0255624999999996E-2</v>
      </c>
      <c r="C37" s="3">
        <f>IF(laptimes!C37&lt;&gt;"",SUM(laptimes!C$2:'laptimes'!C37),"")</f>
        <v>4.0491238425925925E-2</v>
      </c>
      <c r="D37" s="3">
        <f>IF(laptimes!D37&lt;&gt;"",SUM(laptimes!D$2:'laptimes'!D37),"")</f>
        <v>4.002506944444445E-2</v>
      </c>
      <c r="E37" s="3">
        <f>IF(laptimes!E37&lt;&gt;"",SUM(laptimes!E$2:'laptimes'!E37),"")</f>
        <v>4.0305671296296301E-2</v>
      </c>
      <c r="F37" s="3" t="str">
        <f>IF(laptimes!F37&lt;&gt;"",SUM(laptimes!F$2:'laptimes'!F37),"")</f>
        <v/>
      </c>
      <c r="G37" s="3">
        <f>IF(laptimes!G37&lt;&gt;"",SUM(laptimes!G$2:'laptimes'!G37),"")</f>
        <v>4.0096388888888883E-2</v>
      </c>
      <c r="H37" s="3">
        <f>IF(laptimes!H37&lt;&gt;"",SUM(laptimes!H$2:'laptimes'!H37),"")</f>
        <v>4.0779664351851867E-2</v>
      </c>
      <c r="I37" s="3">
        <f>IF(laptimes!I37&lt;&gt;"",SUM(laptimes!I$2:'laptimes'!I37),"")</f>
        <v>4.0085810185185179E-2</v>
      </c>
      <c r="J37" s="3">
        <f>IF(laptimes!J37&lt;&gt;"",SUM(laptimes!J$2:'laptimes'!J37),"")</f>
        <v>4.032965277777778E-2</v>
      </c>
      <c r="K37" s="3" t="str">
        <f>IF(laptimes!K37&lt;&gt;"",SUM(laptimes!K$2:'laptimes'!K37),"")</f>
        <v/>
      </c>
      <c r="L37" s="3">
        <f>IF(laptimes!L37&lt;&gt;"",SUM(laptimes!L$2:'laptimes'!L37),"")</f>
        <v>4.0297407407407414E-2</v>
      </c>
      <c r="M37" s="3">
        <f>IF(laptimes!M37&lt;&gt;"",SUM(laptimes!M$2:'laptimes'!M37),"")</f>
        <v>4.0344340277777772E-2</v>
      </c>
      <c r="N37" s="3">
        <f>IF(laptimes!N37&lt;&gt;"",SUM(laptimes!N$2:'laptimes'!N37),"")</f>
        <v>4.0313090277777769E-2</v>
      </c>
      <c r="O37" s="3">
        <f>IF(laptimes!O37&lt;&gt;"",SUM(laptimes!O$2:'laptimes'!O37),"")</f>
        <v>4.0031828703703712E-2</v>
      </c>
      <c r="P37" s="3">
        <f>IF(laptimes!P37&lt;&gt;"",SUM(laptimes!P$2:'laptimes'!P37),"")</f>
        <v>3.9892060185185187E-2</v>
      </c>
      <c r="Q37" s="3">
        <f>IF(laptimes!Q37&lt;&gt;"",SUM(laptimes!Q$2:'laptimes'!Q37),"")</f>
        <v>4.0232453703703708E-2</v>
      </c>
      <c r="R37" s="3">
        <f>IF(laptimes!R37&lt;&gt;"",SUM(laptimes!R$2:'laptimes'!R37),"")</f>
        <v>4.0516585648148154E-2</v>
      </c>
      <c r="S37" s="3">
        <f>IF(laptimes!S37&lt;&gt;"",SUM(laptimes!S$2:'laptimes'!S37),"")</f>
        <v>3.9915844907407412E-2</v>
      </c>
      <c r="T37" s="3">
        <f>IF(laptimes!T37&lt;&gt;"",SUM(laptimes!T$2:'laptimes'!T37),"")</f>
        <v>4.0552002314814817E-2</v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>
        <f>IF(laptimes!B38&lt;&gt;"",SUM(laptimes!B$2:'laptimes'!B38),"")</f>
        <v>4.1306851851851852E-2</v>
      </c>
      <c r="C38" s="3">
        <f>IF(laptimes!C38&lt;&gt;"",SUM(laptimes!C$2:'laptimes'!C38),"")</f>
        <v>4.153980324074074E-2</v>
      </c>
      <c r="D38" s="3">
        <f>IF(laptimes!D38&lt;&gt;"",SUM(laptimes!D$2:'laptimes'!D38),"")</f>
        <v>4.1172175925925932E-2</v>
      </c>
      <c r="E38" s="3">
        <f>IF(laptimes!E38&lt;&gt;"",SUM(laptimes!E$2:'laptimes'!E38),"")</f>
        <v>4.1363379629629632E-2</v>
      </c>
      <c r="F38" s="3" t="str">
        <f>IF(laptimes!F38&lt;&gt;"",SUM(laptimes!F$2:'laptimes'!F38),"")</f>
        <v/>
      </c>
      <c r="G38" s="3">
        <f>IF(laptimes!G38&lt;&gt;"",SUM(laptimes!G$2:'laptimes'!G38),"")</f>
        <v>4.1145254629629625E-2</v>
      </c>
      <c r="H38" s="3">
        <f>IF(laptimes!H38&lt;&gt;"",SUM(laptimes!H$2:'laptimes'!H38),"")</f>
        <v>4.1830729166666684E-2</v>
      </c>
      <c r="I38" s="3">
        <f>IF(laptimes!I38&lt;&gt;"",SUM(laptimes!I$2:'laptimes'!I38),"")</f>
        <v>4.1136805555555551E-2</v>
      </c>
      <c r="J38" s="3">
        <f>IF(laptimes!J38&lt;&gt;"",SUM(laptimes!J$2:'laptimes'!J38),"")</f>
        <v>4.1390069444444448E-2</v>
      </c>
      <c r="K38" s="3" t="str">
        <f>IF(laptimes!K38&lt;&gt;"",SUM(laptimes!K$2:'laptimes'!K38),"")</f>
        <v/>
      </c>
      <c r="L38" s="3">
        <f>IF(laptimes!L38&lt;&gt;"",SUM(laptimes!L$2:'laptimes'!L38),"")</f>
        <v>4.1354560185185192E-2</v>
      </c>
      <c r="M38" s="3">
        <f>IF(laptimes!M38&lt;&gt;"",SUM(laptimes!M$2:'laptimes'!M38),"")</f>
        <v>4.1401192129629623E-2</v>
      </c>
      <c r="N38" s="3">
        <f>IF(laptimes!N38&lt;&gt;"",SUM(laptimes!N$2:'laptimes'!N38),"")</f>
        <v>4.1372060185185175E-2</v>
      </c>
      <c r="O38" s="3">
        <f>IF(laptimes!O38&lt;&gt;"",SUM(laptimes!O$2:'laptimes'!O38),"")</f>
        <v>4.1222858796296308E-2</v>
      </c>
      <c r="P38" s="3">
        <f>IF(laptimes!P38&lt;&gt;"",SUM(laptimes!P$2:'laptimes'!P38),"")</f>
        <v>4.092974537037037E-2</v>
      </c>
      <c r="Q38" s="3">
        <f>IF(laptimes!Q38&lt;&gt;"",SUM(laptimes!Q$2:'laptimes'!Q38),"")</f>
        <v>4.1286006944444446E-2</v>
      </c>
      <c r="R38" s="3">
        <f>IF(laptimes!R38&lt;&gt;"",SUM(laptimes!R$2:'laptimes'!R38),"")</f>
        <v>4.1590694444444451E-2</v>
      </c>
      <c r="S38" s="3">
        <f>IF(laptimes!S38&lt;&gt;"",SUM(laptimes!S$2:'laptimes'!S38),"")</f>
        <v>4.095141203703704E-2</v>
      </c>
      <c r="T38" s="3">
        <f>IF(laptimes!T38&lt;&gt;"",SUM(laptimes!T$2:'laptimes'!T38),"")</f>
        <v>4.1626111111111114E-2</v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>
        <f>IF(laptimes!B39&lt;&gt;"",SUM(laptimes!B$2:'laptimes'!B39),"")</f>
        <v>4.2355057870370368E-2</v>
      </c>
      <c r="C39" s="3">
        <f>IF(laptimes!C39&lt;&gt;"",SUM(laptimes!C$2:'laptimes'!C39),"")</f>
        <v>4.259247685185185E-2</v>
      </c>
      <c r="D39" s="3">
        <f>IF(laptimes!D39&lt;&gt;"",SUM(laptimes!D$2:'laptimes'!D39),"")</f>
        <v>4.2612638888888894E-2</v>
      </c>
      <c r="E39" s="3">
        <f>IF(laptimes!E39&lt;&gt;"",SUM(laptimes!E$2:'laptimes'!E39),"")</f>
        <v>4.2420011574074074E-2</v>
      </c>
      <c r="F39" s="3" t="str">
        <f>IF(laptimes!F39&lt;&gt;"",SUM(laptimes!F$2:'laptimes'!F39),"")</f>
        <v/>
      </c>
      <c r="G39" s="3">
        <f>IF(laptimes!G39&lt;&gt;"",SUM(laptimes!G$2:'laptimes'!G39),"")</f>
        <v>4.2192650462962958E-2</v>
      </c>
      <c r="H39" s="3">
        <f>IF(laptimes!H39&lt;&gt;"",SUM(laptimes!H$2:'laptimes'!H39),"")</f>
        <v>4.2889270833333354E-2</v>
      </c>
      <c r="I39" s="3">
        <f>IF(laptimes!I39&lt;&gt;"",SUM(laptimes!I$2:'laptimes'!I39),"")</f>
        <v>4.2181979166666661E-2</v>
      </c>
      <c r="J39" s="3">
        <f>IF(laptimes!J39&lt;&gt;"",SUM(laptimes!J$2:'laptimes'!J39),"")</f>
        <v>4.2452939814814822E-2</v>
      </c>
      <c r="K39" s="3" t="str">
        <f>IF(laptimes!K39&lt;&gt;"",SUM(laptimes!K$2:'laptimes'!K39),"")</f>
        <v/>
      </c>
      <c r="L39" s="3">
        <f>IF(laptimes!L39&lt;&gt;"",SUM(laptimes!L$2:'laptimes'!L39),"")</f>
        <v>4.2411886574074083E-2</v>
      </c>
      <c r="M39" s="3">
        <f>IF(laptimes!M39&lt;&gt;"",SUM(laptimes!M$2:'laptimes'!M39),"")</f>
        <v>4.2463310185185177E-2</v>
      </c>
      <c r="N39" s="3">
        <f>IF(laptimes!N39&lt;&gt;"",SUM(laptimes!N$2:'laptimes'!N39),"")</f>
        <v>4.2431030092592581E-2</v>
      </c>
      <c r="O39" s="3">
        <f>IF(laptimes!O39&lt;&gt;"",SUM(laptimes!O$2:'laptimes'!O39),"")</f>
        <v>4.2281990740740752E-2</v>
      </c>
      <c r="P39" s="3">
        <f>IF(laptimes!P39&lt;&gt;"",SUM(laptimes!P$2:'laptimes'!P39),"")</f>
        <v>4.1960289351851851E-2</v>
      </c>
      <c r="Q39" s="3">
        <f>IF(laptimes!Q39&lt;&gt;"",SUM(laptimes!Q$2:'laptimes'!Q39),"")</f>
        <v>4.233763888888889E-2</v>
      </c>
      <c r="R39" s="3">
        <f>IF(laptimes!R39&lt;&gt;"",SUM(laptimes!R$2:'laptimes'!R39),"")</f>
        <v>4.2659733796296305E-2</v>
      </c>
      <c r="S39" s="3">
        <f>IF(laptimes!S39&lt;&gt;"",SUM(laptimes!S$2:'laptimes'!S39),"")</f>
        <v>4.1984826388888889E-2</v>
      </c>
      <c r="T39" s="3">
        <f>IF(laptimes!T39&lt;&gt;"",SUM(laptimes!T$2:'laptimes'!T39),"")</f>
        <v>4.2697372685185191E-2</v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>
        <f>IF(laptimes!B40&lt;&gt;"",SUM(laptimes!B$2:'laptimes'!B40),"")</f>
        <v>4.3400196759259255E-2</v>
      </c>
      <c r="C40" s="3">
        <f>IF(laptimes!C40&lt;&gt;"",SUM(laptimes!C$2:'laptimes'!C40),"")</f>
        <v>4.3639050925925925E-2</v>
      </c>
      <c r="D40" s="3">
        <f>IF(laptimes!D40&lt;&gt;"",SUM(laptimes!D$2:'laptimes'!D40),"")</f>
        <v>4.4064583333333338E-2</v>
      </c>
      <c r="E40" s="3">
        <f>IF(laptimes!E40&lt;&gt;"",SUM(laptimes!E$2:'laptimes'!E40),"")</f>
        <v>4.3479027777777776E-2</v>
      </c>
      <c r="F40" s="3" t="str">
        <f>IF(laptimes!F40&lt;&gt;"",SUM(laptimes!F$2:'laptimes'!F40),"")</f>
        <v/>
      </c>
      <c r="G40" s="3">
        <f>IF(laptimes!G40&lt;&gt;"",SUM(laptimes!G$2:'laptimes'!G40),"")</f>
        <v>4.3236018518518514E-2</v>
      </c>
      <c r="H40" s="3">
        <f>IF(laptimes!H40&lt;&gt;"",SUM(laptimes!H$2:'laptimes'!H40),"")</f>
        <v>4.3942604166666691E-2</v>
      </c>
      <c r="I40" s="3">
        <f>IF(laptimes!I40&lt;&gt;"",SUM(laptimes!I$2:'laptimes'!I40),"")</f>
        <v>4.3220671296296288E-2</v>
      </c>
      <c r="J40" s="3">
        <f>IF(laptimes!J40&lt;&gt;"",SUM(laptimes!J$2:'laptimes'!J40),"")</f>
        <v>4.3512291666666675E-2</v>
      </c>
      <c r="K40" s="3" t="str">
        <f>IF(laptimes!K40&lt;&gt;"",SUM(laptimes!K$2:'laptimes'!K40),"")</f>
        <v/>
      </c>
      <c r="L40" s="3">
        <f>IF(laptimes!L40&lt;&gt;"",SUM(laptimes!L$2:'laptimes'!L40),"")</f>
        <v>4.3468796296296304E-2</v>
      </c>
      <c r="M40" s="3">
        <f>IF(laptimes!M40&lt;&gt;"",SUM(laptimes!M$2:'laptimes'!M40),"")</f>
        <v>4.3510162037037031E-2</v>
      </c>
      <c r="N40" s="3">
        <f>IF(laptimes!N40&lt;&gt;"",SUM(laptimes!N$2:'laptimes'!N40),"")</f>
        <v>4.3491122685185173E-2</v>
      </c>
      <c r="O40" s="3">
        <f>IF(laptimes!O40&lt;&gt;"",SUM(laptimes!O$2:'laptimes'!O40),"")</f>
        <v>4.3323090277777788E-2</v>
      </c>
      <c r="P40" s="3">
        <f>IF(laptimes!P40&lt;&gt;"",SUM(laptimes!P$2:'laptimes'!P40),"")</f>
        <v>4.2993518518518514E-2</v>
      </c>
      <c r="Q40" s="3">
        <f>IF(laptimes!Q40&lt;&gt;"",SUM(laptimes!Q$2:'laptimes'!Q40),"")</f>
        <v>4.3388888888888887E-2</v>
      </c>
      <c r="R40" s="3">
        <f>IF(laptimes!R40&lt;&gt;"",SUM(laptimes!R$2:'laptimes'!R40),"")</f>
        <v>4.3731689814814824E-2</v>
      </c>
      <c r="S40" s="3">
        <f>IF(laptimes!S40&lt;&gt;"",SUM(laptimes!S$2:'laptimes'!S40),"")</f>
        <v>4.3019560185185185E-2</v>
      </c>
      <c r="T40" s="3">
        <f>IF(laptimes!T40&lt;&gt;"",SUM(laptimes!T$2:'laptimes'!T40),"")</f>
        <v>4.3769085648148152E-2</v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>
        <f>IF(laptimes!B41&lt;&gt;"",SUM(laptimes!B$2:'laptimes'!B41),"")</f>
        <v>4.444762731481481E-2</v>
      </c>
      <c r="C41" s="3">
        <f>IF(laptimes!C41&lt;&gt;"",SUM(laptimes!C$2:'laptimes'!C41),"")</f>
        <v>4.4685462962962962E-2</v>
      </c>
      <c r="D41" s="3">
        <f>IF(laptimes!D41&lt;&gt;"",SUM(laptimes!D$2:'laptimes'!D41),"")</f>
        <v>4.5118796296296303E-2</v>
      </c>
      <c r="E41" s="3">
        <f>IF(laptimes!E41&lt;&gt;"",SUM(laptimes!E$2:'laptimes'!E41),"")</f>
        <v>4.4533946759259257E-2</v>
      </c>
      <c r="F41" s="3" t="str">
        <f>IF(laptimes!F41&lt;&gt;"",SUM(laptimes!F$2:'laptimes'!F41),"")</f>
        <v/>
      </c>
      <c r="G41" s="3">
        <f>IF(laptimes!G41&lt;&gt;"",SUM(laptimes!G$2:'laptimes'!G41),"")</f>
        <v>4.4276585648148147E-2</v>
      </c>
      <c r="H41" s="3">
        <f>IF(laptimes!H41&lt;&gt;"",SUM(laptimes!H$2:'laptimes'!H41),"")</f>
        <v>4.4993738425925953E-2</v>
      </c>
      <c r="I41" s="3">
        <f>IF(laptimes!I41&lt;&gt;"",SUM(laptimes!I$2:'laptimes'!I41),"")</f>
        <v>4.4259976851851845E-2</v>
      </c>
      <c r="J41" s="3">
        <f>IF(laptimes!J41&lt;&gt;"",SUM(laptimes!J$2:'laptimes'!J41),"")</f>
        <v>4.4814652777777783E-2</v>
      </c>
      <c r="K41" s="3" t="str">
        <f>IF(laptimes!K41&lt;&gt;"",SUM(laptimes!K$2:'laptimes'!K41),"")</f>
        <v/>
      </c>
      <c r="L41" s="3">
        <f>IF(laptimes!L41&lt;&gt;"",SUM(laptimes!L$2:'laptimes'!L41),"")</f>
        <v>4.4525092592592602E-2</v>
      </c>
      <c r="M41" s="3">
        <f>IF(laptimes!M41&lt;&gt;"",SUM(laptimes!M$2:'laptimes'!M41),"")</f>
        <v>4.4562268518518515E-2</v>
      </c>
      <c r="N41" s="3">
        <f>IF(laptimes!N41&lt;&gt;"",SUM(laptimes!N$2:'laptimes'!N41),"")</f>
        <v>4.4546400462962953E-2</v>
      </c>
      <c r="O41" s="3">
        <f>IF(laptimes!O41&lt;&gt;"",SUM(laptimes!O$2:'laptimes'!O41),"")</f>
        <v>4.4361481481481495E-2</v>
      </c>
      <c r="P41" s="3">
        <f>IF(laptimes!P41&lt;&gt;"",SUM(laptimes!P$2:'laptimes'!P41),"")</f>
        <v>4.4023437499999998E-2</v>
      </c>
      <c r="Q41" s="3">
        <f>IF(laptimes!Q41&lt;&gt;"",SUM(laptimes!Q$2:'laptimes'!Q41),"")</f>
        <v>4.4437372685185182E-2</v>
      </c>
      <c r="R41" s="3">
        <f>IF(laptimes!R41&lt;&gt;"",SUM(laptimes!R$2:'laptimes'!R41),"")</f>
        <v>4.480128472222223E-2</v>
      </c>
      <c r="S41" s="3">
        <f>IF(laptimes!S41&lt;&gt;"",SUM(laptimes!S$2:'laptimes'!S41),"")</f>
        <v>4.4049317129629631E-2</v>
      </c>
      <c r="T41" s="3">
        <f>IF(laptimes!T41&lt;&gt;"",SUM(laptimes!T$2:'laptimes'!T41),"")</f>
        <v>4.4846111111111114E-2</v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>
        <f>IF(laptimes!B42&lt;&gt;"",SUM(laptimes!B$2:'laptimes'!B42),"")</f>
        <v>4.5495694444444436E-2</v>
      </c>
      <c r="C42" s="3">
        <f>IF(laptimes!C42&lt;&gt;"",SUM(laptimes!C$2:'laptimes'!C42),"")</f>
        <v>4.5736192129629628E-2</v>
      </c>
      <c r="D42" s="3">
        <f>IF(laptimes!D42&lt;&gt;"",SUM(laptimes!D$2:'laptimes'!D42),"")</f>
        <v>4.6172824074074081E-2</v>
      </c>
      <c r="E42" s="3">
        <f>IF(laptimes!E42&lt;&gt;"",SUM(laptimes!E$2:'laptimes'!E42),"")</f>
        <v>4.5590590277777773E-2</v>
      </c>
      <c r="F42" s="3" t="str">
        <f>IF(laptimes!F42&lt;&gt;"",SUM(laptimes!F$2:'laptimes'!F42),"")</f>
        <v/>
      </c>
      <c r="G42" s="3">
        <f>IF(laptimes!G42&lt;&gt;"",SUM(laptimes!G$2:'laptimes'!G42),"")</f>
        <v>4.5318020833333333E-2</v>
      </c>
      <c r="H42" s="3">
        <f>IF(laptimes!H42&lt;&gt;"",SUM(laptimes!H$2:'laptimes'!H42),"")</f>
        <v>4.60459953703704E-2</v>
      </c>
      <c r="I42" s="3">
        <f>IF(laptimes!I42&lt;&gt;"",SUM(laptimes!I$2:'laptimes'!I42),"")</f>
        <v>4.5302719907407404E-2</v>
      </c>
      <c r="J42" s="3">
        <f>IF(laptimes!J42&lt;&gt;"",SUM(laptimes!J$2:'laptimes'!J42),"")</f>
        <v>4.5868217592592596E-2</v>
      </c>
      <c r="K42" s="3" t="str">
        <f>IF(laptimes!K42&lt;&gt;"",SUM(laptimes!K$2:'laptimes'!K42),"")</f>
        <v/>
      </c>
      <c r="L42" s="3">
        <f>IF(laptimes!L42&lt;&gt;"",SUM(laptimes!L$2:'laptimes'!L42),"")</f>
        <v>4.5583425925925937E-2</v>
      </c>
      <c r="M42" s="3">
        <f>IF(laptimes!M42&lt;&gt;"",SUM(laptimes!M$2:'laptimes'!M42),"")</f>
        <v>4.5613900462962959E-2</v>
      </c>
      <c r="N42" s="3">
        <f>IF(laptimes!N42&lt;&gt;"",SUM(laptimes!N$2:'laptimes'!N42),"")</f>
        <v>4.5598645833333326E-2</v>
      </c>
      <c r="O42" s="3">
        <f>IF(laptimes!O42&lt;&gt;"",SUM(laptimes!O$2:'laptimes'!O42),"")</f>
        <v>4.5399131944444455E-2</v>
      </c>
      <c r="P42" s="3">
        <f>IF(laptimes!P42&lt;&gt;"",SUM(laptimes!P$2:'laptimes'!P42),"")</f>
        <v>4.504853009259259E-2</v>
      </c>
      <c r="Q42" s="3">
        <f>IF(laptimes!Q42&lt;&gt;"",SUM(laptimes!Q$2:'laptimes'!Q42),"")</f>
        <v>4.5487824074074069E-2</v>
      </c>
      <c r="R42" s="3">
        <f>IF(laptimes!R42&lt;&gt;"",SUM(laptimes!R$2:'laptimes'!R42),"")</f>
        <v>4.5884456018518524E-2</v>
      </c>
      <c r="S42" s="3">
        <f>IF(laptimes!S42&lt;&gt;"",SUM(laptimes!S$2:'laptimes'!S42),"")</f>
        <v>4.5078668981481482E-2</v>
      </c>
      <c r="T42" s="3">
        <f>IF(laptimes!T42&lt;&gt;"",SUM(laptimes!T$2:'laptimes'!T42),"")</f>
        <v>4.592328703703704E-2</v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>
        <f>IF(laptimes!B43&lt;&gt;"",SUM(laptimes!B$2:'laptimes'!B43),"")</f>
        <v>4.6545370370370362E-2</v>
      </c>
      <c r="C43" s="3">
        <f>IF(laptimes!C43&lt;&gt;"",SUM(laptimes!C$2:'laptimes'!C43),"")</f>
        <v>4.6782766203703703E-2</v>
      </c>
      <c r="D43" s="3">
        <f>IF(laptimes!D43&lt;&gt;"",SUM(laptimes!D$2:'laptimes'!D43),"")</f>
        <v>4.722472222222223E-2</v>
      </c>
      <c r="E43" s="3">
        <f>IF(laptimes!E43&lt;&gt;"",SUM(laptimes!E$2:'laptimes'!E43),"")</f>
        <v>4.6646342592592586E-2</v>
      </c>
      <c r="F43" s="3" t="str">
        <f>IF(laptimes!F43&lt;&gt;"",SUM(laptimes!F$2:'laptimes'!F43),"")</f>
        <v/>
      </c>
      <c r="G43" s="3">
        <f>IF(laptimes!G43&lt;&gt;"",SUM(laptimes!G$2:'laptimes'!G43),"")</f>
        <v>4.6358206018518519E-2</v>
      </c>
      <c r="H43" s="3">
        <f>IF(laptimes!H43&lt;&gt;"",SUM(laptimes!H$2:'laptimes'!H43),"")</f>
        <v>4.7115671296296326E-2</v>
      </c>
      <c r="I43" s="3">
        <f>IF(laptimes!I43&lt;&gt;"",SUM(laptimes!I$2:'laptimes'!I43),"")</f>
        <v>4.6339537037037033E-2</v>
      </c>
      <c r="J43" s="3">
        <f>IF(laptimes!J43&lt;&gt;"",SUM(laptimes!J$2:'laptimes'!J43),"")</f>
        <v>4.6911423611111114E-2</v>
      </c>
      <c r="K43" s="3" t="str">
        <f>IF(laptimes!K43&lt;&gt;"",SUM(laptimes!K$2:'laptimes'!K43),"")</f>
        <v/>
      </c>
      <c r="L43" s="3">
        <f>IF(laptimes!L43&lt;&gt;"",SUM(laptimes!L$2:'laptimes'!L43),"")</f>
        <v>4.6640543981481493E-2</v>
      </c>
      <c r="M43" s="3">
        <f>IF(laptimes!M43&lt;&gt;"",SUM(laptimes!M$2:'laptimes'!M43),"")</f>
        <v>4.6662881944444443E-2</v>
      </c>
      <c r="N43" s="3">
        <f>IF(laptimes!N43&lt;&gt;"",SUM(laptimes!N$2:'laptimes'!N43),"")</f>
        <v>4.6654062499999996E-2</v>
      </c>
      <c r="O43" s="3">
        <f>IF(laptimes!O43&lt;&gt;"",SUM(laptimes!O$2:'laptimes'!O43),"")</f>
        <v>4.6438194444444456E-2</v>
      </c>
      <c r="P43" s="3">
        <f>IF(laptimes!P43&lt;&gt;"",SUM(laptimes!P$2:'laptimes'!P43),"")</f>
        <v>4.6074386574074068E-2</v>
      </c>
      <c r="Q43" s="3">
        <f>IF(laptimes!Q43&lt;&gt;"",SUM(laptimes!Q$2:'laptimes'!Q43),"")</f>
        <v>4.6536828703703702E-2</v>
      </c>
      <c r="R43" s="3">
        <f>IF(laptimes!R43&lt;&gt;"",SUM(laptimes!R$2:'laptimes'!R43),"")</f>
        <v>4.6949988425925931E-2</v>
      </c>
      <c r="S43" s="3">
        <f>IF(laptimes!S43&lt;&gt;"",SUM(laptimes!S$2:'laptimes'!S43),"")</f>
        <v>4.6106261574074076E-2</v>
      </c>
      <c r="T43" s="3">
        <f>IF(laptimes!T43&lt;&gt;"",SUM(laptimes!T$2:'laptimes'!T43),"")</f>
        <v>4.6993981481481484E-2</v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>
        <f>IF(laptimes!B44&lt;&gt;"",SUM(laptimes!B$2:'laptimes'!B44),"")</f>
        <v>4.7592511574074063E-2</v>
      </c>
      <c r="C44" s="3">
        <f>IF(laptimes!C44&lt;&gt;"",SUM(laptimes!C$2:'laptimes'!C44),"")</f>
        <v>4.7830115740740739E-2</v>
      </c>
      <c r="D44" s="3">
        <f>IF(laptimes!D44&lt;&gt;"",SUM(laptimes!D$2:'laptimes'!D44),"")</f>
        <v>4.8259502314814823E-2</v>
      </c>
      <c r="E44" s="3">
        <f>IF(laptimes!E44&lt;&gt;"",SUM(laptimes!E$2:'laptimes'!E44),"")</f>
        <v>4.7691469907407399E-2</v>
      </c>
      <c r="F44" s="3" t="str">
        <f>IF(laptimes!F44&lt;&gt;"",SUM(laptimes!F$2:'laptimes'!F44),"")</f>
        <v/>
      </c>
      <c r="G44" s="3">
        <f>IF(laptimes!G44&lt;&gt;"",SUM(laptimes!G$2:'laptimes'!G44),"")</f>
        <v>4.7397500000000002E-2</v>
      </c>
      <c r="H44" s="3">
        <f>IF(laptimes!H44&lt;&gt;"",SUM(laptimes!H$2:'laptimes'!H44),"")</f>
        <v>4.8184537037037067E-2</v>
      </c>
      <c r="I44" s="3">
        <f>IF(laptimes!I44&lt;&gt;"",SUM(laptimes!I$2:'laptimes'!I44),"")</f>
        <v>4.7378692129629627E-2</v>
      </c>
      <c r="J44" s="3">
        <f>IF(laptimes!J44&lt;&gt;"",SUM(laptimes!J$2:'laptimes'!J44),"")</f>
        <v>4.7951365740740742E-2</v>
      </c>
      <c r="K44" s="3" t="str">
        <f>IF(laptimes!K44&lt;&gt;"",SUM(laptimes!K$2:'laptimes'!K44),"")</f>
        <v/>
      </c>
      <c r="L44" s="3">
        <f>IF(laptimes!L44&lt;&gt;"",SUM(laptimes!L$2:'laptimes'!L44),"")</f>
        <v>4.7701018518518531E-2</v>
      </c>
      <c r="M44" s="3">
        <f>IF(laptimes!M44&lt;&gt;"",SUM(laptimes!M$2:'laptimes'!M44),"")</f>
        <v>4.7717118055555556E-2</v>
      </c>
      <c r="N44" s="3">
        <f>IF(laptimes!N44&lt;&gt;"",SUM(laptimes!N$2:'laptimes'!N44),"")</f>
        <v>4.7761562499999993E-2</v>
      </c>
      <c r="O44" s="3">
        <f>IF(laptimes!O44&lt;&gt;"",SUM(laptimes!O$2:'laptimes'!O44),"")</f>
        <v>4.7473020833333344E-2</v>
      </c>
      <c r="P44" s="3">
        <f>IF(laptimes!P44&lt;&gt;"",SUM(laptimes!P$2:'laptimes'!P44),"")</f>
        <v>4.7100104166666663E-2</v>
      </c>
      <c r="Q44" s="3">
        <f>IF(laptimes!Q44&lt;&gt;"",SUM(laptimes!Q$2:'laptimes'!Q44),"")</f>
        <v>4.7584363425925924E-2</v>
      </c>
      <c r="R44" s="3">
        <f>IF(laptimes!R44&lt;&gt;"",SUM(laptimes!R$2:'laptimes'!R44),"")</f>
        <v>4.8014768518518526E-2</v>
      </c>
      <c r="S44" s="3">
        <f>IF(laptimes!S44&lt;&gt;"",SUM(laptimes!S$2:'laptimes'!S44),"")</f>
        <v>4.7136365740740739E-2</v>
      </c>
      <c r="T44" s="3">
        <f>IF(laptimes!T44&lt;&gt;"",SUM(laptimes!T$2:'laptimes'!T44),"")</f>
        <v>4.8066527777777777E-2</v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>
        <f>IF(laptimes!B45&lt;&gt;"",SUM(laptimes!B$2:'laptimes'!B45),"")</f>
        <v>4.8637430555555541E-2</v>
      </c>
      <c r="C45" s="3">
        <f>IF(laptimes!C45&lt;&gt;"",SUM(laptimes!C$2:'laptimes'!C45),"")</f>
        <v>4.887482638888889E-2</v>
      </c>
      <c r="D45" s="3">
        <f>IF(laptimes!D45&lt;&gt;"",SUM(laptimes!D$2:'laptimes'!D45),"")</f>
        <v>4.9290532407407418E-2</v>
      </c>
      <c r="E45" s="3">
        <f>IF(laptimes!E45&lt;&gt;"",SUM(laptimes!E$2:'laptimes'!E45),"")</f>
        <v>4.8737708333333324E-2</v>
      </c>
      <c r="F45" s="3" t="str">
        <f>IF(laptimes!F45&lt;&gt;"",SUM(laptimes!F$2:'laptimes'!F45),"")</f>
        <v/>
      </c>
      <c r="G45" s="3">
        <f>IF(laptimes!G45&lt;&gt;"",SUM(laptimes!G$2:'laptimes'!G45),"")</f>
        <v>4.8437013888888894E-2</v>
      </c>
      <c r="H45" s="3">
        <f>IF(laptimes!H45&lt;&gt;"",SUM(laptimes!H$2:'laptimes'!H45),"")</f>
        <v>4.9235243055555586E-2</v>
      </c>
      <c r="I45" s="3">
        <f>IF(laptimes!I45&lt;&gt;"",SUM(laptimes!I$2:'laptimes'!I45),"")</f>
        <v>4.841287037037037E-2</v>
      </c>
      <c r="J45" s="3">
        <f>IF(laptimes!J45&lt;&gt;"",SUM(laptimes!J$2:'laptimes'!J45),"")</f>
        <v>4.8989895833333331E-2</v>
      </c>
      <c r="K45" s="3" t="str">
        <f>IF(laptimes!K45&lt;&gt;"",SUM(laptimes!K$2:'laptimes'!K45),"")</f>
        <v/>
      </c>
      <c r="L45" s="3">
        <f>IF(laptimes!L45&lt;&gt;"",SUM(laptimes!L$2:'laptimes'!L45),"")</f>
        <v>4.8752847222222236E-2</v>
      </c>
      <c r="M45" s="3">
        <f>IF(laptimes!M45&lt;&gt;"",SUM(laptimes!M$2:'laptimes'!M45),"")</f>
        <v>4.8763750000000002E-2</v>
      </c>
      <c r="N45" s="3">
        <f>IF(laptimes!N45&lt;&gt;"",SUM(laptimes!N$2:'laptimes'!N45),"")</f>
        <v>4.8818773148148142E-2</v>
      </c>
      <c r="O45" s="3">
        <f>IF(laptimes!O45&lt;&gt;"",SUM(laptimes!O$2:'laptimes'!O45),"")</f>
        <v>4.8509270833333347E-2</v>
      </c>
      <c r="P45" s="3">
        <f>IF(laptimes!P45&lt;&gt;"",SUM(laptimes!P$2:'laptimes'!P45),"")</f>
        <v>4.8128194444444439E-2</v>
      </c>
      <c r="Q45" s="3">
        <f>IF(laptimes!Q45&lt;&gt;"",SUM(laptimes!Q$2:'laptimes'!Q45),"")</f>
        <v>4.8627233796296292E-2</v>
      </c>
      <c r="R45" s="3">
        <f>IF(laptimes!R45&lt;&gt;"",SUM(laptimes!R$2:'laptimes'!R45),"")</f>
        <v>4.9076782407407413E-2</v>
      </c>
      <c r="S45" s="3">
        <f>IF(laptimes!S45&lt;&gt;"",SUM(laptimes!S$2:'laptimes'!S45),"")</f>
        <v>4.8166643518518515E-2</v>
      </c>
      <c r="T45" s="3">
        <f>IF(laptimes!T45&lt;&gt;"",SUM(laptimes!T$2:'laptimes'!T45),"")</f>
        <v>4.9137627314814816E-2</v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>
        <f>IF(laptimes!B46&lt;&gt;"",SUM(laptimes!B$2:'laptimes'!B46),"")</f>
        <v>4.9678275462962947E-2</v>
      </c>
      <c r="C46" s="3">
        <f>IF(laptimes!C46&lt;&gt;"",SUM(laptimes!C$2:'laptimes'!C46),"")</f>
        <v>4.9915706018518517E-2</v>
      </c>
      <c r="D46" s="3">
        <f>IF(laptimes!D46&lt;&gt;"",SUM(laptimes!D$2:'laptimes'!D46),"")</f>
        <v>5.0330763888888901E-2</v>
      </c>
      <c r="E46" s="3">
        <f>IF(laptimes!E46&lt;&gt;"",SUM(laptimes!E$2:'laptimes'!E46),"")</f>
        <v>4.9785335648148139E-2</v>
      </c>
      <c r="F46" s="3" t="str">
        <f>IF(laptimes!F46&lt;&gt;"",SUM(laptimes!F$2:'laptimes'!F46),"")</f>
        <v/>
      </c>
      <c r="G46" s="3">
        <f>IF(laptimes!G46&lt;&gt;"",SUM(laptimes!G$2:'laptimes'!G46),"")</f>
        <v>4.9477233796296302E-2</v>
      </c>
      <c r="H46" s="3">
        <f>IF(laptimes!H46&lt;&gt;"",SUM(laptimes!H$2:'laptimes'!H46),"")</f>
        <v>5.0284699074074103E-2</v>
      </c>
      <c r="I46" s="3">
        <f>IF(laptimes!I46&lt;&gt;"",SUM(laptimes!I$2:'laptimes'!I46),"")</f>
        <v>4.9447893518518519E-2</v>
      </c>
      <c r="J46" s="3">
        <f>IF(laptimes!J46&lt;&gt;"",SUM(laptimes!J$2:'laptimes'!J46),"")</f>
        <v>5.0027939814814813E-2</v>
      </c>
      <c r="K46" s="3" t="str">
        <f>IF(laptimes!K46&lt;&gt;"",SUM(laptimes!K$2:'laptimes'!K46),"")</f>
        <v/>
      </c>
      <c r="L46" s="3">
        <f>IF(laptimes!L46&lt;&gt;"",SUM(laptimes!L$2:'laptimes'!L46),"")</f>
        <v>4.9818113425925938E-2</v>
      </c>
      <c r="M46" s="3">
        <f>IF(laptimes!M46&lt;&gt;"",SUM(laptimes!M$2:'laptimes'!M46),"")</f>
        <v>4.980601851851852E-2</v>
      </c>
      <c r="N46" s="3">
        <f>IF(laptimes!N46&lt;&gt;"",SUM(laptimes!N$2:'laptimes'!N46),"")</f>
        <v>4.9868437499999994E-2</v>
      </c>
      <c r="O46" s="3">
        <f>IF(laptimes!O46&lt;&gt;"",SUM(laptimes!O$2:'laptimes'!O46),"")</f>
        <v>4.9542511574074084E-2</v>
      </c>
      <c r="P46" s="3">
        <f>IF(laptimes!P46&lt;&gt;"",SUM(laptimes!P$2:'laptimes'!P46),"")</f>
        <v>4.9156446759259252E-2</v>
      </c>
      <c r="Q46" s="3">
        <f>IF(laptimes!Q46&lt;&gt;"",SUM(laptimes!Q$2:'laptimes'!Q46),"")</f>
        <v>4.966944444444444E-2</v>
      </c>
      <c r="R46" s="3">
        <f>IF(laptimes!R46&lt;&gt;"",SUM(laptimes!R$2:'laptimes'!R46),"")</f>
        <v>5.0138553240740749E-2</v>
      </c>
      <c r="S46" s="3">
        <f>IF(laptimes!S46&lt;&gt;"",SUM(laptimes!S$2:'laptimes'!S46),"")</f>
        <v>4.9191469907407401E-2</v>
      </c>
      <c r="T46" s="3">
        <f>IF(laptimes!T46&lt;&gt;"",SUM(laptimes!T$2:'laptimes'!T46),"")</f>
        <v>5.0225659722222225E-2</v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>
        <f>IF(laptimes!B47&lt;&gt;"",SUM(laptimes!B$2:'laptimes'!B47),"")</f>
        <v>5.0726990740740725E-2</v>
      </c>
      <c r="C47" s="3">
        <f>IF(laptimes!C47&lt;&gt;"",SUM(laptimes!C$2:'laptimes'!C47),"")</f>
        <v>5.096011574074074E-2</v>
      </c>
      <c r="D47" s="3">
        <f>IF(laptimes!D47&lt;&gt;"",SUM(laptimes!D$2:'laptimes'!D47),"")</f>
        <v>5.1357766203703713E-2</v>
      </c>
      <c r="E47" s="3">
        <f>IF(laptimes!E47&lt;&gt;"",SUM(laptimes!E$2:'laptimes'!E47),"")</f>
        <v>5.0833877314814806E-2</v>
      </c>
      <c r="F47" s="3" t="str">
        <f>IF(laptimes!F47&lt;&gt;"",SUM(laptimes!F$2:'laptimes'!F47),"")</f>
        <v/>
      </c>
      <c r="G47" s="3">
        <f>IF(laptimes!G47&lt;&gt;"",SUM(laptimes!G$2:'laptimes'!G47),"")</f>
        <v>5.0515219907407413E-2</v>
      </c>
      <c r="H47" s="3">
        <f>IF(laptimes!H47&lt;&gt;"",SUM(laptimes!H$2:'laptimes'!H47),"")</f>
        <v>5.1332511574074105E-2</v>
      </c>
      <c r="I47" s="3">
        <f>IF(laptimes!I47&lt;&gt;"",SUM(laptimes!I$2:'laptimes'!I47),"")</f>
        <v>5.0483668981481482E-2</v>
      </c>
      <c r="J47" s="3">
        <f>IF(laptimes!J47&lt;&gt;"",SUM(laptimes!J$2:'laptimes'!J47),"")</f>
        <v>5.1065381944444446E-2</v>
      </c>
      <c r="K47" s="3" t="str">
        <f>IF(laptimes!K47&lt;&gt;"",SUM(laptimes!K$2:'laptimes'!K47),"")</f>
        <v/>
      </c>
      <c r="L47" s="3">
        <f>IF(laptimes!L47&lt;&gt;"",SUM(laptimes!L$2:'laptimes'!L47),"")</f>
        <v>5.0869872685185197E-2</v>
      </c>
      <c r="M47" s="3">
        <f>IF(laptimes!M47&lt;&gt;"",SUM(laptimes!M$2:'laptimes'!M47),"")</f>
        <v>5.0854282407407407E-2</v>
      </c>
      <c r="N47" s="3">
        <f>IF(laptimes!N47&lt;&gt;"",SUM(laptimes!N$2:'laptimes'!N47),"")</f>
        <v>5.0916793981481474E-2</v>
      </c>
      <c r="O47" s="3">
        <f>IF(laptimes!O47&lt;&gt;"",SUM(laptimes!O$2:'laptimes'!O47),"")</f>
        <v>5.0576574074074086E-2</v>
      </c>
      <c r="P47" s="3">
        <f>IF(laptimes!P47&lt;&gt;"",SUM(laptimes!P$2:'laptimes'!P47),"")</f>
        <v>5.0185497685185175E-2</v>
      </c>
      <c r="Q47" s="3">
        <f>IF(laptimes!Q47&lt;&gt;"",SUM(laptimes!Q$2:'laptimes'!Q47),"")</f>
        <v>5.0720289351851848E-2</v>
      </c>
      <c r="R47" s="3">
        <f>IF(laptimes!R47&lt;&gt;"",SUM(laptimes!R$2:'laptimes'!R47),"")</f>
        <v>5.1206458333333343E-2</v>
      </c>
      <c r="S47" s="3">
        <f>IF(laptimes!S47&lt;&gt;"",SUM(laptimes!S$2:'laptimes'!S47),"")</f>
        <v>5.0451469907407398E-2</v>
      </c>
      <c r="T47" s="3">
        <f>IF(laptimes!T47&lt;&gt;"",SUM(laptimes!T$2:'laptimes'!T47),"")</f>
        <v>5.1298969907407413E-2</v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>
        <f>IF(laptimes!B48&lt;&gt;"",SUM(laptimes!B$2:'laptimes'!B48),"")</f>
        <v>5.1774791666666653E-2</v>
      </c>
      <c r="C48" s="3">
        <f>IF(laptimes!C48&lt;&gt;"",SUM(laptimes!C$2:'laptimes'!C48),"")</f>
        <v>5.2000092592592591E-2</v>
      </c>
      <c r="D48" s="3">
        <f>IF(laptimes!D48&lt;&gt;"",SUM(laptimes!D$2:'laptimes'!D48),"")</f>
        <v>5.2408530092592602E-2</v>
      </c>
      <c r="E48" s="3">
        <f>IF(laptimes!E48&lt;&gt;"",SUM(laptimes!E$2:'laptimes'!E48),"")</f>
        <v>5.188224537037036E-2</v>
      </c>
      <c r="F48" s="3" t="str">
        <f>IF(laptimes!F48&lt;&gt;"",SUM(laptimes!F$2:'laptimes'!F48),"")</f>
        <v/>
      </c>
      <c r="G48" s="3">
        <f>IF(laptimes!G48&lt;&gt;"",SUM(laptimes!G$2:'laptimes'!G48),"")</f>
        <v>5.1552013888888894E-2</v>
      </c>
      <c r="H48" s="3">
        <f>IF(laptimes!H48&lt;&gt;"",SUM(laptimes!H$2:'laptimes'!H48),"")</f>
        <v>5.2617962962962991E-2</v>
      </c>
      <c r="I48" s="3">
        <f>IF(laptimes!I48&lt;&gt;"",SUM(laptimes!I$2:'laptimes'!I48),"")</f>
        <v>5.1517384259259259E-2</v>
      </c>
      <c r="J48" s="3">
        <f>IF(laptimes!J48&lt;&gt;"",SUM(laptimes!J$2:'laptimes'!J48),"")</f>
        <v>5.2102314814814817E-2</v>
      </c>
      <c r="K48" s="3" t="str">
        <f>IF(laptimes!K48&lt;&gt;"",SUM(laptimes!K$2:'laptimes'!K48),"")</f>
        <v/>
      </c>
      <c r="L48" s="3">
        <f>IF(laptimes!L48&lt;&gt;"",SUM(laptimes!L$2:'laptimes'!L48),"")</f>
        <v>5.1926678240740751E-2</v>
      </c>
      <c r="M48" s="3">
        <f>IF(laptimes!M48&lt;&gt;"",SUM(laptimes!M$2:'laptimes'!M48),"")</f>
        <v>5.1900127314814817E-2</v>
      </c>
      <c r="N48" s="3">
        <f>IF(laptimes!N48&lt;&gt;"",SUM(laptimes!N$2:'laptimes'!N48),"")</f>
        <v>5.1965949074074064E-2</v>
      </c>
      <c r="O48" s="3">
        <f>IF(laptimes!O48&lt;&gt;"",SUM(laptimes!O$2:'laptimes'!O48),"")</f>
        <v>5.1610034722222232E-2</v>
      </c>
      <c r="P48" s="3">
        <f>IF(laptimes!P48&lt;&gt;"",SUM(laptimes!P$2:'laptimes'!P48),"")</f>
        <v>5.1216319444444436E-2</v>
      </c>
      <c r="Q48" s="3">
        <f>IF(laptimes!Q48&lt;&gt;"",SUM(laptimes!Q$2:'laptimes'!Q48),"")</f>
        <v>5.1766782407407404E-2</v>
      </c>
      <c r="R48" s="3">
        <f>IF(laptimes!R48&lt;&gt;"",SUM(laptimes!R$2:'laptimes'!R48),"")</f>
        <v>5.2284467592592601E-2</v>
      </c>
      <c r="S48" s="3">
        <f>IF(laptimes!S48&lt;&gt;"",SUM(laptimes!S$2:'laptimes'!S48),"")</f>
        <v>5.1463113425925917E-2</v>
      </c>
      <c r="T48" s="3">
        <f>IF(laptimes!T48&lt;&gt;"",SUM(laptimes!T$2:'laptimes'!T48),"")</f>
        <v>5.2364791666666674E-2</v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>
        <f>IF(laptimes!B49&lt;&gt;"",SUM(laptimes!B$2:'laptimes'!B49),"")</f>
        <v>5.2818460648148137E-2</v>
      </c>
      <c r="C49" s="3">
        <f>IF(laptimes!C49&lt;&gt;"",SUM(laptimes!C$2:'laptimes'!C49),"")</f>
        <v>5.3038749999999996E-2</v>
      </c>
      <c r="D49" s="3">
        <f>IF(laptimes!D49&lt;&gt;"",SUM(laptimes!D$2:'laptimes'!D49),"")</f>
        <v>5.3435844907407416E-2</v>
      </c>
      <c r="E49" s="3">
        <f>IF(laptimes!E49&lt;&gt;"",SUM(laptimes!E$2:'laptimes'!E49),"")</f>
        <v>5.292847222222221E-2</v>
      </c>
      <c r="F49" s="3" t="str">
        <f>IF(laptimes!F49&lt;&gt;"",SUM(laptimes!F$2:'laptimes'!F49),"")</f>
        <v/>
      </c>
      <c r="G49" s="3">
        <f>IF(laptimes!G49&lt;&gt;"",SUM(laptimes!G$2:'laptimes'!G49),"")</f>
        <v>5.2588402777777786E-2</v>
      </c>
      <c r="H49" s="3">
        <f>IF(laptimes!H49&lt;&gt;"",SUM(laptimes!H$2:'laptimes'!H49),"")</f>
        <v>5.3656701388888915E-2</v>
      </c>
      <c r="I49" s="3">
        <f>IF(laptimes!I49&lt;&gt;"",SUM(laptimes!I$2:'laptimes'!I49),"")</f>
        <v>5.2555810185185188E-2</v>
      </c>
      <c r="J49" s="3">
        <f>IF(laptimes!J49&lt;&gt;"",SUM(laptimes!J$2:'laptimes'!J49),"")</f>
        <v>5.3137083333333335E-2</v>
      </c>
      <c r="K49" s="3" t="str">
        <f>IF(laptimes!K49&lt;&gt;"",SUM(laptimes!K$2:'laptimes'!K49),"")</f>
        <v/>
      </c>
      <c r="L49" s="3">
        <f>IF(laptimes!L49&lt;&gt;"",SUM(laptimes!L$2:'laptimes'!L49),"")</f>
        <v>5.2981180555555563E-2</v>
      </c>
      <c r="M49" s="3">
        <f>IF(laptimes!M49&lt;&gt;"",SUM(laptimes!M$2:'laptimes'!M49),"")</f>
        <v>5.2945682870370374E-2</v>
      </c>
      <c r="N49" s="3">
        <f>IF(laptimes!N49&lt;&gt;"",SUM(laptimes!N$2:'laptimes'!N49),"")</f>
        <v>5.3015127314814801E-2</v>
      </c>
      <c r="O49" s="3">
        <f>IF(laptimes!O49&lt;&gt;"",SUM(laptimes!O$2:'laptimes'!O49),"")</f>
        <v>5.2648622685185192E-2</v>
      </c>
      <c r="P49" s="3">
        <f>IF(laptimes!P49&lt;&gt;"",SUM(laptimes!P$2:'laptimes'!P49),"")</f>
        <v>5.224291666666666E-2</v>
      </c>
      <c r="Q49" s="3">
        <f>IF(laptimes!Q49&lt;&gt;"",SUM(laptimes!Q$2:'laptimes'!Q49),"")</f>
        <v>5.2810624999999993E-2</v>
      </c>
      <c r="R49" s="3">
        <f>IF(laptimes!R49&lt;&gt;"",SUM(laptimes!R$2:'laptimes'!R49),"")</f>
        <v>5.3347361111111116E-2</v>
      </c>
      <c r="S49" s="3">
        <f>IF(laptimes!S49&lt;&gt;"",SUM(laptimes!S$2:'laptimes'!S49),"")</f>
        <v>5.2489502314814807E-2</v>
      </c>
      <c r="T49" s="3">
        <f>IF(laptimes!T49&lt;&gt;"",SUM(laptimes!T$2:'laptimes'!T49),"")</f>
        <v>5.3429722222222233E-2</v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>
        <f>IF(laptimes!B50&lt;&gt;"",SUM(laptimes!B$2:'laptimes'!B50),"")</f>
        <v>5.3858969907407399E-2</v>
      </c>
      <c r="C50" s="3">
        <f>IF(laptimes!C50&lt;&gt;"",SUM(laptimes!C$2:'laptimes'!C50),"")</f>
        <v>5.4077800925925922E-2</v>
      </c>
      <c r="D50" s="3">
        <f>IF(laptimes!D50&lt;&gt;"",SUM(laptimes!D$2:'laptimes'!D50),"")</f>
        <v>5.4479722222222228E-2</v>
      </c>
      <c r="E50" s="3">
        <f>IF(laptimes!E50&lt;&gt;"",SUM(laptimes!E$2:'laptimes'!E50),"")</f>
        <v>5.3975555555555541E-2</v>
      </c>
      <c r="F50" s="3" t="str">
        <f>IF(laptimes!F50&lt;&gt;"",SUM(laptimes!F$2:'laptimes'!F50),"")</f>
        <v/>
      </c>
      <c r="G50" s="3">
        <f>IF(laptimes!G50&lt;&gt;"",SUM(laptimes!G$2:'laptimes'!G50),"")</f>
        <v>5.3628101851851857E-2</v>
      </c>
      <c r="H50" s="3">
        <f>IF(laptimes!H50&lt;&gt;"",SUM(laptimes!H$2:'laptimes'!H50),"")</f>
        <v>5.4696516203703728E-2</v>
      </c>
      <c r="I50" s="3">
        <f>IF(laptimes!I50&lt;&gt;"",SUM(laptimes!I$2:'laptimes'!I50),"")</f>
        <v>5.3590694444444448E-2</v>
      </c>
      <c r="J50" s="3">
        <f>IF(laptimes!J50&lt;&gt;"",SUM(laptimes!J$2:'laptimes'!J50),"")</f>
        <v>5.4171689814814815E-2</v>
      </c>
      <c r="K50" s="3" t="str">
        <f>IF(laptimes!K50&lt;&gt;"",SUM(laptimes!K$2:'laptimes'!K50),"")</f>
        <v/>
      </c>
      <c r="L50" s="3">
        <f>IF(laptimes!L50&lt;&gt;"",SUM(laptimes!L$2:'laptimes'!L50),"")</f>
        <v>5.4036041666666673E-2</v>
      </c>
      <c r="M50" s="3">
        <f>IF(laptimes!M50&lt;&gt;"",SUM(laptimes!M$2:'laptimes'!M50),"")</f>
        <v>5.3992048611111114E-2</v>
      </c>
      <c r="N50" s="3">
        <f>IF(laptimes!N50&lt;&gt;"",SUM(laptimes!N$2:'laptimes'!N50),"")</f>
        <v>5.406038194444443E-2</v>
      </c>
      <c r="O50" s="3">
        <f>IF(laptimes!O50&lt;&gt;"",SUM(laptimes!O$2:'laptimes'!O50),"")</f>
        <v>5.3689166666666677E-2</v>
      </c>
      <c r="P50" s="3">
        <f>IF(laptimes!P50&lt;&gt;"",SUM(laptimes!P$2:'laptimes'!P50),"")</f>
        <v>5.3269259259259252E-2</v>
      </c>
      <c r="Q50" s="3">
        <f>IF(laptimes!Q50&lt;&gt;"",SUM(laptimes!Q$2:'laptimes'!Q50),"")</f>
        <v>5.3849583333333326E-2</v>
      </c>
      <c r="R50" s="3">
        <f>IF(laptimes!R50&lt;&gt;"",SUM(laptimes!R$2:'laptimes'!R50),"")</f>
        <v>5.4408506944444449E-2</v>
      </c>
      <c r="S50" s="3">
        <f>IF(laptimes!S50&lt;&gt;"",SUM(laptimes!S$2:'laptimes'!S50),"")</f>
        <v>5.351263888888888E-2</v>
      </c>
      <c r="T50" s="3">
        <f>IF(laptimes!T50&lt;&gt;"",SUM(laptimes!T$2:'laptimes'!T50),"")</f>
        <v>5.450800925925927E-2</v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>
        <f>IF(laptimes!B51&lt;&gt;"",SUM(laptimes!B$2:'laptimes'!B51),"")</f>
        <v>5.4896284722222216E-2</v>
      </c>
      <c r="C51" s="3">
        <f>IF(laptimes!C51&lt;&gt;"",SUM(laptimes!C$2:'laptimes'!C51),"")</f>
        <v>5.5115254629629629E-2</v>
      </c>
      <c r="D51" s="3">
        <f>IF(laptimes!D51&lt;&gt;"",SUM(laptimes!D$2:'laptimes'!D51),"")</f>
        <v>5.5511053240740744E-2</v>
      </c>
      <c r="E51" s="3">
        <f>IF(laptimes!E51&lt;&gt;"",SUM(laptimes!E$2:'laptimes'!E51),"")</f>
        <v>5.5022245370370357E-2</v>
      </c>
      <c r="F51" s="3" t="str">
        <f>IF(laptimes!F51&lt;&gt;"",SUM(laptimes!F$2:'laptimes'!F51),"")</f>
        <v/>
      </c>
      <c r="G51" s="3">
        <f>IF(laptimes!G51&lt;&gt;"",SUM(laptimes!G$2:'laptimes'!G51),"")</f>
        <v>5.466620370370371E-2</v>
      </c>
      <c r="H51" s="3">
        <f>IF(laptimes!H51&lt;&gt;"",SUM(laptimes!H$2:'laptimes'!H51),"")</f>
        <v>5.5731886574074095E-2</v>
      </c>
      <c r="I51" s="3">
        <f>IF(laptimes!I51&lt;&gt;"",SUM(laptimes!I$2:'laptimes'!I51),"")</f>
        <v>5.4625821759259265E-2</v>
      </c>
      <c r="J51" s="3">
        <f>IF(laptimes!J51&lt;&gt;"",SUM(laptimes!J$2:'laptimes'!J51),"")</f>
        <v>5.5207187499999998E-2</v>
      </c>
      <c r="K51" s="3" t="str">
        <f>IF(laptimes!K51&lt;&gt;"",SUM(laptimes!K$2:'laptimes'!K51),"")</f>
        <v/>
      </c>
      <c r="L51" s="3">
        <f>IF(laptimes!L51&lt;&gt;"",SUM(laptimes!L$2:'laptimes'!L51),"")</f>
        <v>5.5091539351851855E-2</v>
      </c>
      <c r="M51" s="3">
        <f>IF(laptimes!M51&lt;&gt;"",SUM(laptimes!M$2:'laptimes'!M51),"")</f>
        <v>5.5034733796296302E-2</v>
      </c>
      <c r="N51" s="3">
        <f>IF(laptimes!N51&lt;&gt;"",SUM(laptimes!N$2:'laptimes'!N51),"")</f>
        <v>5.5103576388888874E-2</v>
      </c>
      <c r="O51" s="3">
        <f>IF(laptimes!O51&lt;&gt;"",SUM(laptimes!O$2:'laptimes'!O51),"")</f>
        <v>5.4727546296296309E-2</v>
      </c>
      <c r="P51" s="3">
        <f>IF(laptimes!P51&lt;&gt;"",SUM(laptimes!P$2:'laptimes'!P51),"")</f>
        <v>5.4298287037037027E-2</v>
      </c>
      <c r="Q51" s="3">
        <f>IF(laptimes!Q51&lt;&gt;"",SUM(laptimes!Q$2:'laptimes'!Q51),"")</f>
        <v>5.4888437499999991E-2</v>
      </c>
      <c r="R51" s="3">
        <f>IF(laptimes!R51&lt;&gt;"",SUM(laptimes!R$2:'laptimes'!R51),"")</f>
        <v>5.5461898148148149E-2</v>
      </c>
      <c r="S51" s="3">
        <f>IF(laptimes!S51&lt;&gt;"",SUM(laptimes!S$2:'laptimes'!S51),"")</f>
        <v>5.4545543981481474E-2</v>
      </c>
      <c r="T51" s="3">
        <f>IF(laptimes!T51&lt;&gt;"",SUM(laptimes!T$2:'laptimes'!T51),"")</f>
        <v>5.5567141203703714E-2</v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>
        <f>IF(laptimes!B52&lt;&gt;"",SUM(laptimes!B$2:'laptimes'!B52),"")</f>
        <v>5.5936921296296294E-2</v>
      </c>
      <c r="C52" s="3">
        <f>IF(laptimes!C52&lt;&gt;"",SUM(laptimes!C$2:'laptimes'!C52),"")</f>
        <v>5.6158807870370371E-2</v>
      </c>
      <c r="D52" s="3">
        <f>IF(laptimes!D52&lt;&gt;"",SUM(laptimes!D$2:'laptimes'!D52),"")</f>
        <v>5.653834490740741E-2</v>
      </c>
      <c r="E52" s="3">
        <f>IF(laptimes!E52&lt;&gt;"",SUM(laptimes!E$2:'laptimes'!E52),"")</f>
        <v>5.6064305555555541E-2</v>
      </c>
      <c r="F52" s="3" t="str">
        <f>IF(laptimes!F52&lt;&gt;"",SUM(laptimes!F$2:'laptimes'!F52),"")</f>
        <v/>
      </c>
      <c r="G52" s="3">
        <f>IF(laptimes!G52&lt;&gt;"",SUM(laptimes!G$2:'laptimes'!G52),"")</f>
        <v>5.570797453703704E-2</v>
      </c>
      <c r="H52" s="3">
        <f>IF(laptimes!H52&lt;&gt;"",SUM(laptimes!H$2:'laptimes'!H52),"")</f>
        <v>5.6768229166666691E-2</v>
      </c>
      <c r="I52" s="3">
        <f>IF(laptimes!I52&lt;&gt;"",SUM(laptimes!I$2:'laptimes'!I52),"")</f>
        <v>5.566111111111112E-2</v>
      </c>
      <c r="J52" s="3">
        <f>IF(laptimes!J52&lt;&gt;"",SUM(laptimes!J$2:'laptimes'!J52),"")</f>
        <v>5.6243425925925926E-2</v>
      </c>
      <c r="K52" s="3" t="str">
        <f>IF(laptimes!K52&lt;&gt;"",SUM(laptimes!K$2:'laptimes'!K52),"")</f>
        <v/>
      </c>
      <c r="L52" s="3">
        <f>IF(laptimes!L52&lt;&gt;"",SUM(laptimes!L$2:'laptimes'!L52),"")</f>
        <v>5.6155717592592594E-2</v>
      </c>
      <c r="M52" s="3">
        <f>IF(laptimes!M52&lt;&gt;"",SUM(laptimes!M$2:'laptimes'!M52),"")</f>
        <v>5.6075358796296305E-2</v>
      </c>
      <c r="N52" s="3">
        <f>IF(laptimes!N52&lt;&gt;"",SUM(laptimes!N$2:'laptimes'!N52),"")</f>
        <v>5.6144652777777762E-2</v>
      </c>
      <c r="O52" s="3">
        <f>IF(laptimes!O52&lt;&gt;"",SUM(laptimes!O$2:'laptimes'!O52),"")</f>
        <v>5.5764525462962976E-2</v>
      </c>
      <c r="P52" s="3">
        <f>IF(laptimes!P52&lt;&gt;"",SUM(laptimes!P$2:'laptimes'!P52),"")</f>
        <v>5.5336608796296288E-2</v>
      </c>
      <c r="Q52" s="3">
        <f>IF(laptimes!Q52&lt;&gt;"",SUM(laptimes!Q$2:'laptimes'!Q52),"")</f>
        <v>5.5928518518518509E-2</v>
      </c>
      <c r="R52" s="3">
        <f>IF(laptimes!R52&lt;&gt;"",SUM(laptimes!R$2:'laptimes'!R52),"")</f>
        <v>5.6526134259259259E-2</v>
      </c>
      <c r="S52" s="3">
        <f>IF(laptimes!S52&lt;&gt;"",SUM(laptimes!S$2:'laptimes'!S52),"")</f>
        <v>5.5584849537037032E-2</v>
      </c>
      <c r="T52" s="3">
        <f>IF(laptimes!T52&lt;&gt;"",SUM(laptimes!T$2:'laptimes'!T52),"")</f>
        <v>5.665090277777779E-2</v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>
        <f>IF(laptimes!B53&lt;&gt;"",SUM(laptimes!B$2:'laptimes'!B53),"")</f>
        <v>5.6977465277777778E-2</v>
      </c>
      <c r="C53" s="3">
        <f>IF(laptimes!C53&lt;&gt;"",SUM(laptimes!C$2:'laptimes'!C53),"")</f>
        <v>5.7207557870370372E-2</v>
      </c>
      <c r="D53" s="3" t="str">
        <f>IF(laptimes!D53&lt;&gt;"",SUM(laptimes!D$2:'laptimes'!D53),"")</f>
        <v/>
      </c>
      <c r="E53" s="3">
        <f>IF(laptimes!E53&lt;&gt;"",SUM(laptimes!E$2:'laptimes'!E53),"")</f>
        <v>5.7106388888888873E-2</v>
      </c>
      <c r="F53" s="3" t="str">
        <f>IF(laptimes!F53&lt;&gt;"",SUM(laptimes!F$2:'laptimes'!F53),"")</f>
        <v/>
      </c>
      <c r="G53" s="3">
        <f>IF(laptimes!G53&lt;&gt;"",SUM(laptimes!G$2:'laptimes'!G53),"")</f>
        <v>5.6749351851851856E-2</v>
      </c>
      <c r="H53" s="3" t="str">
        <f>IF(laptimes!H53&lt;&gt;"",SUM(laptimes!H$2:'laptimes'!H53),"")</f>
        <v/>
      </c>
      <c r="I53" s="3">
        <f>IF(laptimes!I53&lt;&gt;"",SUM(laptimes!I$2:'laptimes'!I53),"")</f>
        <v>5.6696400462962974E-2</v>
      </c>
      <c r="J53" s="3">
        <f>IF(laptimes!J53&lt;&gt;"",SUM(laptimes!J$2:'laptimes'!J53),"")</f>
        <v>5.7286319444444442E-2</v>
      </c>
      <c r="K53" s="3" t="str">
        <f>IF(laptimes!K53&lt;&gt;"",SUM(laptimes!K$2:'laptimes'!K53),"")</f>
        <v/>
      </c>
      <c r="L53" s="3">
        <f>IF(laptimes!L53&lt;&gt;"",SUM(laptimes!L$2:'laptimes'!L53),"")</f>
        <v>5.7223020833333332E-2</v>
      </c>
      <c r="M53" s="3">
        <f>IF(laptimes!M53&lt;&gt;"",SUM(laptimes!M$2:'laptimes'!M53),"")</f>
        <v>5.7120046296296308E-2</v>
      </c>
      <c r="N53" s="3">
        <f>IF(laptimes!N53&lt;&gt;"",SUM(laptimes!N$2:'laptimes'!N53),"")</f>
        <v>5.7189641203703685E-2</v>
      </c>
      <c r="O53" s="3">
        <f>IF(laptimes!O53&lt;&gt;"",SUM(laptimes!O$2:'laptimes'!O53),"")</f>
        <v>5.6804513888888901E-2</v>
      </c>
      <c r="P53" s="3">
        <f>IF(laptimes!P53&lt;&gt;"",SUM(laptimes!P$2:'laptimes'!P53),"")</f>
        <v>5.6347824074074064E-2</v>
      </c>
      <c r="Q53" s="3">
        <f>IF(laptimes!Q53&lt;&gt;"",SUM(laptimes!Q$2:'laptimes'!Q53),"")</f>
        <v>5.6968645833333324E-2</v>
      </c>
      <c r="R53" s="3" t="str">
        <f>IF(laptimes!R53&lt;&gt;"",SUM(laptimes!R$2:'laptimes'!R53),"")</f>
        <v/>
      </c>
      <c r="S53" s="3">
        <f>IF(laptimes!S53&lt;&gt;"",SUM(laptimes!S$2:'laptimes'!S53),"")</f>
        <v>5.6636342592592585E-2</v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02B36-7B91-4649-A953-2DA955CD9E8A}">
  <dimension ref="A1:U60"/>
  <sheetViews>
    <sheetView topLeftCell="A19" workbookViewId="0">
      <selection activeCell="T51" sqref="T51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-5.0231481481480961E-6</v>
      </c>
      <c r="D3" s="2">
        <f>IFERROR(HLOOKUP(lapchart!D3,totallaptimes!$1:$1048576,ROW()-1)-HLOOKUP(lapchart!C3,totallaptimes!$1:$1048576,ROW()-1),"")</f>
        <v>2.6157407407407466E-5</v>
      </c>
      <c r="E3" s="2">
        <f>IFERROR(HLOOKUP(lapchart!E3,totallaptimes!$1:$1048576,ROW()-1)-HLOOKUP(lapchart!D3,totallaptimes!$1:$1048576,ROW()-1),"")</f>
        <v>-7.8240740740741568E-6</v>
      </c>
      <c r="F3" s="2">
        <f>IFERROR(HLOOKUP(lapchart!F3,totallaptimes!$1:$1048576,ROW()-1)-HLOOKUP(lapchart!E3,totallaptimes!$1:$1048576,ROW()-1),"")</f>
        <v>6.0949074074074161E-5</v>
      </c>
      <c r="G3" s="2">
        <f>IFERROR(HLOOKUP(lapchart!G3,totallaptimes!$1:$1048576,ROW()-1)-HLOOKUP(lapchart!F3,totallaptimes!$1:$1048576,ROW()-1),"")</f>
        <v>-1.9305555555555612E-5</v>
      </c>
      <c r="H3" s="2">
        <f>IFERROR(HLOOKUP(lapchart!H3,totallaptimes!$1:$1048576,ROW()-1)-HLOOKUP(lapchart!G3,totallaptimes!$1:$1048576,ROW()-1),"")</f>
        <v>-3.7268518518519811E-6</v>
      </c>
      <c r="I3" s="2">
        <f>IFERROR(HLOOKUP(lapchart!I3,totallaptimes!$1:$1048576,ROW()-1)-HLOOKUP(lapchart!H3,totallaptimes!$1:$1048576,ROW()-1),"")</f>
        <v>4.4583333333333541E-5</v>
      </c>
      <c r="J3" s="2">
        <f>IFERROR(HLOOKUP(lapchart!J3,totallaptimes!$1:$1048576,ROW()-1)-HLOOKUP(lapchart!I3,totallaptimes!$1:$1048576,ROW()-1),"")</f>
        <v>-3.4502314814814899E-5</v>
      </c>
      <c r="K3" s="2">
        <f>IFERROR(HLOOKUP(lapchart!K3,totallaptimes!$1:$1048576,ROW()-1)-HLOOKUP(lapchart!J3,totallaptimes!$1:$1048576,ROW()-1),"")</f>
        <v>-3.277777777777784E-5</v>
      </c>
      <c r="L3" s="2">
        <f>IFERROR(HLOOKUP(lapchart!L3,totallaptimes!$1:$1048576,ROW()-1)-HLOOKUP(lapchart!K3,totallaptimes!$1:$1048576,ROW()-1),"")</f>
        <v>1.0162037037037257E-5</v>
      </c>
      <c r="M3" s="2">
        <f>IFERROR(HLOOKUP(lapchart!M3,totallaptimes!$1:$1048576,ROW()-1)-HLOOKUP(lapchart!L3,totallaptimes!$1:$1048576,ROW()-1),"")</f>
        <v>2.7430555555555498E-5</v>
      </c>
      <c r="N3" s="2">
        <f>IFERROR(HLOOKUP(lapchart!N3,totallaptimes!$1:$1048576,ROW()-1)-HLOOKUP(lapchart!M3,totallaptimes!$1:$1048576,ROW()-1),"")</f>
        <v>1.9606481481481341E-5</v>
      </c>
      <c r="O3" s="2">
        <f>IFERROR(HLOOKUP(lapchart!O3,totallaptimes!$1:$1048576,ROW()-1)-HLOOKUP(lapchart!N3,totallaptimes!$1:$1048576,ROW()-1),"")</f>
        <v>1.5497685185185232E-5</v>
      </c>
      <c r="P3" s="2">
        <f>IFERROR(HLOOKUP(lapchart!P3,totallaptimes!$1:$1048576,ROW()-1)-HLOOKUP(lapchart!O3,totallaptimes!$1:$1048576,ROW()-1),"")</f>
        <v>3.0165509259259251E-4</v>
      </c>
      <c r="Q3" s="2">
        <f>IFERROR(HLOOKUP(lapchart!Q3,totallaptimes!$1:$1048576,ROW()-1)-HLOOKUP(lapchart!P3,totallaptimes!$1:$1048576,ROW()-1),"")</f>
        <v>-3.2048611111111102E-4</v>
      </c>
      <c r="R3" s="2">
        <f>IFERROR(HLOOKUP(lapchart!R3,totallaptimes!$1:$1048576,ROW()-1)-HLOOKUP(lapchart!Q3,totallaptimes!$1:$1048576,ROW()-1),"")</f>
        <v>2.8333333333333552E-5</v>
      </c>
      <c r="S3" s="2">
        <f>IFERROR(HLOOKUP(lapchart!S3,totallaptimes!$1:$1048576,ROW()-1)-HLOOKUP(lapchart!R3,totallaptimes!$1:$1048576,ROW()-1),"")</f>
        <v>-8.2199074074074379E-5</v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-8.2523148148146673E-6</v>
      </c>
      <c r="D4" s="2">
        <f>IFERROR(HLOOKUP(lapchart!D4,totallaptimes!$1:$1048576,ROW()-1)-HLOOKUP(lapchart!C4,totallaptimes!$1:$1048576,ROW()-1),"")</f>
        <v>3.2534722222221993E-5</v>
      </c>
      <c r="E4" s="2">
        <f>IFERROR(HLOOKUP(lapchart!E4,totallaptimes!$1:$1048576,ROW()-1)-HLOOKUP(lapchart!D4,totallaptimes!$1:$1048576,ROW()-1),"")</f>
        <v>-8.2523148148146673E-6</v>
      </c>
      <c r="F4" s="2">
        <f>IFERROR(HLOOKUP(lapchart!F4,totallaptimes!$1:$1048576,ROW()-1)-HLOOKUP(lapchart!E4,totallaptimes!$1:$1048576,ROW()-1),"")</f>
        <v>8.2928240740740618E-5</v>
      </c>
      <c r="G4" s="2">
        <f>IFERROR(HLOOKUP(lapchart!G4,totallaptimes!$1:$1048576,ROW()-1)-HLOOKUP(lapchart!F4,totallaptimes!$1:$1048576,ROW()-1),"")</f>
        <v>-2.5428240740740793E-5</v>
      </c>
      <c r="H4" s="2">
        <f>IFERROR(HLOOKUP(lapchart!H4,totallaptimes!$1:$1048576,ROW()-1)-HLOOKUP(lapchart!G4,totallaptimes!$1:$1048576,ROW()-1),"")</f>
        <v>-7.7546296296296911E-6</v>
      </c>
      <c r="I4" s="2">
        <f>IFERROR(HLOOKUP(lapchart!I4,totallaptimes!$1:$1048576,ROW()-1)-HLOOKUP(lapchart!H4,totallaptimes!$1:$1048576,ROW()-1),"")</f>
        <v>6.2881944444444834E-5</v>
      </c>
      <c r="J4" s="2">
        <f>IFERROR(HLOOKUP(lapchart!J4,totallaptimes!$1:$1048576,ROW()-1)-HLOOKUP(lapchart!I4,totallaptimes!$1:$1048576,ROW()-1),"")</f>
        <v>-4.5740740740741158E-5</v>
      </c>
      <c r="K4" s="2">
        <f>IFERROR(HLOOKUP(lapchart!K4,totallaptimes!$1:$1048576,ROW()-1)-HLOOKUP(lapchart!J4,totallaptimes!$1:$1048576,ROW()-1),"")</f>
        <v>-4.9062500000000061E-5</v>
      </c>
      <c r="L4" s="2">
        <f>IFERROR(HLOOKUP(lapchart!L4,totallaptimes!$1:$1048576,ROW()-1)-HLOOKUP(lapchart!K4,totallaptimes!$1:$1048576,ROW()-1),"")</f>
        <v>9.2592592592596369E-6</v>
      </c>
      <c r="M4" s="2">
        <f>IFERROR(HLOOKUP(lapchart!M4,totallaptimes!$1:$1048576,ROW()-1)-HLOOKUP(lapchart!L4,totallaptimes!$1:$1048576,ROW()-1),"")</f>
        <v>4.7951388888889043E-5</v>
      </c>
      <c r="N4" s="2">
        <f>IFERROR(HLOOKUP(lapchart!N4,totallaptimes!$1:$1048576,ROW()-1)-HLOOKUP(lapchart!M4,totallaptimes!$1:$1048576,ROW()-1),"")</f>
        <v>2.8425925925925667E-5</v>
      </c>
      <c r="O4" s="2">
        <f>IFERROR(HLOOKUP(lapchart!O4,totallaptimes!$1:$1048576,ROW()-1)-HLOOKUP(lapchart!N4,totallaptimes!$1:$1048576,ROW()-1),"")</f>
        <v>1.4641203703703344E-5</v>
      </c>
      <c r="P4" s="2">
        <f>IFERROR(HLOOKUP(lapchart!P4,totallaptimes!$1:$1048576,ROW()-1)-HLOOKUP(lapchart!O4,totallaptimes!$1:$1048576,ROW()-1),"")</f>
        <v>6.4011574074074058E-4</v>
      </c>
      <c r="Q4" s="2">
        <f>IFERROR(HLOOKUP(lapchart!Q4,totallaptimes!$1:$1048576,ROW()-1)-HLOOKUP(lapchart!P4,totallaptimes!$1:$1048576,ROW()-1),"")</f>
        <v>-6.6513888888888829E-4</v>
      </c>
      <c r="R4" s="2">
        <f>IFERROR(HLOOKUP(lapchart!R4,totallaptimes!$1:$1048576,ROW()-1)-HLOOKUP(lapchart!Q4,totallaptimes!$1:$1048576,ROW()-1),"")</f>
        <v>3.7650462962963288E-5</v>
      </c>
      <c r="S4" s="2">
        <f>IFERROR(HLOOKUP(lapchart!S4,totallaptimes!$1:$1048576,ROW()-1)-HLOOKUP(lapchart!R4,totallaptimes!$1:$1048576,ROW()-1),"")</f>
        <v>-1.1290509259259326E-4</v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-4.2013888888886575E-6</v>
      </c>
      <c r="D5" s="2">
        <f>IFERROR(HLOOKUP(lapchart!D5,totallaptimes!$1:$1048576,ROW()-1)-HLOOKUP(lapchart!C5,totallaptimes!$1:$1048576,ROW()-1),"")</f>
        <v>3.1886574074073935E-5</v>
      </c>
      <c r="E5" s="2">
        <f>IFERROR(HLOOKUP(lapchart!E5,totallaptimes!$1:$1048576,ROW()-1)-HLOOKUP(lapchart!D5,totallaptimes!$1:$1048576,ROW()-1),"")</f>
        <v>-8.7847222222225269E-6</v>
      </c>
      <c r="F5" s="2">
        <f>IFERROR(HLOOKUP(lapchart!F5,totallaptimes!$1:$1048576,ROW()-1)-HLOOKUP(lapchart!E5,totallaptimes!$1:$1048576,ROW()-1),"")</f>
        <v>9.4039351851852096E-5</v>
      </c>
      <c r="G5" s="2">
        <f>IFERROR(HLOOKUP(lapchart!G5,totallaptimes!$1:$1048576,ROW()-1)-HLOOKUP(lapchart!F5,totallaptimes!$1:$1048576,ROW()-1),"")</f>
        <v>-2.9178240740741074E-5</v>
      </c>
      <c r="H5" s="2">
        <f>IFERROR(HLOOKUP(lapchart!H5,totallaptimes!$1:$1048576,ROW()-1)-HLOOKUP(lapchart!G5,totallaptimes!$1:$1048576,ROW()-1),"")</f>
        <v>-7.9976851851851043E-6</v>
      </c>
      <c r="I5" s="2">
        <f>IFERROR(HLOOKUP(lapchart!I5,totallaptimes!$1:$1048576,ROW()-1)-HLOOKUP(lapchart!H5,totallaptimes!$1:$1048576,ROW()-1),"")</f>
        <v>7.6226851851852063E-5</v>
      </c>
      <c r="J5" s="2">
        <f>IFERROR(HLOOKUP(lapchart!J5,totallaptimes!$1:$1048576,ROW()-1)-HLOOKUP(lapchart!I5,totallaptimes!$1:$1048576,ROW()-1),"")</f>
        <v>-5.7083333333333465E-5</v>
      </c>
      <c r="K5" s="2">
        <f>IFERROR(HLOOKUP(lapchart!K5,totallaptimes!$1:$1048576,ROW()-1)-HLOOKUP(lapchart!J5,totallaptimes!$1:$1048576,ROW()-1),"")</f>
        <v>-5.8958333333333605E-5</v>
      </c>
      <c r="L5" s="2">
        <f>IFERROR(HLOOKUP(lapchart!L5,totallaptimes!$1:$1048576,ROW()-1)-HLOOKUP(lapchart!K5,totallaptimes!$1:$1048576,ROW()-1),"")</f>
        <v>9.6180555555561154E-6</v>
      </c>
      <c r="M5" s="2">
        <f>IFERROR(HLOOKUP(lapchart!M5,totallaptimes!$1:$1048576,ROW()-1)-HLOOKUP(lapchart!L5,totallaptimes!$1:$1048576,ROW()-1),"")</f>
        <v>5.7199074074074097E-5</v>
      </c>
      <c r="N5" s="2">
        <f>IFERROR(HLOOKUP(lapchart!N5,totallaptimes!$1:$1048576,ROW()-1)-HLOOKUP(lapchart!M5,totallaptimes!$1:$1048576,ROW()-1),"")</f>
        <v>5.8194444444444049E-5</v>
      </c>
      <c r="O5" s="2">
        <f>IFERROR(HLOOKUP(lapchart!O5,totallaptimes!$1:$1048576,ROW()-1)-HLOOKUP(lapchart!N5,totallaptimes!$1:$1048576,ROW()-1),"")</f>
        <v>3.8541666666663289E-6</v>
      </c>
      <c r="P5" s="2">
        <f>IFERROR(HLOOKUP(lapchart!P5,totallaptimes!$1:$1048576,ROW()-1)-HLOOKUP(lapchart!O5,totallaptimes!$1:$1048576,ROW()-1),"")</f>
        <v>6.8137731481481478E-4</v>
      </c>
      <c r="Q5" s="2">
        <f>IFERROR(HLOOKUP(lapchart!Q5,totallaptimes!$1:$1048576,ROW()-1)-HLOOKUP(lapchart!P5,totallaptimes!$1:$1048576,ROW()-1),"")</f>
        <v>-7.1587962962962881E-4</v>
      </c>
      <c r="R5" s="2">
        <f>IFERROR(HLOOKUP(lapchart!R5,totallaptimes!$1:$1048576,ROW()-1)-HLOOKUP(lapchart!Q5,totallaptimes!$1:$1048576,ROW()-1),"")</f>
        <v>4.8171296296296157E-5</v>
      </c>
      <c r="S5" s="2">
        <f>IFERROR(HLOOKUP(lapchart!S5,totallaptimes!$1:$1048576,ROW()-1)-HLOOKUP(lapchart!R5,totallaptimes!$1:$1048576,ROW()-1),"")</f>
        <v>-1.4253472222222272E-4</v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-9.4675925925921667E-6</v>
      </c>
      <c r="D6" s="2">
        <f>IFERROR(HLOOKUP(lapchart!D6,totallaptimes!$1:$1048576,ROW()-1)-HLOOKUP(lapchart!C6,totallaptimes!$1:$1048576,ROW()-1),"")</f>
        <v>3.2037037037037017E-5</v>
      </c>
      <c r="E6" s="2">
        <f>IFERROR(HLOOKUP(lapchart!E6,totallaptimes!$1:$1048576,ROW()-1)-HLOOKUP(lapchart!D6,totallaptimes!$1:$1048576,ROW()-1),"")</f>
        <v>-8.5185185185188139E-6</v>
      </c>
      <c r="F6" s="2">
        <f>IFERROR(HLOOKUP(lapchart!F6,totallaptimes!$1:$1048576,ROW()-1)-HLOOKUP(lapchart!E6,totallaptimes!$1:$1048576,ROW()-1),"")</f>
        <v>1.1175925925925936E-4</v>
      </c>
      <c r="G6" s="2">
        <f>IFERROR(HLOOKUP(lapchart!G6,totallaptimes!$1:$1048576,ROW()-1)-HLOOKUP(lapchart!F6,totallaptimes!$1:$1048576,ROW()-1),"")</f>
        <v>-3.1782407407407454E-5</v>
      </c>
      <c r="H6" s="2">
        <f>IFERROR(HLOOKUP(lapchart!H6,totallaptimes!$1:$1048576,ROW()-1)-HLOOKUP(lapchart!G6,totallaptimes!$1:$1048576,ROW()-1),"")</f>
        <v>-8.4837962962963642E-6</v>
      </c>
      <c r="I6" s="2">
        <f>IFERROR(HLOOKUP(lapchart!I6,totallaptimes!$1:$1048576,ROW()-1)-HLOOKUP(lapchart!H6,totallaptimes!$1:$1048576,ROW()-1),"")</f>
        <v>8.2916666666666902E-5</v>
      </c>
      <c r="J6" s="2">
        <f>IFERROR(HLOOKUP(lapchart!J6,totallaptimes!$1:$1048576,ROW()-1)-HLOOKUP(lapchart!I6,totallaptimes!$1:$1048576,ROW()-1),"")</f>
        <v>-6.3784722222222021E-5</v>
      </c>
      <c r="K6" s="2">
        <f>IFERROR(HLOOKUP(lapchart!K6,totallaptimes!$1:$1048576,ROW()-1)-HLOOKUP(lapchart!J6,totallaptimes!$1:$1048576,ROW()-1),"")</f>
        <v>-7.2060185185185421E-5</v>
      </c>
      <c r="L6" s="2">
        <f>IFERROR(HLOOKUP(lapchart!L6,totallaptimes!$1:$1048576,ROW()-1)-HLOOKUP(lapchart!K6,totallaptimes!$1:$1048576,ROW()-1),"")</f>
        <v>8.2986111111117006E-6</v>
      </c>
      <c r="M6" s="2">
        <f>IFERROR(HLOOKUP(lapchart!M6,totallaptimes!$1:$1048576,ROW()-1)-HLOOKUP(lapchart!L6,totallaptimes!$1:$1048576,ROW()-1),"")</f>
        <v>7.0046296296295482E-5</v>
      </c>
      <c r="N6" s="2">
        <f>IFERROR(HLOOKUP(lapchart!N6,totallaptimes!$1:$1048576,ROW()-1)-HLOOKUP(lapchart!M6,totallaptimes!$1:$1048576,ROW()-1),"")</f>
        <v>8.4062499999999936E-5</v>
      </c>
      <c r="O6" s="2">
        <f>IFERROR(HLOOKUP(lapchart!O6,totallaptimes!$1:$1048576,ROW()-1)-HLOOKUP(lapchart!N6,totallaptimes!$1:$1048576,ROW()-1),"")</f>
        <v>-1.2372685185185577E-5</v>
      </c>
      <c r="P6" s="2">
        <f>IFERROR(HLOOKUP(lapchart!P6,totallaptimes!$1:$1048576,ROW()-1)-HLOOKUP(lapchart!O6,totallaptimes!$1:$1048576,ROW()-1),"")</f>
        <v>6.9006944444444454E-4</v>
      </c>
      <c r="Q6" s="2">
        <f>IFERROR(HLOOKUP(lapchart!Q6,totallaptimes!$1:$1048576,ROW()-1)-HLOOKUP(lapchart!P6,totallaptimes!$1:$1048576,ROW()-1),"")</f>
        <v>-7.2641203703703583E-4</v>
      </c>
      <c r="R6" s="2">
        <f>IFERROR(HLOOKUP(lapchart!R6,totallaptimes!$1:$1048576,ROW()-1)-HLOOKUP(lapchart!Q6,totallaptimes!$1:$1048576,ROW()-1),"")</f>
        <v>6.1365740740740304E-5</v>
      </c>
      <c r="S6" s="2">
        <f>IFERROR(HLOOKUP(lapchart!S6,totallaptimes!$1:$1048576,ROW()-1)-HLOOKUP(lapchart!R6,totallaptimes!$1:$1048576,ROW()-1),"")</f>
        <v>-1.7505787037037056E-4</v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-1.5567129629629264E-5</v>
      </c>
      <c r="D7" s="2">
        <f>IFERROR(HLOOKUP(lapchart!D7,totallaptimes!$1:$1048576,ROW()-1)-HLOOKUP(lapchart!C7,totallaptimes!$1:$1048576,ROW()-1),"")</f>
        <v>4.2581018518518185E-5</v>
      </c>
      <c r="E7" s="2">
        <f>IFERROR(HLOOKUP(lapchart!E7,totallaptimes!$1:$1048576,ROW()-1)-HLOOKUP(lapchart!D7,totallaptimes!$1:$1048576,ROW()-1),"")</f>
        <v>-8.9351851851856082E-6</v>
      </c>
      <c r="F7" s="2">
        <f>IFERROR(HLOOKUP(lapchart!F7,totallaptimes!$1:$1048576,ROW()-1)-HLOOKUP(lapchart!E7,totallaptimes!$1:$1048576,ROW()-1),"")</f>
        <v>1.2553240740740754E-4</v>
      </c>
      <c r="G7" s="2">
        <f>IFERROR(HLOOKUP(lapchart!G7,totallaptimes!$1:$1048576,ROW()-1)-HLOOKUP(lapchart!F7,totallaptimes!$1:$1048576,ROW()-1),"")</f>
        <v>-3.9062500000000035E-5</v>
      </c>
      <c r="H7" s="2">
        <f>IFERROR(HLOOKUP(lapchart!H7,totallaptimes!$1:$1048576,ROW()-1)-HLOOKUP(lapchart!G7,totallaptimes!$1:$1048576,ROW()-1),"")</f>
        <v>-1.0011574074073742E-5</v>
      </c>
      <c r="I7" s="2">
        <f>IFERROR(HLOOKUP(lapchart!I7,totallaptimes!$1:$1048576,ROW()-1)-HLOOKUP(lapchart!H7,totallaptimes!$1:$1048576,ROW()-1),"")</f>
        <v>9.1388888888889117E-5</v>
      </c>
      <c r="J7" s="2">
        <f>IFERROR(HLOOKUP(lapchart!J7,totallaptimes!$1:$1048576,ROW()-1)-HLOOKUP(lapchart!I7,totallaptimes!$1:$1048576,ROW()-1),"")</f>
        <v>-6.9027777777778097E-5</v>
      </c>
      <c r="K7" s="2">
        <f>IFERROR(HLOOKUP(lapchart!K7,totallaptimes!$1:$1048576,ROW()-1)-HLOOKUP(lapchart!J7,totallaptimes!$1:$1048576,ROW()-1),"")</f>
        <v>-8.358796296296326E-5</v>
      </c>
      <c r="L7" s="2">
        <f>IFERROR(HLOOKUP(lapchart!L7,totallaptimes!$1:$1048576,ROW()-1)-HLOOKUP(lapchart!K7,totallaptimes!$1:$1048576,ROW()-1),"")</f>
        <v>1.1122685185186061E-5</v>
      </c>
      <c r="M7" s="2">
        <f>IFERROR(HLOOKUP(lapchart!M7,totallaptimes!$1:$1048576,ROW()-1)-HLOOKUP(lapchart!L7,totallaptimes!$1:$1048576,ROW()-1),"")</f>
        <v>7.9965277777776893E-5</v>
      </c>
      <c r="N7" s="2">
        <f>IFERROR(HLOOKUP(lapchart!N7,totallaptimes!$1:$1048576,ROW()-1)-HLOOKUP(lapchart!M7,totallaptimes!$1:$1048576,ROW()-1),"")</f>
        <v>9.5821759259259037E-5</v>
      </c>
      <c r="O7" s="2">
        <f>IFERROR(HLOOKUP(lapchart!O7,totallaptimes!$1:$1048576,ROW()-1)-HLOOKUP(lapchart!N7,totallaptimes!$1:$1048576,ROW()-1),"")</f>
        <v>-1.9062499999999982E-5</v>
      </c>
      <c r="P7" s="2">
        <f>IFERROR(HLOOKUP(lapchart!P7,totallaptimes!$1:$1048576,ROW()-1)-HLOOKUP(lapchart!O7,totallaptimes!$1:$1048576,ROW()-1),"")</f>
        <v>7.0826388888888848E-4</v>
      </c>
      <c r="Q7" s="2">
        <f>IFERROR(HLOOKUP(lapchart!Q7,totallaptimes!$1:$1048576,ROW()-1)-HLOOKUP(lapchart!P7,totallaptimes!$1:$1048576,ROW()-1),"")</f>
        <v>-7.3172453703703507E-4</v>
      </c>
      <c r="R7" s="2">
        <f>IFERROR(HLOOKUP(lapchart!R7,totallaptimes!$1:$1048576,ROW()-1)-HLOOKUP(lapchart!Q7,totallaptimes!$1:$1048576,ROW()-1),"")</f>
        <v>5.4062499999999424E-5</v>
      </c>
      <c r="S7" s="2">
        <f>IFERROR(HLOOKUP(lapchart!S7,totallaptimes!$1:$1048576,ROW()-1)-HLOOKUP(lapchart!R7,totallaptimes!$1:$1048576,ROW()-1),"")</f>
        <v>-1.9844907407407485E-4</v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-1.0127314814814374E-5</v>
      </c>
      <c r="D8" s="2">
        <f>IFERROR(HLOOKUP(lapchart!D8,totallaptimes!$1:$1048576,ROW()-1)-HLOOKUP(lapchart!C8,totallaptimes!$1:$1048576,ROW()-1),"")</f>
        <v>4.2037037037036609E-5</v>
      </c>
      <c r="E8" s="2">
        <f>IFERROR(HLOOKUP(lapchart!E8,totallaptimes!$1:$1048576,ROW()-1)-HLOOKUP(lapchart!D8,totallaptimes!$1:$1048576,ROW()-1),"")</f>
        <v>-7.5925925925928936E-6</v>
      </c>
      <c r="F8" s="2">
        <f>IFERROR(HLOOKUP(lapchart!F8,totallaptimes!$1:$1048576,ROW()-1)-HLOOKUP(lapchart!E8,totallaptimes!$1:$1048576,ROW()-1),"")</f>
        <v>1.4374999999999978E-4</v>
      </c>
      <c r="G8" s="2">
        <f>IFERROR(HLOOKUP(lapchart!G8,totallaptimes!$1:$1048576,ROW()-1)-HLOOKUP(lapchart!F8,totallaptimes!$1:$1048576,ROW()-1),"")</f>
        <v>-4.1689814814814714E-5</v>
      </c>
      <c r="H8" s="2">
        <f>IFERROR(HLOOKUP(lapchart!H8,totallaptimes!$1:$1048576,ROW()-1)-HLOOKUP(lapchart!G8,totallaptimes!$1:$1048576,ROW()-1),"")</f>
        <v>-8.0902777777778698E-6</v>
      </c>
      <c r="I8" s="2">
        <f>IFERROR(HLOOKUP(lapchart!I8,totallaptimes!$1:$1048576,ROW()-1)-HLOOKUP(lapchart!H8,totallaptimes!$1:$1048576,ROW()-1),"")</f>
        <v>9.7349537037037283E-5</v>
      </c>
      <c r="J8" s="2">
        <f>IFERROR(HLOOKUP(lapchart!J8,totallaptimes!$1:$1048576,ROW()-1)-HLOOKUP(lapchart!I8,totallaptimes!$1:$1048576,ROW()-1),"")</f>
        <v>-7.6215277777777479E-5</v>
      </c>
      <c r="K8" s="2">
        <f>IFERROR(HLOOKUP(lapchart!K8,totallaptimes!$1:$1048576,ROW()-1)-HLOOKUP(lapchart!J8,totallaptimes!$1:$1048576,ROW()-1),"")</f>
        <v>-9.7928240740741308E-5</v>
      </c>
      <c r="L8" s="2">
        <f>IFERROR(HLOOKUP(lapchart!L8,totallaptimes!$1:$1048576,ROW()-1)-HLOOKUP(lapchart!K8,totallaptimes!$1:$1048576,ROW()-1),"")</f>
        <v>1.1527777777778705E-5</v>
      </c>
      <c r="M8" s="2">
        <f>IFERROR(HLOOKUP(lapchart!M8,totallaptimes!$1:$1048576,ROW()-1)-HLOOKUP(lapchart!L8,totallaptimes!$1:$1048576,ROW()-1),"")</f>
        <v>1.9533564814814674E-4</v>
      </c>
      <c r="N8" s="2">
        <f>IFERROR(HLOOKUP(lapchart!N8,totallaptimes!$1:$1048576,ROW()-1)-HLOOKUP(lapchart!M8,totallaptimes!$1:$1048576,ROW()-1),"")</f>
        <v>-1.016666666666657E-4</v>
      </c>
      <c r="O8" s="2">
        <f>IFERROR(HLOOKUP(lapchart!O8,totallaptimes!$1:$1048576,ROW()-1)-HLOOKUP(lapchart!N8,totallaptimes!$1:$1048576,ROW()-1),"")</f>
        <v>8.5763888888887828E-5</v>
      </c>
      <c r="P8" s="2">
        <f>IFERROR(HLOOKUP(lapchart!P8,totallaptimes!$1:$1048576,ROW()-1)-HLOOKUP(lapchart!O8,totallaptimes!$1:$1048576,ROW()-1),"")</f>
        <v>7.2012731481481494E-4</v>
      </c>
      <c r="Q8" s="2">
        <f>IFERROR(HLOOKUP(lapchart!Q8,totallaptimes!$1:$1048576,ROW()-1)-HLOOKUP(lapchart!P8,totallaptimes!$1:$1048576,ROW()-1),"")</f>
        <v>-7.4581018518518356E-4</v>
      </c>
      <c r="R8" s="2">
        <f>IFERROR(HLOOKUP(lapchart!R8,totallaptimes!$1:$1048576,ROW()-1)-HLOOKUP(lapchart!Q8,totallaptimes!$1:$1048576,ROW()-1),"")</f>
        <v>5.6018518518517746E-5</v>
      </c>
      <c r="S8" s="2">
        <f>IFERROR(HLOOKUP(lapchart!S8,totallaptimes!$1:$1048576,ROW()-1)-HLOOKUP(lapchart!R8,totallaptimes!$1:$1048576,ROW()-1),"")</f>
        <v>-2.2129629629629669E-4</v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-1.0150462962962674E-5</v>
      </c>
      <c r="D9" s="2">
        <f>IFERROR(HLOOKUP(lapchart!D9,totallaptimes!$1:$1048576,ROW()-1)-HLOOKUP(lapchart!C9,totallaptimes!$1:$1048576,ROW()-1),"")</f>
        <v>4.6898148148147474E-5</v>
      </c>
      <c r="E9" s="2">
        <f>IFERROR(HLOOKUP(lapchart!E9,totallaptimes!$1:$1048576,ROW()-1)-HLOOKUP(lapchart!D9,totallaptimes!$1:$1048576,ROW()-1),"")</f>
        <v>-8.1944444444443515E-6</v>
      </c>
      <c r="F9" s="2">
        <f>IFERROR(HLOOKUP(lapchart!F9,totallaptimes!$1:$1048576,ROW()-1)-HLOOKUP(lapchart!E9,totallaptimes!$1:$1048576,ROW()-1),"")</f>
        <v>1.6268518518518498E-4</v>
      </c>
      <c r="G9" s="2">
        <f>IFERROR(HLOOKUP(lapchart!G9,totallaptimes!$1:$1048576,ROW()-1)-HLOOKUP(lapchart!F9,totallaptimes!$1:$1048576,ROW()-1),"")</f>
        <v>-4.2534722222222453E-5</v>
      </c>
      <c r="H9" s="2">
        <f>IFERROR(HLOOKUP(lapchart!H9,totallaptimes!$1:$1048576,ROW()-1)-HLOOKUP(lapchart!G9,totallaptimes!$1:$1048576,ROW()-1),"")</f>
        <v>-9.5254629629629162E-6</v>
      </c>
      <c r="I9" s="2">
        <f>IFERROR(HLOOKUP(lapchart!I9,totallaptimes!$1:$1048576,ROW()-1)-HLOOKUP(lapchart!H9,totallaptimes!$1:$1048576,ROW()-1),"")</f>
        <v>1.0527777777777879E-4</v>
      </c>
      <c r="J9" s="2">
        <f>IFERROR(HLOOKUP(lapchart!J9,totallaptimes!$1:$1048576,ROW()-1)-HLOOKUP(lapchart!I9,totallaptimes!$1:$1048576,ROW()-1),"")</f>
        <v>-8.0162037037037441E-5</v>
      </c>
      <c r="K9" s="2">
        <f>IFERROR(HLOOKUP(lapchart!K9,totallaptimes!$1:$1048576,ROW()-1)-HLOOKUP(lapchart!J9,totallaptimes!$1:$1048576,ROW()-1),"")</f>
        <v>-1.1348379629629642E-4</v>
      </c>
      <c r="L9" s="2">
        <f>IFERROR(HLOOKUP(lapchart!L9,totallaptimes!$1:$1048576,ROW()-1)-HLOOKUP(lapchart!K9,totallaptimes!$1:$1048576,ROW()-1),"")</f>
        <v>1.0138888888889391E-5</v>
      </c>
      <c r="M9" s="2">
        <f>IFERROR(HLOOKUP(lapchart!M9,totallaptimes!$1:$1048576,ROW()-1)-HLOOKUP(lapchart!L9,totallaptimes!$1:$1048576,ROW()-1),"")</f>
        <v>2.1684027777777674E-4</v>
      </c>
      <c r="N9" s="2">
        <f>IFERROR(HLOOKUP(lapchart!N9,totallaptimes!$1:$1048576,ROW()-1)-HLOOKUP(lapchart!M9,totallaptimes!$1:$1048576,ROW()-1),"")</f>
        <v>-2.0520833333333328E-5</v>
      </c>
      <c r="O9" s="2">
        <f>IFERROR(HLOOKUP(lapchart!O9,totallaptimes!$1:$1048576,ROW()-1)-HLOOKUP(lapchart!N9,totallaptimes!$1:$1048576,ROW()-1),"")</f>
        <v>7.3603009259259194E-4</v>
      </c>
      <c r="P9" s="2">
        <f>IFERROR(HLOOKUP(lapchart!P9,totallaptimes!$1:$1048576,ROW()-1)-HLOOKUP(lapchart!O9,totallaptimes!$1:$1048576,ROW()-1),"")</f>
        <v>-7.5655092592592354E-4</v>
      </c>
      <c r="Q9" s="2">
        <f>IFERROR(HLOOKUP(lapchart!Q9,totallaptimes!$1:$1048576,ROW()-1)-HLOOKUP(lapchart!P9,totallaptimes!$1:$1048576,ROW()-1),"")</f>
        <v>6.255787037036907E-5</v>
      </c>
      <c r="R9" s="2">
        <f>IFERROR(HLOOKUP(lapchart!R9,totallaptimes!$1:$1048576,ROW()-1)-HLOOKUP(lapchart!Q9,totallaptimes!$1:$1048576,ROW()-1),"")</f>
        <v>-2.4849537037037028E-4</v>
      </c>
      <c r="S9" s="2">
        <f>IFERROR(HLOOKUP(lapchart!S9,totallaptimes!$1:$1048576,ROW()-1)-HLOOKUP(lapchart!R9,totallaptimes!$1:$1048576,ROW()-1),"")</f>
        <v>1.2151620370370354E-4</v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-9.6759259259251301E-6</v>
      </c>
      <c r="D10" s="2">
        <f>IFERROR(HLOOKUP(lapchart!D10,totallaptimes!$1:$1048576,ROW()-1)-HLOOKUP(lapchart!C10,totallaptimes!$1:$1048576,ROW()-1),"")</f>
        <v>5.2488425925924578E-5</v>
      </c>
      <c r="E10" s="2">
        <f>IFERROR(HLOOKUP(lapchart!E10,totallaptimes!$1:$1048576,ROW()-1)-HLOOKUP(lapchart!D10,totallaptimes!$1:$1048576,ROW()-1),"")</f>
        <v>-8.1828703703702016E-6</v>
      </c>
      <c r="F10" s="2">
        <f>IFERROR(HLOOKUP(lapchart!F10,totallaptimes!$1:$1048576,ROW()-1)-HLOOKUP(lapchart!E10,totallaptimes!$1:$1048576,ROW()-1),"")</f>
        <v>1.7822916666666681E-4</v>
      </c>
      <c r="G10" s="2">
        <f>IFERROR(HLOOKUP(lapchart!G10,totallaptimes!$1:$1048576,ROW()-1)-HLOOKUP(lapchart!F10,totallaptimes!$1:$1048576,ROW()-1),"")</f>
        <v>-4.5428240740741713E-5</v>
      </c>
      <c r="H10" s="2">
        <f>IFERROR(HLOOKUP(lapchart!H10,totallaptimes!$1:$1048576,ROW()-1)-HLOOKUP(lapchart!G10,totallaptimes!$1:$1048576,ROW()-1),"")</f>
        <v>-9.8958333333322435E-6</v>
      </c>
      <c r="I10" s="2">
        <f>IFERROR(HLOOKUP(lapchart!I10,totallaptimes!$1:$1048576,ROW()-1)-HLOOKUP(lapchart!H10,totallaptimes!$1:$1048576,ROW()-1),"")</f>
        <v>1.1196759259259233E-4</v>
      </c>
      <c r="J10" s="2">
        <f>IFERROR(HLOOKUP(lapchart!J10,totallaptimes!$1:$1048576,ROW()-1)-HLOOKUP(lapchart!I10,totallaptimes!$1:$1048576,ROW()-1),"")</f>
        <v>-8.1284722222222175E-5</v>
      </c>
      <c r="K10" s="2">
        <f>IFERROR(HLOOKUP(lapchart!K10,totallaptimes!$1:$1048576,ROW()-1)-HLOOKUP(lapchart!J10,totallaptimes!$1:$1048576,ROW()-1),"")</f>
        <v>-1.2991898148148086E-4</v>
      </c>
      <c r="L10" s="2">
        <f>IFERROR(HLOOKUP(lapchart!L10,totallaptimes!$1:$1048576,ROW()-1)-HLOOKUP(lapchart!K10,totallaptimes!$1:$1048576,ROW()-1),"")</f>
        <v>1.0636574074074368E-5</v>
      </c>
      <c r="M10" s="2">
        <f>IFERROR(HLOOKUP(lapchart!M10,totallaptimes!$1:$1048576,ROW()-1)-HLOOKUP(lapchart!L10,totallaptimes!$1:$1048576,ROW()-1),"")</f>
        <v>2.3543981481481333E-4</v>
      </c>
      <c r="N10" s="2">
        <f>IFERROR(HLOOKUP(lapchart!N10,totallaptimes!$1:$1048576,ROW()-1)-HLOOKUP(lapchart!M10,totallaptimes!$1:$1048576,ROW()-1),"")</f>
        <v>-1.9594907407407408E-5</v>
      </c>
      <c r="O10" s="2">
        <f>IFERROR(HLOOKUP(lapchart!O10,totallaptimes!$1:$1048576,ROW()-1)-HLOOKUP(lapchart!N10,totallaptimes!$1:$1048576,ROW()-1),"")</f>
        <v>7.5600694444444456E-4</v>
      </c>
      <c r="P10" s="2">
        <f>IFERROR(HLOOKUP(lapchart!P10,totallaptimes!$1:$1048576,ROW()-1)-HLOOKUP(lapchart!O10,totallaptimes!$1:$1048576,ROW()-1),"")</f>
        <v>-7.8005787037036846E-4</v>
      </c>
      <c r="Q10" s="2">
        <f>IFERROR(HLOOKUP(lapchart!Q10,totallaptimes!$1:$1048576,ROW()-1)-HLOOKUP(lapchart!P10,totallaptimes!$1:$1048576,ROW()-1),"")</f>
        <v>7.4120370370368491E-5</v>
      </c>
      <c r="R10" s="2">
        <f>IFERROR(HLOOKUP(lapchart!R10,totallaptimes!$1:$1048576,ROW()-1)-HLOOKUP(lapchart!Q10,totallaptimes!$1:$1048576,ROW()-1),"")</f>
        <v>-2.7655092592592488E-4</v>
      </c>
      <c r="S10" s="2">
        <f>IFERROR(HLOOKUP(lapchart!S10,totallaptimes!$1:$1048576,ROW()-1)-HLOOKUP(lapchart!R10,totallaptimes!$1:$1048576,ROW()-1),"")</f>
        <v>1.4056712962962938E-4</v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-6.5509259259254743E-6</v>
      </c>
      <c r="D11" s="2">
        <f>IFERROR(HLOOKUP(lapchart!D11,totallaptimes!$1:$1048576,ROW()-1)-HLOOKUP(lapchart!C11,totallaptimes!$1:$1048576,ROW()-1),"")</f>
        <v>5.5358796296296406E-5</v>
      </c>
      <c r="E11" s="2">
        <f>IFERROR(HLOOKUP(lapchart!E11,totallaptimes!$1:$1048576,ROW()-1)-HLOOKUP(lapchart!D11,totallaptimes!$1:$1048576,ROW()-1),"")</f>
        <v>-9.0740740740745396E-6</v>
      </c>
      <c r="F11" s="2">
        <f>IFERROR(HLOOKUP(lapchart!F11,totallaptimes!$1:$1048576,ROW()-1)-HLOOKUP(lapchart!E11,totallaptimes!$1:$1048576,ROW()-1),"")</f>
        <v>1.9337962962963015E-4</v>
      </c>
      <c r="G11" s="2">
        <f>IFERROR(HLOOKUP(lapchart!G11,totallaptimes!$1:$1048576,ROW()-1)-HLOOKUP(lapchart!F11,totallaptimes!$1:$1048576,ROW()-1),"")</f>
        <v>-4.8344907407408405E-5</v>
      </c>
      <c r="H11" s="2">
        <f>IFERROR(HLOOKUP(lapchart!H11,totallaptimes!$1:$1048576,ROW()-1)-HLOOKUP(lapchart!G11,totallaptimes!$1:$1048576,ROW()-1),"")</f>
        <v>-8.7384259259241925E-6</v>
      </c>
      <c r="I11" s="2">
        <f>IFERROR(HLOOKUP(lapchart!I11,totallaptimes!$1:$1048576,ROW()-1)-HLOOKUP(lapchart!H11,totallaptimes!$1:$1048576,ROW()-1),"")</f>
        <v>1.1628472222222075E-4</v>
      </c>
      <c r="J11" s="2">
        <f>IFERROR(HLOOKUP(lapchart!J11,totallaptimes!$1:$1048576,ROW()-1)-HLOOKUP(lapchart!I11,totallaptimes!$1:$1048576,ROW()-1),"")</f>
        <v>-8.4131944444443968E-5</v>
      </c>
      <c r="K11" s="2">
        <f>IFERROR(HLOOKUP(lapchart!K11,totallaptimes!$1:$1048576,ROW()-1)-HLOOKUP(lapchart!J11,totallaptimes!$1:$1048576,ROW()-1),"")</f>
        <v>-1.462152777777781E-4</v>
      </c>
      <c r="L11" s="2">
        <f>IFERROR(HLOOKUP(lapchart!L11,totallaptimes!$1:$1048576,ROW()-1)-HLOOKUP(lapchart!K11,totallaptimes!$1:$1048576,ROW()-1),"")</f>
        <v>1.0092592592592792E-5</v>
      </c>
      <c r="M11" s="2">
        <f>IFERROR(HLOOKUP(lapchart!M11,totallaptimes!$1:$1048576,ROW()-1)-HLOOKUP(lapchart!L11,totallaptimes!$1:$1048576,ROW()-1),"")</f>
        <v>2.5997685185185151E-4</v>
      </c>
      <c r="N11" s="2">
        <f>IFERROR(HLOOKUP(lapchart!N11,totallaptimes!$1:$1048576,ROW()-1)-HLOOKUP(lapchart!M11,totallaptimes!$1:$1048576,ROW()-1),"")</f>
        <v>-2.4363425925925941E-5</v>
      </c>
      <c r="O11" s="2">
        <f>IFERROR(HLOOKUP(lapchart!O11,totallaptimes!$1:$1048576,ROW()-1)-HLOOKUP(lapchart!N11,totallaptimes!$1:$1048576,ROW()-1),"")</f>
        <v>8.6979166666666628E-4</v>
      </c>
      <c r="P11" s="2">
        <f>IFERROR(HLOOKUP(lapchart!P11,totallaptimes!$1:$1048576,ROW()-1)-HLOOKUP(lapchart!O11,totallaptimes!$1:$1048576,ROW()-1),"")</f>
        <v>-8.9407407407407144E-4</v>
      </c>
      <c r="Q11" s="2">
        <f>IFERROR(HLOOKUP(lapchart!Q11,totallaptimes!$1:$1048576,ROW()-1)-HLOOKUP(lapchart!P11,totallaptimes!$1:$1048576,ROW()-1),"")</f>
        <v>8.8206018518515242E-5</v>
      </c>
      <c r="R11" s="2">
        <f>IFERROR(HLOOKUP(lapchart!R11,totallaptimes!$1:$1048576,ROW()-1)-HLOOKUP(lapchart!Q11,totallaptimes!$1:$1048576,ROW()-1),"")</f>
        <v>-3.0962962962962845E-4</v>
      </c>
      <c r="S11" s="2">
        <f>IFERROR(HLOOKUP(lapchart!S11,totallaptimes!$1:$1048576,ROW()-1)-HLOOKUP(lapchart!R11,totallaptimes!$1:$1048576,ROW()-1),"")</f>
        <v>1.5555555555555635E-4</v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-9.4097222222214172E-6</v>
      </c>
      <c r="D12" s="2">
        <f>IFERROR(HLOOKUP(lapchart!D12,totallaptimes!$1:$1048576,ROW()-1)-HLOOKUP(lapchart!C12,totallaptimes!$1:$1048576,ROW()-1),"")</f>
        <v>6.969907407407272E-5</v>
      </c>
      <c r="E12" s="2">
        <f>IFERROR(HLOOKUP(lapchart!E12,totallaptimes!$1:$1048576,ROW()-1)-HLOOKUP(lapchart!D12,totallaptimes!$1:$1048576,ROW()-1),"")</f>
        <v>-5.5092592592589223E-6</v>
      </c>
      <c r="F12" s="2">
        <f>IFERROR(HLOOKUP(lapchart!F12,totallaptimes!$1:$1048576,ROW()-1)-HLOOKUP(lapchart!E12,totallaptimes!$1:$1048576,ROW()-1),"")</f>
        <v>1.9884259259259247E-4</v>
      </c>
      <c r="G12" s="2">
        <f>IFERROR(HLOOKUP(lapchart!G12,totallaptimes!$1:$1048576,ROW()-1)-HLOOKUP(lapchart!F12,totallaptimes!$1:$1048576,ROW()-1),"")</f>
        <v>-5.1990740740741337E-5</v>
      </c>
      <c r="H12" s="2">
        <f>IFERROR(HLOOKUP(lapchart!H12,totallaptimes!$1:$1048576,ROW()-1)-HLOOKUP(lapchart!G12,totallaptimes!$1:$1048576,ROW()-1),"")</f>
        <v>-9.4328703703679823E-6</v>
      </c>
      <c r="I12" s="2">
        <f>IFERROR(HLOOKUP(lapchart!I12,totallaptimes!$1:$1048576,ROW()-1)-HLOOKUP(lapchart!H12,totallaptimes!$1:$1048576,ROW()-1),"")</f>
        <v>1.1952546296296017E-4</v>
      </c>
      <c r="J12" s="2">
        <f>IFERROR(HLOOKUP(lapchart!J12,totallaptimes!$1:$1048576,ROW()-1)-HLOOKUP(lapchart!I12,totallaptimes!$1:$1048576,ROW()-1),"")</f>
        <v>-8.3599537037036542E-5</v>
      </c>
      <c r="K12" s="2">
        <f>IFERROR(HLOOKUP(lapchart!K12,totallaptimes!$1:$1048576,ROW()-1)-HLOOKUP(lapchart!J12,totallaptimes!$1:$1048576,ROW()-1),"")</f>
        <v>-1.6023148148148168E-4</v>
      </c>
      <c r="L12" s="2">
        <f>IFERROR(HLOOKUP(lapchart!L12,totallaptimes!$1:$1048576,ROW()-1)-HLOOKUP(lapchart!K12,totallaptimes!$1:$1048576,ROW()-1),"")</f>
        <v>1.1354166666666457E-5</v>
      </c>
      <c r="M12" s="2">
        <f>IFERROR(HLOOKUP(lapchart!M12,totallaptimes!$1:$1048576,ROW()-1)-HLOOKUP(lapchart!L12,totallaptimes!$1:$1048576,ROW()-1),"")</f>
        <v>2.7693287037037009E-4</v>
      </c>
      <c r="N12" s="2">
        <f>IFERROR(HLOOKUP(lapchart!N12,totallaptimes!$1:$1048576,ROW()-1)-HLOOKUP(lapchart!M12,totallaptimes!$1:$1048576,ROW()-1),"")</f>
        <v>-3.037037037036984E-5</v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>
        <f>IFERROR(HLOOKUP(lapchart!Q12,totallaptimes!$1:$1048576,ROW()-1)-HLOOKUP(lapchart!P12,totallaptimes!$1:$1048576,ROW()-1),"")</f>
        <v>1.0232638888888618E-4</v>
      </c>
      <c r="R12" s="2">
        <f>IFERROR(HLOOKUP(lapchart!R12,totallaptimes!$1:$1048576,ROW()-1)-HLOOKUP(lapchart!Q12,totallaptimes!$1:$1048576,ROW()-1),"")</f>
        <v>-3.3748842592592511E-4</v>
      </c>
      <c r="S12" s="2">
        <f>IFERROR(HLOOKUP(lapchart!S12,totallaptimes!$1:$1048576,ROW()-1)-HLOOKUP(lapchart!R12,totallaptimes!$1:$1048576,ROW()-1),"")</f>
        <v>1.6819444444444651E-4</v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-1.040509259259137E-5</v>
      </c>
      <c r="D13" s="2">
        <f>IFERROR(HLOOKUP(lapchart!D13,totallaptimes!$1:$1048576,ROW()-1)-HLOOKUP(lapchart!C13,totallaptimes!$1:$1048576,ROW()-1),"")</f>
        <v>9.1134259259257819E-5</v>
      </c>
      <c r="E13" s="2">
        <f>IFERROR(HLOOKUP(lapchart!E13,totallaptimes!$1:$1048576,ROW()-1)-HLOOKUP(lapchart!D13,totallaptimes!$1:$1048576,ROW()-1),"")</f>
        <v>-1.1759259259259969E-5</v>
      </c>
      <c r="F13" s="2">
        <f>IFERROR(HLOOKUP(lapchart!F13,totallaptimes!$1:$1048576,ROW()-1)-HLOOKUP(lapchart!E13,totallaptimes!$1:$1048576,ROW()-1),"")</f>
        <v>2.025810185185186E-4</v>
      </c>
      <c r="G13" s="2">
        <f>IFERROR(HLOOKUP(lapchart!G13,totallaptimes!$1:$1048576,ROW()-1)-HLOOKUP(lapchart!F13,totallaptimes!$1:$1048576,ROW()-1),"")</f>
        <v>-5.3807870370370728E-5</v>
      </c>
      <c r="H13" s="2">
        <f>IFERROR(HLOOKUP(lapchart!H13,totallaptimes!$1:$1048576,ROW()-1)-HLOOKUP(lapchart!G13,totallaptimes!$1:$1048576,ROW()-1),"")</f>
        <v>-1.030092592592402E-5</v>
      </c>
      <c r="I13" s="2">
        <f>IFERROR(HLOOKUP(lapchart!I13,totallaptimes!$1:$1048576,ROW()-1)-HLOOKUP(lapchart!H13,totallaptimes!$1:$1048576,ROW()-1),"")</f>
        <v>1.2321759259259144E-4</v>
      </c>
      <c r="J13" s="2">
        <f>IFERROR(HLOOKUP(lapchart!J13,totallaptimes!$1:$1048576,ROW()-1)-HLOOKUP(lapchart!I13,totallaptimes!$1:$1048576,ROW()-1),"")</f>
        <v>-8.2650462962963189E-5</v>
      </c>
      <c r="K13" s="2">
        <f>IFERROR(HLOOKUP(lapchart!K13,totallaptimes!$1:$1048576,ROW()-1)-HLOOKUP(lapchart!J13,totallaptimes!$1:$1048576,ROW()-1),"")</f>
        <v>-1.5922453703703758E-4</v>
      </c>
      <c r="L13" s="2">
        <f>IFERROR(HLOOKUP(lapchart!L13,totallaptimes!$1:$1048576,ROW()-1)-HLOOKUP(lapchart!K13,totallaptimes!$1:$1048576,ROW()-1),"")</f>
        <v>4.2939814814818567E-6</v>
      </c>
      <c r="M13" s="2">
        <f>IFERROR(HLOOKUP(lapchart!M13,totallaptimes!$1:$1048576,ROW()-1)-HLOOKUP(lapchart!L13,totallaptimes!$1:$1048576,ROW()-1),"")</f>
        <v>2.5629629629629613E-4</v>
      </c>
      <c r="N13" s="2">
        <f>IFERROR(HLOOKUP(lapchart!N13,totallaptimes!$1:$1048576,ROW()-1)-HLOOKUP(lapchart!M13,totallaptimes!$1:$1048576,ROW()-1),"")</f>
        <v>3.1944444444443817E-5</v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>
        <f>IFERROR(HLOOKUP(lapchart!Q13,totallaptimes!$1:$1048576,ROW()-1)-HLOOKUP(lapchart!P13,totallaptimes!$1:$1048576,ROW()-1),"")</f>
        <v>1.1986111111110705E-4</v>
      </c>
      <c r="R13" s="2">
        <f>IFERROR(HLOOKUP(lapchart!R13,totallaptimes!$1:$1048576,ROW()-1)-HLOOKUP(lapchart!Q13,totallaptimes!$1:$1048576,ROW()-1),"")</f>
        <v>-3.514583333333321E-4</v>
      </c>
      <c r="S13" s="2">
        <f>IFERROR(HLOOKUP(lapchart!S13,totallaptimes!$1:$1048576,ROW()-1)-HLOOKUP(lapchart!R13,totallaptimes!$1:$1048576,ROW()-1),"")</f>
        <v>1.6741898148148367E-4</v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-1.0775462962962432E-5</v>
      </c>
      <c r="D14" s="2">
        <f>IFERROR(HLOOKUP(lapchart!D14,totallaptimes!$1:$1048576,ROW()-1)-HLOOKUP(lapchart!C14,totallaptimes!$1:$1048576,ROW()-1),"")</f>
        <v>9.6342592592590579E-5</v>
      </c>
      <c r="E14" s="2">
        <f>IFERROR(HLOOKUP(lapchart!E14,totallaptimes!$1:$1048576,ROW()-1)-HLOOKUP(lapchart!D14,totallaptimes!$1:$1048576,ROW()-1),"")</f>
        <v>-7.881944444444039E-6</v>
      </c>
      <c r="F14" s="2">
        <f>IFERROR(HLOOKUP(lapchart!F14,totallaptimes!$1:$1048576,ROW()-1)-HLOOKUP(lapchart!E14,totallaptimes!$1:$1048576,ROW()-1),"")</f>
        <v>1.5054398148148067E-4</v>
      </c>
      <c r="G14" s="2">
        <f>IFERROR(HLOOKUP(lapchart!G14,totallaptimes!$1:$1048576,ROW()-1)-HLOOKUP(lapchart!F14,totallaptimes!$1:$1048576,ROW()-1),"")</f>
        <v>6.3969907407408419E-5</v>
      </c>
      <c r="H14" s="2">
        <f>IFERROR(HLOOKUP(lapchart!H14,totallaptimes!$1:$1048576,ROW()-1)-HLOOKUP(lapchart!G14,totallaptimes!$1:$1048576,ROW()-1),"")</f>
        <v>-6.5381944444444298E-5</v>
      </c>
      <c r="I14" s="2">
        <f>IFERROR(HLOOKUP(lapchart!I14,totallaptimes!$1:$1048576,ROW()-1)-HLOOKUP(lapchart!H14,totallaptimes!$1:$1048576,ROW()-1),"")</f>
        <v>1.2521990740740722E-4</v>
      </c>
      <c r="J14" s="2">
        <f>IFERROR(HLOOKUP(lapchart!J14,totallaptimes!$1:$1048576,ROW()-1)-HLOOKUP(lapchart!I14,totallaptimes!$1:$1048576,ROW()-1),"")</f>
        <v>-6.7256944444444439E-5</v>
      </c>
      <c r="K14" s="2">
        <f>IFERROR(HLOOKUP(lapchart!K14,totallaptimes!$1:$1048576,ROW()-1)-HLOOKUP(lapchart!J14,totallaptimes!$1:$1048576,ROW()-1),"")</f>
        <v>-1.7337962962963097E-4</v>
      </c>
      <c r="L14" s="2">
        <f>IFERROR(HLOOKUP(lapchart!L14,totallaptimes!$1:$1048576,ROW()-1)-HLOOKUP(lapchart!K14,totallaptimes!$1:$1048576,ROW()-1),"")</f>
        <v>-1.2476851851850324E-5</v>
      </c>
      <c r="M14" s="2">
        <f>IFERROR(HLOOKUP(lapchart!M14,totallaptimes!$1:$1048576,ROW()-1)-HLOOKUP(lapchart!L14,totallaptimes!$1:$1048576,ROW()-1),"")</f>
        <v>3.0707175925925694E-4</v>
      </c>
      <c r="N14" s="2">
        <f>IFERROR(HLOOKUP(lapchart!N14,totallaptimes!$1:$1048576,ROW()-1)-HLOOKUP(lapchart!M14,totallaptimes!$1:$1048576,ROW()-1),"")</f>
        <v>-6.523148148147688E-5</v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>
        <f>IFERROR(HLOOKUP(lapchart!Q14,totallaptimes!$1:$1048576,ROW()-1)-HLOOKUP(lapchart!P14,totallaptimes!$1:$1048576,ROW()-1),"")</f>
        <v>-3.5930555555555542E-4</v>
      </c>
      <c r="R14" s="2">
        <f>IFERROR(HLOOKUP(lapchart!R14,totallaptimes!$1:$1048576,ROW()-1)-HLOOKUP(lapchart!Q14,totallaptimes!$1:$1048576,ROW()-1),"")</f>
        <v>1.6509259259259515E-4</v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-1.1539351851851121E-5</v>
      </c>
      <c r="D15" s="2">
        <f>IFERROR(HLOOKUP(lapchart!D15,totallaptimes!$1:$1048576,ROW()-1)-HLOOKUP(lapchart!C15,totallaptimes!$1:$1048576,ROW()-1),"")</f>
        <v>1.0093749999999686E-4</v>
      </c>
      <c r="E15" s="2">
        <f>IFERROR(HLOOKUP(lapchart!E15,totallaptimes!$1:$1048576,ROW()-1)-HLOOKUP(lapchart!D15,totallaptimes!$1:$1048576,ROW()-1),"")</f>
        <v>-6.6782407407393884E-6</v>
      </c>
      <c r="F15" s="2">
        <f>IFERROR(HLOOKUP(lapchart!F15,totallaptimes!$1:$1048576,ROW()-1)-HLOOKUP(lapchart!E15,totallaptimes!$1:$1048576,ROW()-1),"")</f>
        <v>2.3368055555555642E-4</v>
      </c>
      <c r="G15" s="2">
        <f>IFERROR(HLOOKUP(lapchart!G15,totallaptimes!$1:$1048576,ROW()-1)-HLOOKUP(lapchart!F15,totallaptimes!$1:$1048576,ROW()-1),"")</f>
        <v>5.2789351851850741E-5</v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>
        <f>IFERROR(HLOOKUP(lapchart!J15,totallaptimes!$1:$1048576,ROW()-1)-HLOOKUP(lapchart!I15,totallaptimes!$1:$1048576,ROW()-1),"")</f>
        <v>-2.3278935185185035E-4</v>
      </c>
      <c r="K15" s="2">
        <f>IFERROR(HLOOKUP(lapchart!K15,totallaptimes!$1:$1048576,ROW()-1)-HLOOKUP(lapchart!J15,totallaptimes!$1:$1048576,ROW()-1),"")</f>
        <v>-1.2222222222222495E-4</v>
      </c>
      <c r="L15" s="2">
        <f>IFERROR(HLOOKUP(lapchart!L15,totallaptimes!$1:$1048576,ROW()-1)-HLOOKUP(lapchart!K15,totallaptimes!$1:$1048576,ROW()-1),"")</f>
        <v>1.9590277777777922E-4</v>
      </c>
      <c r="M15" s="2">
        <f>IFERROR(HLOOKUP(lapchart!M15,totallaptimes!$1:$1048576,ROW()-1)-HLOOKUP(lapchart!L15,totallaptimes!$1:$1048576,ROW()-1),"")</f>
        <v>1.1796296296296208E-4</v>
      </c>
      <c r="N15" s="2">
        <f>IFERROR(HLOOKUP(lapchart!N15,totallaptimes!$1:$1048576,ROW()-1)-HLOOKUP(lapchart!M15,totallaptimes!$1:$1048576,ROW()-1),"")</f>
        <v>-9.097222222221972E-5</v>
      </c>
      <c r="O15" s="2">
        <f>IFERROR(HLOOKUP(lapchart!O15,totallaptimes!$1:$1048576,ROW()-1)-HLOOKUP(lapchart!N15,totallaptimes!$1:$1048576,ROW()-1),"")</f>
        <v>-3.7256944444443926E-5</v>
      </c>
      <c r="P15" s="2">
        <f>IFERROR(HLOOKUP(lapchart!P15,totallaptimes!$1:$1048576,ROW()-1)-HLOOKUP(lapchart!O15,totallaptimes!$1:$1048576,ROW()-1),"")</f>
        <v>2.0230324074073727E-4</v>
      </c>
      <c r="Q15" s="2">
        <f>IFERROR(HLOOKUP(lapchart!Q15,totallaptimes!$1:$1048576,ROW()-1)-HLOOKUP(lapchart!P15,totallaptimes!$1:$1048576,ROW()-1),"")</f>
        <v>-1.384374999999962E-4</v>
      </c>
      <c r="R15" s="2">
        <f>IFERROR(HLOOKUP(lapchart!R15,totallaptimes!$1:$1048576,ROW()-1)-HLOOKUP(lapchart!Q15,totallaptimes!$1:$1048576,ROW()-1),"")</f>
        <v>-2.4950231481481872E-4</v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-1.0439814814813819E-5</v>
      </c>
      <c r="D16" s="2">
        <f>IFERROR(HLOOKUP(lapchart!D16,totallaptimes!$1:$1048576,ROW()-1)-HLOOKUP(lapchart!C16,totallaptimes!$1:$1048576,ROW()-1),"")</f>
        <v>3.4636574074073737E-4</v>
      </c>
      <c r="E16" s="2">
        <f>IFERROR(HLOOKUP(lapchart!E16,totallaptimes!$1:$1048576,ROW()-1)-HLOOKUP(lapchart!D16,totallaptimes!$1:$1048576,ROW()-1),"")</f>
        <v>-7.7083333333317905E-6</v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>
        <f>IFERROR(HLOOKUP(lapchart!H16,totallaptimes!$1:$1048576,ROW()-1)-HLOOKUP(lapchart!G16,totallaptimes!$1:$1048576,ROW()-1),"")</f>
        <v>1.3217592592592274E-4</v>
      </c>
      <c r="I16" s="2">
        <f>IFERROR(HLOOKUP(lapchart!I16,totallaptimes!$1:$1048576,ROW()-1)-HLOOKUP(lapchart!H16,totallaptimes!$1:$1048576,ROW()-1),"")</f>
        <v>1.2812500000002405E-5</v>
      </c>
      <c r="J16" s="2">
        <f>IFERROR(HLOOKUP(lapchart!J16,totallaptimes!$1:$1048576,ROW()-1)-HLOOKUP(lapchart!I16,totallaptimes!$1:$1048576,ROW()-1),"")</f>
        <v>1.5017361111110961E-4</v>
      </c>
      <c r="K16" s="2">
        <f>IFERROR(HLOOKUP(lapchart!K16,totallaptimes!$1:$1048576,ROW()-1)-HLOOKUP(lapchart!J16,totallaptimes!$1:$1048576,ROW()-1),"")</f>
        <v>-5.1953703703703884E-4</v>
      </c>
      <c r="L16" s="2">
        <f>IFERROR(HLOOKUP(lapchart!L16,totallaptimes!$1:$1048576,ROW()-1)-HLOOKUP(lapchart!K16,totallaptimes!$1:$1048576,ROW()-1),"")</f>
        <v>4.5140046296296421E-4</v>
      </c>
      <c r="M16" s="2">
        <f>IFERROR(HLOOKUP(lapchart!M16,totallaptimes!$1:$1048576,ROW()-1)-HLOOKUP(lapchart!L16,totallaptimes!$1:$1048576,ROW()-1),"")</f>
        <v>-1.2447916666666684E-4</v>
      </c>
      <c r="N16" s="2">
        <f>IFERROR(HLOOKUP(lapchart!N16,totallaptimes!$1:$1048576,ROW()-1)-HLOOKUP(lapchart!M16,totallaptimes!$1:$1048576,ROW()-1),"")</f>
        <v>-9.4999999999997864E-5</v>
      </c>
      <c r="O16" s="2">
        <f>IFERROR(HLOOKUP(lapchart!O16,totallaptimes!$1:$1048576,ROW()-1)-HLOOKUP(lapchart!N16,totallaptimes!$1:$1048576,ROW()-1),"")</f>
        <v>1.9824074074074188E-4</v>
      </c>
      <c r="P16" s="2">
        <f>IFERROR(HLOOKUP(lapchart!P16,totallaptimes!$1:$1048576,ROW()-1)-HLOOKUP(lapchart!O16,totallaptimes!$1:$1048576,ROW()-1),"")</f>
        <v>-1.9155092592596651E-5</v>
      </c>
      <c r="Q16" s="2">
        <f>IFERROR(HLOOKUP(lapchart!Q16,totallaptimes!$1:$1048576,ROW()-1)-HLOOKUP(lapchart!P16,totallaptimes!$1:$1048576,ROW()-1),"")</f>
        <v>-1.4707175925925478E-4</v>
      </c>
      <c r="R16" s="2">
        <f>IFERROR(HLOOKUP(lapchart!R16,totallaptimes!$1:$1048576,ROW()-1)-HLOOKUP(lapchart!Q16,totallaptimes!$1:$1048576,ROW()-1),"")</f>
        <v>-2.6393518518518996E-4</v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-1.3287037037033878E-5</v>
      </c>
      <c r="D17" s="2">
        <f>IFERROR(HLOOKUP(lapchart!D17,totallaptimes!$1:$1048576,ROW()-1)-HLOOKUP(lapchart!C17,totallaptimes!$1:$1048576,ROW()-1),"")</f>
        <v>3.4960648148147852E-4</v>
      </c>
      <c r="E17" s="2">
        <f>IFERROR(HLOOKUP(lapchart!E17,totallaptimes!$1:$1048576,ROW()-1)-HLOOKUP(lapchart!D17,totallaptimes!$1:$1048576,ROW()-1),"")</f>
        <v>-5.4282407407416078E-6</v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>
        <f>IFERROR(HLOOKUP(lapchart!H17,totallaptimes!$1:$1048576,ROW()-1)-HLOOKUP(lapchart!G17,totallaptimes!$1:$1048576,ROW()-1),"")</f>
        <v>1.31331018518515E-4</v>
      </c>
      <c r="I17" s="2">
        <f>IFERROR(HLOOKUP(lapchart!I17,totallaptimes!$1:$1048576,ROW()-1)-HLOOKUP(lapchart!H17,totallaptimes!$1:$1048576,ROW()-1),"")</f>
        <v>1.7071759259260078E-5</v>
      </c>
      <c r="J17" s="2">
        <f>IFERROR(HLOOKUP(lapchart!J17,totallaptimes!$1:$1048576,ROW()-1)-HLOOKUP(lapchart!I17,totallaptimes!$1:$1048576,ROW()-1),"")</f>
        <v>1.5155092592592651E-4</v>
      </c>
      <c r="K17" s="2">
        <f>IFERROR(HLOOKUP(lapchart!K17,totallaptimes!$1:$1048576,ROW()-1)-HLOOKUP(lapchart!J17,totallaptimes!$1:$1048576,ROW()-1),"")</f>
        <v>-5.2922453703704159E-4</v>
      </c>
      <c r="L17" s="2">
        <f>IFERROR(HLOOKUP(lapchart!L17,totallaptimes!$1:$1048576,ROW()-1)-HLOOKUP(lapchart!K17,totallaptimes!$1:$1048576,ROW()-1),"")</f>
        <v>4.5722222222222345E-4</v>
      </c>
      <c r="M17" s="2">
        <f>IFERROR(HLOOKUP(lapchart!M17,totallaptimes!$1:$1048576,ROW()-1)-HLOOKUP(lapchart!L17,totallaptimes!$1:$1048576,ROW()-1),"")</f>
        <v>-1.1942129629629455E-4</v>
      </c>
      <c r="N17" s="2">
        <f>IFERROR(HLOOKUP(lapchart!N17,totallaptimes!$1:$1048576,ROW()-1)-HLOOKUP(lapchart!M17,totallaptimes!$1:$1048576,ROW()-1),"")</f>
        <v>-1.0155092592592507E-4</v>
      </c>
      <c r="O17" s="2">
        <f>IFERROR(HLOOKUP(lapchart!O17,totallaptimes!$1:$1048576,ROW()-1)-HLOOKUP(lapchart!N17,totallaptimes!$1:$1048576,ROW()-1),"")</f>
        <v>1.96828703703706E-4</v>
      </c>
      <c r="P17" s="2">
        <f>IFERROR(HLOOKUP(lapchart!P17,totallaptimes!$1:$1048576,ROW()-1)-HLOOKUP(lapchart!O17,totallaptimes!$1:$1048576,ROW()-1),"")</f>
        <v>1.2245370370367326E-5</v>
      </c>
      <c r="Q17" s="2">
        <f>IFERROR(HLOOKUP(lapchart!Q17,totallaptimes!$1:$1048576,ROW()-1)-HLOOKUP(lapchart!P17,totallaptimes!$1:$1048576,ROW()-1),"")</f>
        <v>-1.7399305555555397E-4</v>
      </c>
      <c r="R17" s="2">
        <f>IFERROR(HLOOKUP(lapchart!R17,totallaptimes!$1:$1048576,ROW()-1)-HLOOKUP(lapchart!Q17,totallaptimes!$1:$1048576,ROW()-1),"")</f>
        <v>-2.7133101851852318E-4</v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-1.7638888888886484E-5</v>
      </c>
      <c r="D18" s="2">
        <f>IFERROR(HLOOKUP(lapchart!D18,totallaptimes!$1:$1048576,ROW()-1)-HLOOKUP(lapchart!C18,totallaptimes!$1:$1048576,ROW()-1),"")</f>
        <v>3.6128472222221944E-4</v>
      </c>
      <c r="E18" s="2">
        <f>IFERROR(HLOOKUP(lapchart!E18,totallaptimes!$1:$1048576,ROW()-1)-HLOOKUP(lapchart!D18,totallaptimes!$1:$1048576,ROW()-1),"")</f>
        <v>-7.5000000000005618E-6</v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>
        <f>IFERROR(HLOOKUP(lapchart!H18,totallaptimes!$1:$1048576,ROW()-1)-HLOOKUP(lapchart!G18,totallaptimes!$1:$1048576,ROW()-1),"")</f>
        <v>1.3274305555555088E-4</v>
      </c>
      <c r="I18" s="2">
        <f>IFERROR(HLOOKUP(lapchart!I18,totallaptimes!$1:$1048576,ROW()-1)-HLOOKUP(lapchart!H18,totallaptimes!$1:$1048576,ROW()-1),"")</f>
        <v>2.3715277777780486E-5</v>
      </c>
      <c r="J18" s="2">
        <f>IFERROR(HLOOKUP(lapchart!J18,totallaptimes!$1:$1048576,ROW()-1)-HLOOKUP(lapchart!I18,totallaptimes!$1:$1048576,ROW()-1),"")</f>
        <v>1.4759259259259153E-4</v>
      </c>
      <c r="K18" s="2">
        <f>IFERROR(HLOOKUP(lapchart!K18,totallaptimes!$1:$1048576,ROW()-1)-HLOOKUP(lapchart!J18,totallaptimes!$1:$1048576,ROW()-1),"")</f>
        <v>-5.3594907407407757E-4</v>
      </c>
      <c r="L18" s="2">
        <f>IFERROR(HLOOKUP(lapchart!L18,totallaptimes!$1:$1048576,ROW()-1)-HLOOKUP(lapchart!K18,totallaptimes!$1:$1048576,ROW()-1),"")</f>
        <v>4.5465277777777952E-4</v>
      </c>
      <c r="M18" s="2">
        <f>IFERROR(HLOOKUP(lapchart!M18,totallaptimes!$1:$1048576,ROW()-1)-HLOOKUP(lapchart!L18,totallaptimes!$1:$1048576,ROW()-1),"")</f>
        <v>-1.05428240740741E-4</v>
      </c>
      <c r="N18" s="2">
        <f>IFERROR(HLOOKUP(lapchart!N18,totallaptimes!$1:$1048576,ROW()-1)-HLOOKUP(lapchart!M18,totallaptimes!$1:$1048576,ROW()-1),"")</f>
        <v>-1.1064814814814444E-4</v>
      </c>
      <c r="O18" s="2">
        <f>IFERROR(HLOOKUP(lapchart!O18,totallaptimes!$1:$1048576,ROW()-1)-HLOOKUP(lapchart!N18,totallaptimes!$1:$1048576,ROW()-1),"")</f>
        <v>1.9417824074074302E-4</v>
      </c>
      <c r="P18" s="2">
        <f>IFERROR(HLOOKUP(lapchart!P18,totallaptimes!$1:$1048576,ROW()-1)-HLOOKUP(lapchart!O18,totallaptimes!$1:$1048576,ROW()-1),"")</f>
        <v>4.5937499999995635E-5</v>
      </c>
      <c r="Q18" s="2">
        <f>IFERROR(HLOOKUP(lapchart!Q18,totallaptimes!$1:$1048576,ROW()-1)-HLOOKUP(lapchart!P18,totallaptimes!$1:$1048576,ROW()-1),"")</f>
        <v>-1.9925925925925667E-4</v>
      </c>
      <c r="R18" s="2">
        <f>IFERROR(HLOOKUP(lapchart!R18,totallaptimes!$1:$1048576,ROW()-1)-HLOOKUP(lapchart!Q18,totallaptimes!$1:$1048576,ROW()-1),"")</f>
        <v>-2.7943287037037606E-4</v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2.1157407407407583E-4</v>
      </c>
      <c r="D19" s="2">
        <f>IFERROR(HLOOKUP(lapchart!D19,totallaptimes!$1:$1048576,ROW()-1)-HLOOKUP(lapchart!C19,totallaptimes!$1:$1048576,ROW()-1),"")</f>
        <v>1.4760416666666568E-4</v>
      </c>
      <c r="E19" s="2">
        <f>IFERROR(HLOOKUP(lapchart!E19,totallaptimes!$1:$1048576,ROW()-1)-HLOOKUP(lapchart!D19,totallaptimes!$1:$1048576,ROW()-1),"")</f>
        <v>-5.0231481481498308E-6</v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>
        <f>IFERROR(HLOOKUP(lapchart!H19,totallaptimes!$1:$1048576,ROW()-1)-HLOOKUP(lapchart!G19,totallaptimes!$1:$1048576,ROW()-1),"")</f>
        <v>1.290856481481438E-4</v>
      </c>
      <c r="I19" s="2">
        <f>IFERROR(HLOOKUP(lapchart!I19,totallaptimes!$1:$1048576,ROW()-1)-HLOOKUP(lapchart!H19,totallaptimes!$1:$1048576,ROW()-1),"")</f>
        <v>2.3854166666670285E-5</v>
      </c>
      <c r="J19" s="2">
        <f>IFERROR(HLOOKUP(lapchart!J19,totallaptimes!$1:$1048576,ROW()-1)-HLOOKUP(lapchart!I19,totallaptimes!$1:$1048576,ROW()-1),"")</f>
        <v>1.5072916666666533E-4</v>
      </c>
      <c r="K19" s="2">
        <f>IFERROR(HLOOKUP(lapchart!K19,totallaptimes!$1:$1048576,ROW()-1)-HLOOKUP(lapchart!J19,totallaptimes!$1:$1048576,ROW()-1),"")</f>
        <v>-5.4439814814815149E-4</v>
      </c>
      <c r="L19" s="2">
        <f>IFERROR(HLOOKUP(lapchart!L19,totallaptimes!$1:$1048576,ROW()-1)-HLOOKUP(lapchart!K19,totallaptimes!$1:$1048576,ROW()-1),"")</f>
        <v>4.5733796296296494E-4</v>
      </c>
      <c r="M19" s="2">
        <f>IFERROR(HLOOKUP(lapchart!M19,totallaptimes!$1:$1048576,ROW()-1)-HLOOKUP(lapchart!L19,totallaptimes!$1:$1048576,ROW()-1),"")</f>
        <v>-9.5949074074074686E-5</v>
      </c>
      <c r="N19" s="2">
        <f>IFERROR(HLOOKUP(lapchart!N19,totallaptimes!$1:$1048576,ROW()-1)-HLOOKUP(lapchart!M19,totallaptimes!$1:$1048576,ROW()-1),"")</f>
        <v>-1.1175925925925589E-4</v>
      </c>
      <c r="O19" s="2">
        <f>IFERROR(HLOOKUP(lapchart!O19,totallaptimes!$1:$1048576,ROW()-1)-HLOOKUP(lapchart!N19,totallaptimes!$1:$1048576,ROW()-1),"")</f>
        <v>1.8733796296296554E-4</v>
      </c>
      <c r="P19" s="2">
        <f>IFERROR(HLOOKUP(lapchart!P19,totallaptimes!$1:$1048576,ROW()-1)-HLOOKUP(lapchart!O19,totallaptimes!$1:$1048576,ROW()-1),"")</f>
        <v>6.3796296296294436E-5</v>
      </c>
      <c r="Q19" s="2">
        <f>IFERROR(HLOOKUP(lapchart!Q19,totallaptimes!$1:$1048576,ROW()-1)-HLOOKUP(lapchart!P19,totallaptimes!$1:$1048576,ROW()-1),"")</f>
        <v>-2.1230324074074033E-4</v>
      </c>
      <c r="R19" s="2">
        <f>IFERROR(HLOOKUP(lapchart!R19,totallaptimes!$1:$1048576,ROW()-1)-HLOOKUP(lapchart!Q19,totallaptimes!$1:$1048576,ROW()-1),"")</f>
        <v>-2.88460648148154E-4</v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2.0422453703703922E-4</v>
      </c>
      <c r="D20" s="2">
        <f>IFERROR(HLOOKUP(lapchart!D20,totallaptimes!$1:$1048576,ROW()-1)-HLOOKUP(lapchart!C20,totallaptimes!$1:$1048576,ROW()-1),"")</f>
        <v>1.6505787037036923E-4</v>
      </c>
      <c r="E20" s="2">
        <f>IFERROR(HLOOKUP(lapchart!E20,totallaptimes!$1:$1048576,ROW()-1)-HLOOKUP(lapchart!D20,totallaptimes!$1:$1048576,ROW()-1),"")</f>
        <v>-7.1296296296312345E-6</v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>
        <f>IFERROR(HLOOKUP(lapchart!H20,totallaptimes!$1:$1048576,ROW()-1)-HLOOKUP(lapchart!G20,totallaptimes!$1:$1048576,ROW()-1),"")</f>
        <v>1.2858796296295882E-4</v>
      </c>
      <c r="I20" s="2">
        <f>IFERROR(HLOOKUP(lapchart!I20,totallaptimes!$1:$1048576,ROW()-1)-HLOOKUP(lapchart!H20,totallaptimes!$1:$1048576,ROW()-1),"")</f>
        <v>2.8958333333339165E-5</v>
      </c>
      <c r="J20" s="2">
        <f>IFERROR(HLOOKUP(lapchart!J20,totallaptimes!$1:$1048576,ROW()-1)-HLOOKUP(lapchart!I20,totallaptimes!$1:$1048576,ROW()-1),"")</f>
        <v>1.5421296296296017E-4</v>
      </c>
      <c r="K20" s="2">
        <f>IFERROR(HLOOKUP(lapchart!K20,totallaptimes!$1:$1048576,ROW()-1)-HLOOKUP(lapchart!J20,totallaptimes!$1:$1048576,ROW()-1),"")</f>
        <v>-5.5524305555555709E-4</v>
      </c>
      <c r="L20" s="2">
        <f>IFERROR(HLOOKUP(lapchart!L20,totallaptimes!$1:$1048576,ROW()-1)-HLOOKUP(lapchart!K20,totallaptimes!$1:$1048576,ROW()-1),"")</f>
        <v>4.5961805555555513E-4</v>
      </c>
      <c r="M20" s="2">
        <f>IFERROR(HLOOKUP(lapchart!M20,totallaptimes!$1:$1048576,ROW()-1)-HLOOKUP(lapchart!L20,totallaptimes!$1:$1048576,ROW()-1),"")</f>
        <v>-7.9097222222223457E-5</v>
      </c>
      <c r="N20" s="2">
        <f>IFERROR(HLOOKUP(lapchart!N20,totallaptimes!$1:$1048576,ROW()-1)-HLOOKUP(lapchart!M20,totallaptimes!$1:$1048576,ROW()-1),"")</f>
        <v>-1.2795138888888405E-4</v>
      </c>
      <c r="O20" s="2">
        <f>IFERROR(HLOOKUP(lapchart!O20,totallaptimes!$1:$1048576,ROW()-1)-HLOOKUP(lapchart!N20,totallaptimes!$1:$1048576,ROW()-1),"")</f>
        <v>1.9046296296296519E-4</v>
      </c>
      <c r="P20" s="2">
        <f>IFERROR(HLOOKUP(lapchart!P20,totallaptimes!$1:$1048576,ROW()-1)-HLOOKUP(lapchart!O20,totallaptimes!$1:$1048576,ROW()-1),"")</f>
        <v>8.2858796296294418E-5</v>
      </c>
      <c r="Q20" s="2">
        <f>IFERROR(HLOOKUP(lapchart!Q20,totallaptimes!$1:$1048576,ROW()-1)-HLOOKUP(lapchart!P20,totallaptimes!$1:$1048576,ROW()-1),"")</f>
        <v>8.1828703703719363E-6</v>
      </c>
      <c r="R20" s="2">
        <f>IFERROR(HLOOKUP(lapchart!R20,totallaptimes!$1:$1048576,ROW()-1)-HLOOKUP(lapchart!Q20,totallaptimes!$1:$1048576,ROW()-1),"")</f>
        <v>-5.3407407407407917E-4</v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2.0237268518518564E-4</v>
      </c>
      <c r="D21" s="2">
        <f>IFERROR(HLOOKUP(lapchart!D21,totallaptimes!$1:$1048576,ROW()-1)-HLOOKUP(lapchart!C21,totallaptimes!$1:$1048576,ROW()-1),"")</f>
        <v>1.6849537037037093E-4</v>
      </c>
      <c r="E21" s="2">
        <f>IFERROR(HLOOKUP(lapchart!E21,totallaptimes!$1:$1048576,ROW()-1)-HLOOKUP(lapchart!D21,totallaptimes!$1:$1048576,ROW()-1),"")</f>
        <v>-6.2500000000027811E-6</v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>
        <f>IFERROR(HLOOKUP(lapchart!H21,totallaptimes!$1:$1048576,ROW()-1)-HLOOKUP(lapchart!G21,totallaptimes!$1:$1048576,ROW()-1),"")</f>
        <v>1.6422453703703738E-4</v>
      </c>
      <c r="I21" s="2">
        <f>IFERROR(HLOOKUP(lapchart!I21,totallaptimes!$1:$1048576,ROW()-1)-HLOOKUP(lapchart!H21,totallaptimes!$1:$1048576,ROW()-1),"")</f>
        <v>-3.0636574074080491E-5</v>
      </c>
      <c r="J21" s="2">
        <f>IFERROR(HLOOKUP(lapchart!J21,totallaptimes!$1:$1048576,ROW()-1)-HLOOKUP(lapchart!I21,totallaptimes!$1:$1048576,ROW()-1),"")</f>
        <v>1.9310185185185402E-4</v>
      </c>
      <c r="K21" s="2">
        <f>IFERROR(HLOOKUP(lapchart!K21,totallaptimes!$1:$1048576,ROW()-1)-HLOOKUP(lapchart!J21,totallaptimes!$1:$1048576,ROW()-1),"")</f>
        <v>-1.0149305555555432E-4</v>
      </c>
      <c r="L21" s="2">
        <f>IFERROR(HLOOKUP(lapchart!L21,totallaptimes!$1:$1048576,ROW()-1)-HLOOKUP(lapchart!K21,totallaptimes!$1:$1048576,ROW()-1),"")</f>
        <v>-4.6913194444444736E-4</v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>
        <f>IFERROR(HLOOKUP(lapchart!O21,totallaptimes!$1:$1048576,ROW()-1)-HLOOKUP(lapchart!N21,totallaptimes!$1:$1048576,ROW()-1),"")</f>
        <v>1.968750000000026E-4</v>
      </c>
      <c r="P21" s="2">
        <f>IFERROR(HLOOKUP(lapchart!P21,totallaptimes!$1:$1048576,ROW()-1)-HLOOKUP(lapchart!O21,totallaptimes!$1:$1048576,ROW()-1),"")</f>
        <v>1.1788194444444303E-4</v>
      </c>
      <c r="Q21" s="2">
        <f>IFERROR(HLOOKUP(lapchart!Q21,totallaptimes!$1:$1048576,ROW()-1)-HLOOKUP(lapchart!P21,totallaptimes!$1:$1048576,ROW()-1),"")</f>
        <v>-1.4120370370393487E-6</v>
      </c>
      <c r="R21" s="2">
        <f>IFERROR(HLOOKUP(lapchart!R21,totallaptimes!$1:$1048576,ROW()-1)-HLOOKUP(lapchart!Q21,totallaptimes!$1:$1048576,ROW()-1),"")</f>
        <v>-5.6405092592592965E-4</v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3.2163194444444557E-4</v>
      </c>
      <c r="D22" s="2">
        <f>IFERROR(HLOOKUP(lapchart!D22,totallaptimes!$1:$1048576,ROW()-1)-HLOOKUP(lapchart!C22,totallaptimes!$1:$1048576,ROW()-1),"")</f>
        <v>2.1217592592592469E-4</v>
      </c>
      <c r="E22" s="2">
        <f>IFERROR(HLOOKUP(lapchart!E22,totallaptimes!$1:$1048576,ROW()-1)-HLOOKUP(lapchart!D22,totallaptimes!$1:$1048576,ROW()-1),"")</f>
        <v>1.4629629629628327E-5</v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>
        <f>IFERROR(HLOOKUP(lapchart!H22,totallaptimes!$1:$1048576,ROW()-1)-HLOOKUP(lapchart!G22,totallaptimes!$1:$1048576,ROW()-1),"")</f>
        <v>2.8167824074074033E-4</v>
      </c>
      <c r="I22" s="2">
        <f>IFERROR(HLOOKUP(lapchart!I22,totallaptimes!$1:$1048576,ROW()-1)-HLOOKUP(lapchart!H22,totallaptimes!$1:$1048576,ROW()-1),"")</f>
        <v>-9.7673611111116082E-5</v>
      </c>
      <c r="J22" s="2">
        <f>IFERROR(HLOOKUP(lapchart!J22,totallaptimes!$1:$1048576,ROW()-1)-HLOOKUP(lapchart!I22,totallaptimes!$1:$1048576,ROW()-1),"")</f>
        <v>3.285995370370387E-4</v>
      </c>
      <c r="K22" s="2">
        <f>IFERROR(HLOOKUP(lapchart!K22,totallaptimes!$1:$1048576,ROW()-1)-HLOOKUP(lapchart!J22,totallaptimes!$1:$1048576,ROW()-1),"")</f>
        <v>-1.5002314814814566E-4</v>
      </c>
      <c r="L22" s="2">
        <f>IFERROR(HLOOKUP(lapchart!L22,totallaptimes!$1:$1048576,ROW()-1)-HLOOKUP(lapchart!K22,totallaptimes!$1:$1048576,ROW()-1),"")</f>
        <v>-7.1064814814815122E-4</v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>
        <f>IFERROR(HLOOKUP(lapchart!O22,totallaptimes!$1:$1048576,ROW()-1)-HLOOKUP(lapchart!N22,totallaptimes!$1:$1048576,ROW()-1),"")</f>
        <v>2.8688657407407656E-4</v>
      </c>
      <c r="P22" s="2">
        <f>IFERROR(HLOOKUP(lapchart!P22,totallaptimes!$1:$1048576,ROW()-1)-HLOOKUP(lapchart!O22,totallaptimes!$1:$1048576,ROW()-1),"")</f>
        <v>1.469212962962943E-4</v>
      </c>
      <c r="Q22" s="2">
        <f>IFERROR(HLOOKUP(lapchart!Q22,totallaptimes!$1:$1048576,ROW()-1)-HLOOKUP(lapchart!P22,totallaptimes!$1:$1048576,ROW()-1),"")</f>
        <v>4.9768518518497618E-6</v>
      </c>
      <c r="R22" s="2">
        <f>IFERROR(HLOOKUP(lapchart!R22,totallaptimes!$1:$1048576,ROW()-1)-HLOOKUP(lapchart!Q22,totallaptimes!$1:$1048576,ROW()-1),"")</f>
        <v>-8.3986111111111414E-4</v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9.6412037037044152E-6</v>
      </c>
      <c r="D23" s="2">
        <f>IFERROR(HLOOKUP(lapchart!D23,totallaptimes!$1:$1048576,ROW()-1)-HLOOKUP(lapchart!C23,totallaptimes!$1:$1048576,ROW()-1),"")</f>
        <v>2.2896990740740517E-4</v>
      </c>
      <c r="E23" s="2">
        <f>IFERROR(HLOOKUP(lapchart!E23,totallaptimes!$1:$1048576,ROW()-1)-HLOOKUP(lapchart!D23,totallaptimes!$1:$1048576,ROW()-1),"")</f>
        <v>-1.791782407407419E-4</v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>
        <f>IFERROR(HLOOKUP(lapchart!H23,totallaptimes!$1:$1048576,ROW()-1)-HLOOKUP(lapchart!G23,totallaptimes!$1:$1048576,ROW()-1),"")</f>
        <v>8.4594907407406494E-5</v>
      </c>
      <c r="I23" s="2">
        <f>IFERROR(HLOOKUP(lapchart!I23,totallaptimes!$1:$1048576,ROW()-1)-HLOOKUP(lapchart!H23,totallaptimes!$1:$1048576,ROW()-1),"")</f>
        <v>1.157870370370323E-4</v>
      </c>
      <c r="J23" s="2">
        <f>IFERROR(HLOOKUP(lapchart!J23,totallaptimes!$1:$1048576,ROW()-1)-HLOOKUP(lapchart!I23,totallaptimes!$1:$1048576,ROW()-1),"")</f>
        <v>1.2347222222222273E-4</v>
      </c>
      <c r="K23" s="2">
        <f>IFERROR(HLOOKUP(lapchart!K23,totallaptimes!$1:$1048576,ROW()-1)-HLOOKUP(lapchart!J23,totallaptimes!$1:$1048576,ROW()-1),"")</f>
        <v>-1.5217592592592366E-4</v>
      </c>
      <c r="L23" s="2">
        <f>IFERROR(HLOOKUP(lapchart!L23,totallaptimes!$1:$1048576,ROW()-1)-HLOOKUP(lapchart!K23,totallaptimes!$1:$1048576,ROW()-1),"")</f>
        <v>-4.6420138888889073E-4</v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>
        <f>IFERROR(HLOOKUP(lapchart!O23,totallaptimes!$1:$1048576,ROW()-1)-HLOOKUP(lapchart!N23,totallaptimes!$1:$1048576,ROW()-1),"")</f>
        <v>2.999189814814826E-4</v>
      </c>
      <c r="P23" s="2">
        <f>IFERROR(HLOOKUP(lapchart!P23,totallaptimes!$1:$1048576,ROW()-1)-HLOOKUP(lapchart!O23,totallaptimes!$1:$1048576,ROW()-1),"")</f>
        <v>1.323148148148108E-4</v>
      </c>
      <c r="Q23" s="2">
        <f>IFERROR(HLOOKUP(lapchart!Q23,totallaptimes!$1:$1048576,ROW()-1)-HLOOKUP(lapchart!P23,totallaptimes!$1:$1048576,ROW()-1),"")</f>
        <v>-1.4618055555557646E-5</v>
      </c>
      <c r="R23" s="2">
        <f>IFERROR(HLOOKUP(lapchart!R23,totallaptimes!$1:$1048576,ROW()-1)-HLOOKUP(lapchart!Q23,totallaptimes!$1:$1048576,ROW()-1),"")</f>
        <v>-5.7674768518518535E-4</v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1.9641203703707477E-5</v>
      </c>
      <c r="D24" s="2">
        <f>IFERROR(HLOOKUP(lapchart!D24,totallaptimes!$1:$1048576,ROW()-1)-HLOOKUP(lapchart!C24,totallaptimes!$1:$1048576,ROW()-1),"")</f>
        <v>3.877314814814542E-5</v>
      </c>
      <c r="E24" s="2">
        <f>IFERROR(HLOOKUP(lapchart!E24,totallaptimes!$1:$1048576,ROW()-1)-HLOOKUP(lapchart!D24,totallaptimes!$1:$1048576,ROW()-1),"")</f>
        <v>1.0208333333330821E-5</v>
      </c>
      <c r="F24" s="2">
        <f>IFERROR(HLOOKUP(lapchart!F24,totallaptimes!$1:$1048576,ROW()-1)-HLOOKUP(lapchart!E24,totallaptimes!$1:$1048576,ROW()-1),"")</f>
        <v>1.1388888888894111E-5</v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>
        <f>IFERROR(HLOOKUP(lapchart!I24,totallaptimes!$1:$1048576,ROW()-1)-HLOOKUP(lapchart!H24,totallaptimes!$1:$1048576,ROW()-1),"")</f>
        <v>5.0162037037032592E-5</v>
      </c>
      <c r="J24" s="2">
        <f>IFERROR(HLOOKUP(lapchart!J24,totallaptimes!$1:$1048576,ROW()-1)-HLOOKUP(lapchart!I24,totallaptimes!$1:$1048576,ROW()-1),"")</f>
        <v>5.3912037037039812E-5</v>
      </c>
      <c r="K24" s="2">
        <f>IFERROR(HLOOKUP(lapchart!K24,totallaptimes!$1:$1048576,ROW()-1)-HLOOKUP(lapchart!J24,totallaptimes!$1:$1048576,ROW()-1),"")</f>
        <v>-7.6608796296295106E-5</v>
      </c>
      <c r="L24" s="2">
        <f>IFERROR(HLOOKUP(lapchart!L24,totallaptimes!$1:$1048576,ROW()-1)-HLOOKUP(lapchart!K24,totallaptimes!$1:$1048576,ROW()-1),"")</f>
        <v>-8.9780092592594424E-5</v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>
        <f>IFERROR(HLOOKUP(lapchart!O24,totallaptimes!$1:$1048576,ROW()-1)-HLOOKUP(lapchart!N24,totallaptimes!$1:$1048576,ROW()-1),"")</f>
        <v>6.5162037037037185E-5</v>
      </c>
      <c r="P24" s="2">
        <f>IFERROR(HLOOKUP(lapchart!P24,totallaptimes!$1:$1048576,ROW()-1)-HLOOKUP(lapchart!O24,totallaptimes!$1:$1048576,ROW()-1),"")</f>
        <v>7.1354166666662278E-5</v>
      </c>
      <c r="Q24" s="2">
        <f>IFERROR(HLOOKUP(lapchart!Q24,totallaptimes!$1:$1048576,ROW()-1)-HLOOKUP(lapchart!P24,totallaptimes!$1:$1048576,ROW()-1),"")</f>
        <v>2.2309027777777518E-4</v>
      </c>
      <c r="R24" s="2">
        <f>IFERROR(HLOOKUP(lapchart!R24,totallaptimes!$1:$1048576,ROW()-1)-HLOOKUP(lapchart!Q24,totallaptimes!$1:$1048576,ROW()-1),"")</f>
        <v>-3.7113425925925855E-4</v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1.0300925925930959E-5</v>
      </c>
      <c r="D25" s="2">
        <f>IFERROR(HLOOKUP(lapchart!D25,totallaptimes!$1:$1048576,ROW()-1)-HLOOKUP(lapchart!C25,totallaptimes!$1:$1048576,ROW()-1),"")</f>
        <v>2.197916666666494E-5</v>
      </c>
      <c r="E25" s="2">
        <f>IFERROR(HLOOKUP(lapchart!E25,totallaptimes!$1:$1048576,ROW()-1)-HLOOKUP(lapchart!D25,totallaptimes!$1:$1048576,ROW()-1),"")</f>
        <v>6.0300925925869941E-6</v>
      </c>
      <c r="F25" s="2">
        <f>IFERROR(HLOOKUP(lapchart!F25,totallaptimes!$1:$1048576,ROW()-1)-HLOOKUP(lapchart!E25,totallaptimes!$1:$1048576,ROW()-1),"")</f>
        <v>2.0949074074141927E-6</v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>
        <f>IFERROR(HLOOKUP(lapchart!I25,totallaptimes!$1:$1048576,ROW()-1)-HLOOKUP(lapchart!H25,totallaptimes!$1:$1048576,ROW()-1),"")</f>
        <v>1.1874999999994529E-5</v>
      </c>
      <c r="J25" s="2">
        <f>IFERROR(HLOOKUP(lapchart!J25,totallaptimes!$1:$1048576,ROW()-1)-HLOOKUP(lapchart!I25,totallaptimes!$1:$1048576,ROW()-1),"")</f>
        <v>1.3506944444449664E-5</v>
      </c>
      <c r="K25" s="2">
        <f>IFERROR(HLOOKUP(lapchart!K25,totallaptimes!$1:$1048576,ROW()-1)-HLOOKUP(lapchart!J25,totallaptimes!$1:$1048576,ROW()-1),"")</f>
        <v>-1.9571759259259108E-5</v>
      </c>
      <c r="L25" s="2">
        <f>IFERROR(HLOOKUP(lapchart!L25,totallaptimes!$1:$1048576,ROW()-1)-HLOOKUP(lapchart!K25,totallaptimes!$1:$1048576,ROW()-1),"")</f>
        <v>-2.6886574074076741E-5</v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>
        <f>IFERROR(HLOOKUP(lapchart!O25,totallaptimes!$1:$1048576,ROW()-1)-HLOOKUP(lapchart!N25,totallaptimes!$1:$1048576,ROW()-1),"")</f>
        <v>1.6111111111109105E-5</v>
      </c>
      <c r="P25" s="2">
        <f>IFERROR(HLOOKUP(lapchart!P25,totallaptimes!$1:$1048576,ROW()-1)-HLOOKUP(lapchart!O25,totallaptimes!$1:$1048576,ROW()-1),"")</f>
        <v>1.8657407407404736E-5</v>
      </c>
      <c r="Q25" s="2">
        <f>IFERROR(HLOOKUP(lapchart!Q25,totallaptimes!$1:$1048576,ROW()-1)-HLOOKUP(lapchart!P25,totallaptimes!$1:$1048576,ROW()-1),"")</f>
        <v>1.8506944444440787E-5</v>
      </c>
      <c r="R25" s="2">
        <f>IFERROR(HLOOKUP(lapchart!R25,totallaptimes!$1:$1048576,ROW()-1)-HLOOKUP(lapchart!Q25,totallaptimes!$1:$1048576,ROW()-1),"")</f>
        <v>-5.9699074074073127E-5</v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1.4293981481484919E-5</v>
      </c>
      <c r="D26" s="2">
        <f>IFERROR(HLOOKUP(lapchart!D26,totallaptimes!$1:$1048576,ROW()-1)-HLOOKUP(lapchart!C26,totallaptimes!$1:$1048576,ROW()-1),"")</f>
        <v>6.6250000000000336E-5</v>
      </c>
      <c r="E26" s="2">
        <f>IFERROR(HLOOKUP(lapchart!E26,totallaptimes!$1:$1048576,ROW()-1)-HLOOKUP(lapchart!D26,totallaptimes!$1:$1048576,ROW()-1),"")</f>
        <v>6.1342592591953626E-7</v>
      </c>
      <c r="F26" s="2">
        <f>IFERROR(HLOOKUP(lapchart!F26,totallaptimes!$1:$1048576,ROW()-1)-HLOOKUP(lapchart!E26,totallaptimes!$1:$1048576,ROW()-1),"")</f>
        <v>2.2569444444488218E-6</v>
      </c>
      <c r="G26" s="2">
        <f>IFERROR(HLOOKUP(lapchart!G26,totallaptimes!$1:$1048576,ROW()-1)-HLOOKUP(lapchart!F26,totallaptimes!$1:$1048576,ROW()-1),"")</f>
        <v>9.5370370370370661E-6</v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>
        <f>IFERROR(HLOOKUP(lapchart!J26,totallaptimes!$1:$1048576,ROW()-1)-HLOOKUP(lapchart!I26,totallaptimes!$1:$1048576,ROW()-1),"")</f>
        <v>1.9085648148151751E-5</v>
      </c>
      <c r="K26" s="2">
        <f>IFERROR(HLOOKUP(lapchart!K26,totallaptimes!$1:$1048576,ROW()-1)-HLOOKUP(lapchart!J26,totallaptimes!$1:$1048576,ROW()-1),"")</f>
        <v>-5.8796296296299844E-6</v>
      </c>
      <c r="L26" s="2">
        <f>IFERROR(HLOOKUP(lapchart!L26,totallaptimes!$1:$1048576,ROW()-1)-HLOOKUP(lapchart!K26,totallaptimes!$1:$1048576,ROW()-1),"")</f>
        <v>-6.6087962962965707E-5</v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>
        <f>IFERROR(HLOOKUP(lapchart!O26,totallaptimes!$1:$1048576,ROW()-1)-HLOOKUP(lapchart!N26,totallaptimes!$1:$1048576,ROW()-1),"")</f>
        <v>3.3703703703702459E-5</v>
      </c>
      <c r="P26" s="2">
        <f>IFERROR(HLOOKUP(lapchart!P26,totallaptimes!$1:$1048576,ROW()-1)-HLOOKUP(lapchart!O26,totallaptimes!$1:$1048576,ROW()-1),"")</f>
        <v>1.29745370370353E-5</v>
      </c>
      <c r="Q26" s="2">
        <f>IFERROR(HLOOKUP(lapchart!Q26,totallaptimes!$1:$1048576,ROW()-1)-HLOOKUP(lapchart!P26,totallaptimes!$1:$1048576,ROW()-1),"")</f>
        <v>3.612268518518244E-5</v>
      </c>
      <c r="R26" s="2">
        <f>IFERROR(HLOOKUP(lapchart!R26,totallaptimes!$1:$1048576,ROW()-1)-HLOOKUP(lapchart!Q26,totallaptimes!$1:$1048576,ROW()-1),"")</f>
        <v>-9.548611111111216E-5</v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1.5011574074075273E-5</v>
      </c>
      <c r="D27" s="2">
        <f>IFERROR(HLOOKUP(lapchart!D27,totallaptimes!$1:$1048576,ROW()-1)-HLOOKUP(lapchart!C27,totallaptimes!$1:$1048576,ROW()-1),"")</f>
        <v>7.3993055555558046E-5</v>
      </c>
      <c r="E27" s="2">
        <f>IFERROR(HLOOKUP(lapchart!E27,totallaptimes!$1:$1048576,ROW()-1)-HLOOKUP(lapchart!D27,totallaptimes!$1:$1048576,ROW()-1),"")</f>
        <v>1.9895833333328367E-5</v>
      </c>
      <c r="F27" s="2">
        <f>IFERROR(HLOOKUP(lapchart!F27,totallaptimes!$1:$1048576,ROW()-1)-HLOOKUP(lapchart!E27,totallaptimes!$1:$1048576,ROW()-1),"")</f>
        <v>1.2002314814817117E-5</v>
      </c>
      <c r="G27" s="2">
        <f>IFERROR(HLOOKUP(lapchart!G27,totallaptimes!$1:$1048576,ROW()-1)-HLOOKUP(lapchart!F27,totallaptimes!$1:$1048576,ROW()-1),"")</f>
        <v>9.432870370369717E-6</v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>
        <f>IFERROR(HLOOKUP(lapchart!J27,totallaptimes!$1:$1048576,ROW()-1)-HLOOKUP(lapchart!I27,totallaptimes!$1:$1048576,ROW()-1),"")</f>
        <v>2.9155092592596243E-5</v>
      </c>
      <c r="K27" s="2">
        <f>IFERROR(HLOOKUP(lapchart!K27,totallaptimes!$1:$1048576,ROW()-1)-HLOOKUP(lapchart!J27,totallaptimes!$1:$1048576,ROW()-1),"")</f>
        <v>-1.8171296296311257E-6</v>
      </c>
      <c r="L27" s="2">
        <f>IFERROR(HLOOKUP(lapchart!L27,totallaptimes!$1:$1048576,ROW()-1)-HLOOKUP(lapchart!K27,totallaptimes!$1:$1048576,ROW()-1),"")</f>
        <v>-1.0115740740740745E-4</v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>
        <f>IFERROR(HLOOKUP(lapchart!O27,totallaptimes!$1:$1048576,ROW()-1)-HLOOKUP(lapchart!N27,totallaptimes!$1:$1048576,ROW()-1),"")</f>
        <v>6.1331018518517855E-5</v>
      </c>
      <c r="P27" s="2">
        <f>IFERROR(HLOOKUP(lapchart!P27,totallaptimes!$1:$1048576,ROW()-1)-HLOOKUP(lapchart!O27,totallaptimes!$1:$1048576,ROW()-1),"")</f>
        <v>6.4699074074046903E-6</v>
      </c>
      <c r="Q27" s="2">
        <f>IFERROR(HLOOKUP(lapchart!Q27,totallaptimes!$1:$1048576,ROW()-1)-HLOOKUP(lapchart!P27,totallaptimes!$1:$1048576,ROW()-1),"")</f>
        <v>4.782407407407166E-5</v>
      </c>
      <c r="R27" s="2">
        <f>IFERROR(HLOOKUP(lapchart!R27,totallaptimes!$1:$1048576,ROW()-1)-HLOOKUP(lapchart!Q27,totallaptimes!$1:$1048576,ROW()-1),"")</f>
        <v>-1.329398148148149E-4</v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1.4641203703705946E-5</v>
      </c>
      <c r="D28" s="2">
        <f>IFERROR(HLOOKUP(lapchart!D28,totallaptimes!$1:$1048576,ROW()-1)-HLOOKUP(lapchart!C28,totallaptimes!$1:$1048576,ROW()-1),"")</f>
        <v>8.5856481481485364E-5</v>
      </c>
      <c r="E28" s="2">
        <f>IFERROR(HLOOKUP(lapchart!E28,totallaptimes!$1:$1048576,ROW()-1)-HLOOKUP(lapchart!D28,totallaptimes!$1:$1048576,ROW()-1),"")</f>
        <v>1.5243055555547863E-5</v>
      </c>
      <c r="F28" s="2">
        <f>IFERROR(HLOOKUP(lapchart!F28,totallaptimes!$1:$1048576,ROW()-1)-HLOOKUP(lapchart!E28,totallaptimes!$1:$1048576,ROW()-1),"")</f>
        <v>2.2824074074077882E-5</v>
      </c>
      <c r="G28" s="2">
        <f>IFERROR(HLOOKUP(lapchart!G28,totallaptimes!$1:$1048576,ROW()-1)-HLOOKUP(lapchart!F28,totallaptimes!$1:$1048576,ROW()-1),"")</f>
        <v>1.0717592592593417E-5</v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>
        <f>IFERROR(HLOOKUP(lapchart!J28,totallaptimes!$1:$1048576,ROW()-1)-HLOOKUP(lapchart!I28,totallaptimes!$1:$1048576,ROW()-1),"")</f>
        <v>4.1006944444449411E-5</v>
      </c>
      <c r="K28" s="2">
        <f>IFERROR(HLOOKUP(lapchart!K28,totallaptimes!$1:$1048576,ROW()-1)-HLOOKUP(lapchart!J28,totallaptimes!$1:$1048576,ROW()-1),"")</f>
        <v>-9.8263888888908135E-6</v>
      </c>
      <c r="L28" s="2">
        <f>IFERROR(HLOOKUP(lapchart!L28,totallaptimes!$1:$1048576,ROW()-1)-HLOOKUP(lapchart!K28,totallaptimes!$1:$1048576,ROW()-1),"")</f>
        <v>-1.198958333333347E-4</v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>
        <f>IFERROR(HLOOKUP(lapchart!O28,totallaptimes!$1:$1048576,ROW()-1)-HLOOKUP(lapchart!N28,totallaptimes!$1:$1048576,ROW()-1),"")</f>
        <v>7.362268518518178E-5</v>
      </c>
      <c r="P28" s="2">
        <f>IFERROR(HLOOKUP(lapchart!P28,totallaptimes!$1:$1048576,ROW()-1)-HLOOKUP(lapchart!O28,totallaptimes!$1:$1048576,ROW()-1),"")</f>
        <v>8.1828703703684669E-6</v>
      </c>
      <c r="Q28" s="2">
        <f>IFERROR(HLOOKUP(lapchart!Q28,totallaptimes!$1:$1048576,ROW()-1)-HLOOKUP(lapchart!P28,totallaptimes!$1:$1048576,ROW()-1),"")</f>
        <v>6.1493055555552484E-5</v>
      </c>
      <c r="R28" s="2">
        <f>IFERROR(HLOOKUP(lapchart!R28,totallaptimes!$1:$1048576,ROW()-1)-HLOOKUP(lapchart!Q28,totallaptimes!$1:$1048576,ROW()-1),"")</f>
        <v>-1.6531250000000053E-4</v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1.7511574074074304E-5</v>
      </c>
      <c r="D29" s="2">
        <f>IFERROR(HLOOKUP(lapchart!D29,totallaptimes!$1:$1048576,ROW()-1)-HLOOKUP(lapchart!C29,totallaptimes!$1:$1048576,ROW()-1),"")</f>
        <v>8.6898148148151916E-5</v>
      </c>
      <c r="E29" s="2">
        <f>IFERROR(HLOOKUP(lapchart!E29,totallaptimes!$1:$1048576,ROW()-1)-HLOOKUP(lapchart!D29,totallaptimes!$1:$1048576,ROW()-1),"")</f>
        <v>2.1354166666660845E-5</v>
      </c>
      <c r="F29" s="2">
        <f>IFERROR(HLOOKUP(lapchart!F29,totallaptimes!$1:$1048576,ROW()-1)-HLOOKUP(lapchart!E29,totallaptimes!$1:$1048576,ROW()-1),"")</f>
        <v>3.3877314814818177E-5</v>
      </c>
      <c r="G29" s="2">
        <f>IFERROR(HLOOKUP(lapchart!G29,totallaptimes!$1:$1048576,ROW()-1)-HLOOKUP(lapchart!F29,totallaptimes!$1:$1048576,ROW()-1),"")</f>
        <v>9.7916666666683638E-6</v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>
        <f>IFERROR(HLOOKUP(lapchart!J29,totallaptimes!$1:$1048576,ROW()-1)-HLOOKUP(lapchart!I29,totallaptimes!$1:$1048576,ROW()-1),"")</f>
        <v>4.89699074074125E-5</v>
      </c>
      <c r="K29" s="2">
        <f>IFERROR(HLOOKUP(lapchart!K29,totallaptimes!$1:$1048576,ROW()-1)-HLOOKUP(lapchart!J29,totallaptimes!$1:$1048576,ROW()-1),"")</f>
        <v>-1.1481481481483841E-5</v>
      </c>
      <c r="L29" s="2">
        <f>IFERROR(HLOOKUP(lapchart!L29,totallaptimes!$1:$1048576,ROW()-1)-HLOOKUP(lapchart!K29,totallaptimes!$1:$1048576,ROW()-1),"")</f>
        <v>-1.3645833333333218E-4</v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>
        <f>IFERROR(HLOOKUP(lapchart!O29,totallaptimes!$1:$1048576,ROW()-1)-HLOOKUP(lapchart!N29,totallaptimes!$1:$1048576,ROW()-1),"")</f>
        <v>7.362268518518178E-5</v>
      </c>
      <c r="P29" s="2">
        <f>IFERROR(HLOOKUP(lapchart!P29,totallaptimes!$1:$1048576,ROW()-1)-HLOOKUP(lapchart!O29,totallaptimes!$1:$1048576,ROW()-1),"")</f>
        <v>8.3506944444439873E-5</v>
      </c>
      <c r="Q29" s="2">
        <f>IFERROR(HLOOKUP(lapchart!Q29,totallaptimes!$1:$1048576,ROW()-1)-HLOOKUP(lapchart!P29,totallaptimes!$1:$1048576,ROW()-1),"")</f>
        <v>-7.3148148148145103E-5</v>
      </c>
      <c r="R29" s="2">
        <f>IFERROR(HLOOKUP(lapchart!R29,totallaptimes!$1:$1048576,ROW()-1)-HLOOKUP(lapchart!Q29,totallaptimes!$1:$1048576,ROW()-1),"")</f>
        <v>-1.2082175925925975E-4</v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1.9189814814815631E-5</v>
      </c>
      <c r="D30" s="2">
        <f>IFERROR(HLOOKUP(lapchart!D30,totallaptimes!$1:$1048576,ROW()-1)-HLOOKUP(lapchart!C30,totallaptimes!$1:$1048576,ROW()-1),"")</f>
        <v>8.893518518519189E-5</v>
      </c>
      <c r="E30" s="2">
        <f>IFERROR(HLOOKUP(lapchart!E30,totallaptimes!$1:$1048576,ROW()-1)-HLOOKUP(lapchart!D30,totallaptimes!$1:$1048576,ROW()-1),"")</f>
        <v>2.6909722222218102E-5</v>
      </c>
      <c r="F30" s="2">
        <f>IFERROR(HLOOKUP(lapchart!F30,totallaptimes!$1:$1048576,ROW()-1)-HLOOKUP(lapchart!E30,totallaptimes!$1:$1048576,ROW()-1),"")</f>
        <v>4.7430555555554033E-5</v>
      </c>
      <c r="G30" s="2">
        <f>IFERROR(HLOOKUP(lapchart!G30,totallaptimes!$1:$1048576,ROW()-1)-HLOOKUP(lapchart!F30,totallaptimes!$1:$1048576,ROW()-1),"")</f>
        <v>1.1331018518523361E-5</v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>
        <f>IFERROR(HLOOKUP(lapchart!J30,totallaptimes!$1:$1048576,ROW()-1)-HLOOKUP(lapchart!I30,totallaptimes!$1:$1048576,ROW()-1),"")</f>
        <v>5.402777777778478E-5</v>
      </c>
      <c r="K30" s="2">
        <f>IFERROR(HLOOKUP(lapchart!K30,totallaptimes!$1:$1048576,ROW()-1)-HLOOKUP(lapchart!J30,totallaptimes!$1:$1048576,ROW()-1),"")</f>
        <v>-1.4224537037040019E-5</v>
      </c>
      <c r="L30" s="2">
        <f>IFERROR(HLOOKUP(lapchart!L30,totallaptimes!$1:$1048576,ROW()-1)-HLOOKUP(lapchart!K30,totallaptimes!$1:$1048576,ROW()-1),"")</f>
        <v>-1.5290509259258817E-4</v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>
        <f>IFERROR(HLOOKUP(lapchart!O30,totallaptimes!$1:$1048576,ROW()-1)-HLOOKUP(lapchart!N30,totallaptimes!$1:$1048576,ROW()-1),"")</f>
        <v>8.4791666666667043E-5</v>
      </c>
      <c r="P30" s="2">
        <f>IFERROR(HLOOKUP(lapchart!P30,totallaptimes!$1:$1048576,ROW()-1)-HLOOKUP(lapchart!O30,totallaptimes!$1:$1048576,ROW()-1),"")</f>
        <v>1.0313657407406973E-4</v>
      </c>
      <c r="Q30" s="2">
        <f>IFERROR(HLOOKUP(lapchart!Q30,totallaptimes!$1:$1048576,ROW()-1)-HLOOKUP(lapchart!P30,totallaptimes!$1:$1048576,ROW()-1),"")</f>
        <v>-8.6307870370366802E-5</v>
      </c>
      <c r="R30" s="2">
        <f>IFERROR(HLOOKUP(lapchart!R30,totallaptimes!$1:$1048576,ROW()-1)-HLOOKUP(lapchart!Q30,totallaptimes!$1:$1048576,ROW()-1),"")</f>
        <v>-1.4111111111111269E-4</v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2.185185185185623E-5</v>
      </c>
      <c r="D31" s="2">
        <f>IFERROR(HLOOKUP(lapchart!D31,totallaptimes!$1:$1048576,ROW()-1)-HLOOKUP(lapchart!C31,totallaptimes!$1:$1048576,ROW()-1),"")</f>
        <v>9.5972222222226455E-5</v>
      </c>
      <c r="E31" s="2">
        <f>IFERROR(HLOOKUP(lapchart!E31,totallaptimes!$1:$1048576,ROW()-1)-HLOOKUP(lapchart!D31,totallaptimes!$1:$1048576,ROW()-1),"")</f>
        <v>3.3240740740736463E-5</v>
      </c>
      <c r="F31" s="2">
        <f>IFERROR(HLOOKUP(lapchart!F31,totallaptimes!$1:$1048576,ROW()-1)-HLOOKUP(lapchart!E31,totallaptimes!$1:$1048576,ROW()-1),"")</f>
        <v>5.5937499999998697E-5</v>
      </c>
      <c r="G31" s="2">
        <f>IFERROR(HLOOKUP(lapchart!G31,totallaptimes!$1:$1048576,ROW()-1)-HLOOKUP(lapchart!F31,totallaptimes!$1:$1048576,ROW()-1),"")</f>
        <v>1.403935185186056E-5</v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>
        <f>IFERROR(HLOOKUP(lapchart!J31,totallaptimes!$1:$1048576,ROW()-1)-HLOOKUP(lapchart!I31,totallaptimes!$1:$1048576,ROW()-1),"")</f>
        <v>5.399305555556233E-5</v>
      </c>
      <c r="K31" s="2">
        <f>IFERROR(HLOOKUP(lapchart!K31,totallaptimes!$1:$1048576,ROW()-1)-HLOOKUP(lapchart!J31,totallaptimes!$1:$1048576,ROW()-1),"")</f>
        <v>-1.2256944444448414E-5</v>
      </c>
      <c r="L31" s="2">
        <f>IFERROR(HLOOKUP(lapchart!L31,totallaptimes!$1:$1048576,ROW()-1)-HLOOKUP(lapchart!K31,totallaptimes!$1:$1048576,ROW()-1),"")</f>
        <v>-1.6865740740740209E-4</v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>
        <f>IFERROR(HLOOKUP(lapchart!O31,totallaptimes!$1:$1048576,ROW()-1)-HLOOKUP(lapchart!N31,totallaptimes!$1:$1048576,ROW()-1),"")</f>
        <v>9.8298611111109768E-5</v>
      </c>
      <c r="P31" s="2">
        <f>IFERROR(HLOOKUP(lapchart!P31,totallaptimes!$1:$1048576,ROW()-1)-HLOOKUP(lapchart!O31,totallaptimes!$1:$1048576,ROW()-1),"")</f>
        <v>1.1806712962962596E-4</v>
      </c>
      <c r="Q31" s="2">
        <f>IFERROR(HLOOKUP(lapchart!Q31,totallaptimes!$1:$1048576,ROW()-1)-HLOOKUP(lapchart!P31,totallaptimes!$1:$1048576,ROW()-1),"")</f>
        <v>-1.0037037037036872E-4</v>
      </c>
      <c r="R31" s="2">
        <f>IFERROR(HLOOKUP(lapchart!R31,totallaptimes!$1:$1048576,ROW()-1)-HLOOKUP(lapchart!Q31,totallaptimes!$1:$1048576,ROW()-1),"")</f>
        <v>-1.5814814814815031E-4</v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1.9270833333341619E-5</v>
      </c>
      <c r="D32" s="2">
        <f>IFERROR(HLOOKUP(lapchart!D32,totallaptimes!$1:$1048576,ROW()-1)-HLOOKUP(lapchart!C32,totallaptimes!$1:$1048576,ROW()-1),"")</f>
        <v>9.9687500000000817E-5</v>
      </c>
      <c r="E32" s="2">
        <f>IFERROR(HLOOKUP(lapchart!E32,totallaptimes!$1:$1048576,ROW()-1)-HLOOKUP(lapchart!D32,totallaptimes!$1:$1048576,ROW()-1),"")</f>
        <v>3.8194444444437925E-5</v>
      </c>
      <c r="F32" s="2">
        <f>IFERROR(HLOOKUP(lapchart!F32,totallaptimes!$1:$1048576,ROW()-1)-HLOOKUP(lapchart!E32,totallaptimes!$1:$1048576,ROW()-1),"")</f>
        <v>6.4305555555560501E-5</v>
      </c>
      <c r="G32" s="2">
        <f>IFERROR(HLOOKUP(lapchart!G32,totallaptimes!$1:$1048576,ROW()-1)-HLOOKUP(lapchart!F32,totallaptimes!$1:$1048576,ROW()-1),"")</f>
        <v>1.9768518518523126E-5</v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>
        <f>IFERROR(HLOOKUP(lapchart!J32,totallaptimes!$1:$1048576,ROW()-1)-HLOOKUP(lapchart!I32,totallaptimes!$1:$1048576,ROW()-1),"")</f>
        <v>5.6053240740747134E-5</v>
      </c>
      <c r="K32" s="2">
        <f>IFERROR(HLOOKUP(lapchart!K32,totallaptimes!$1:$1048576,ROW()-1)-HLOOKUP(lapchart!J32,totallaptimes!$1:$1048576,ROW()-1),"")</f>
        <v>-1.6111111111112575E-5</v>
      </c>
      <c r="L32" s="2">
        <f>IFERROR(HLOOKUP(lapchart!L32,totallaptimes!$1:$1048576,ROW()-1)-HLOOKUP(lapchart!K32,totallaptimes!$1:$1048576,ROW()-1),"")</f>
        <v>-1.8311342592592511E-4</v>
      </c>
      <c r="M32" s="2">
        <f>IFERROR(HLOOKUP(lapchart!M32,totallaptimes!$1:$1048576,ROW()-1)-HLOOKUP(lapchart!L32,totallaptimes!$1:$1048576,ROW()-1),"")</f>
        <v>4.4236111111116416E-5</v>
      </c>
      <c r="N32" s="2">
        <f>IFERROR(HLOOKUP(lapchart!N32,totallaptimes!$1:$1048576,ROW()-1)-HLOOKUP(lapchart!M32,totallaptimes!$1:$1048576,ROW()-1),"")</f>
        <v>1.163194444444432E-4</v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>
        <f>IFERROR(HLOOKUP(lapchart!Q32,totallaptimes!$1:$1048576,ROW()-1)-HLOOKUP(lapchart!P32,totallaptimes!$1:$1048576,ROW()-1),"")</f>
        <v>-1.1903935185184761E-4</v>
      </c>
      <c r="R32" s="2">
        <f>IFERROR(HLOOKUP(lapchart!R32,totallaptimes!$1:$1048576,ROW()-1)-HLOOKUP(lapchart!Q32,totallaptimes!$1:$1048576,ROW()-1),"")</f>
        <v>-1.7381944444445213E-4</v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2.4641203703712478E-5</v>
      </c>
      <c r="D33" s="2">
        <f>IFERROR(HLOOKUP(lapchart!D33,totallaptimes!$1:$1048576,ROW()-1)-HLOOKUP(lapchart!C33,totallaptimes!$1:$1048576,ROW()-1),"")</f>
        <v>1.0378472222222213E-4</v>
      </c>
      <c r="E33" s="2">
        <f>IFERROR(HLOOKUP(lapchart!E33,totallaptimes!$1:$1048576,ROW()-1)-HLOOKUP(lapchart!D33,totallaptimes!$1:$1048576,ROW()-1),"")</f>
        <v>3.8078703703696426E-5</v>
      </c>
      <c r="F33" s="2">
        <f>IFERROR(HLOOKUP(lapchart!F33,totallaptimes!$1:$1048576,ROW()-1)-HLOOKUP(lapchart!E33,totallaptimes!$1:$1048576,ROW()-1),"")</f>
        <v>7.7928240740744725E-5</v>
      </c>
      <c r="G33" s="2">
        <f>IFERROR(HLOOKUP(lapchart!G33,totallaptimes!$1:$1048576,ROW()-1)-HLOOKUP(lapchart!F33,totallaptimes!$1:$1048576,ROW()-1),"")</f>
        <v>2.5266203703709633E-5</v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>
        <f>IFERROR(HLOOKUP(lapchart!J33,totallaptimes!$1:$1048576,ROW()-1)-HLOOKUP(lapchart!I33,totallaptimes!$1:$1048576,ROW()-1),"")</f>
        <v>5.2534722222226382E-5</v>
      </c>
      <c r="K33" s="2">
        <f>IFERROR(HLOOKUP(lapchart!K33,totallaptimes!$1:$1048576,ROW()-1)-HLOOKUP(lapchart!J33,totallaptimes!$1:$1048576,ROW()-1),"")</f>
        <v>-1.7303240740743075E-5</v>
      </c>
      <c r="L33" s="2">
        <f>IFERROR(HLOOKUP(lapchart!L33,totallaptimes!$1:$1048576,ROW()-1)-HLOOKUP(lapchart!K33,totallaptimes!$1:$1048576,ROW()-1),"")</f>
        <v>-2.0212962962962849E-4</v>
      </c>
      <c r="M33" s="2">
        <f>IFERROR(HLOOKUP(lapchart!M33,totallaptimes!$1:$1048576,ROW()-1)-HLOOKUP(lapchart!L33,totallaptimes!$1:$1048576,ROW()-1),"")</f>
        <v>4.9143518518521279E-5</v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>
        <f>IFERROR(HLOOKUP(lapchart!P33,totallaptimes!$1:$1048576,ROW()-1)-HLOOKUP(lapchart!O33,totallaptimes!$1:$1048576,ROW()-1),"")</f>
        <v>-1.3562500000000033E-4</v>
      </c>
      <c r="Q33" s="2">
        <f>IFERROR(HLOOKUP(lapchart!Q33,totallaptimes!$1:$1048576,ROW()-1)-HLOOKUP(lapchart!P33,totallaptimes!$1:$1048576,ROW()-1),"")</f>
        <v>-1.9354166666667172E-4</v>
      </c>
      <c r="R33" s="2">
        <f>IFERROR(HLOOKUP(lapchart!R33,totallaptimes!$1:$1048576,ROW()-1)-HLOOKUP(lapchart!Q33,totallaptimes!$1:$1048576,ROW()-1),"")</f>
        <v>1.826620370370402E-4</v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2.686342592593538E-5</v>
      </c>
      <c r="D34" s="2">
        <f>IFERROR(HLOOKUP(lapchart!D34,totallaptimes!$1:$1048576,ROW()-1)-HLOOKUP(lapchart!C34,totallaptimes!$1:$1048576,ROW()-1),"")</f>
        <v>1.0371527777777723E-4</v>
      </c>
      <c r="E34" s="2">
        <f>IFERROR(HLOOKUP(lapchart!E34,totallaptimes!$1:$1048576,ROW()-1)-HLOOKUP(lapchart!D34,totallaptimes!$1:$1048576,ROW()-1),"")</f>
        <v>4.3425925925918984E-5</v>
      </c>
      <c r="F34" s="2">
        <f>IFERROR(HLOOKUP(lapchart!F34,totallaptimes!$1:$1048576,ROW()-1)-HLOOKUP(lapchart!E34,totallaptimes!$1:$1048576,ROW()-1),"")</f>
        <v>8.9803240740746193E-5</v>
      </c>
      <c r="G34" s="2">
        <f>IFERROR(HLOOKUP(lapchart!G34,totallaptimes!$1:$1048576,ROW()-1)-HLOOKUP(lapchart!F34,totallaptimes!$1:$1048576,ROW()-1),"")</f>
        <v>2.452546296296404E-5</v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>
        <f>IFERROR(HLOOKUP(lapchart!J34,totallaptimes!$1:$1048576,ROW()-1)-HLOOKUP(lapchart!I34,totallaptimes!$1:$1048576,ROW()-1),"")</f>
        <v>5.2557870370374682E-5</v>
      </c>
      <c r="K34" s="2">
        <f>IFERROR(HLOOKUP(lapchart!K34,totallaptimes!$1:$1048576,ROW()-1)-HLOOKUP(lapchart!J34,totallaptimes!$1:$1048576,ROW()-1),"")</f>
        <v>-1.6041666666667675E-5</v>
      </c>
      <c r="L34" s="2">
        <f>IFERROR(HLOOKUP(lapchart!L34,totallaptimes!$1:$1048576,ROW()-1)-HLOOKUP(lapchart!K34,totallaptimes!$1:$1048576,ROW()-1),"")</f>
        <v>-2.1901620370370217E-4</v>
      </c>
      <c r="M34" s="2">
        <f>IFERROR(HLOOKUP(lapchart!M34,totallaptimes!$1:$1048576,ROW()-1)-HLOOKUP(lapchart!L34,totallaptimes!$1:$1048576,ROW()-1),"")</f>
        <v>4.9837962962963334E-5</v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>
        <f>IFERROR(HLOOKUP(lapchart!P34,totallaptimes!$1:$1048576,ROW()-1)-HLOOKUP(lapchart!O34,totallaptimes!$1:$1048576,ROW()-1),"")</f>
        <v>-3.6245370370371205E-4</v>
      </c>
      <c r="Q34" s="2">
        <f>IFERROR(HLOOKUP(lapchart!Q34,totallaptimes!$1:$1048576,ROW()-1)-HLOOKUP(lapchart!P34,totallaptimes!$1:$1048576,ROW()-1),"")</f>
        <v>2.0960648148148769E-4</v>
      </c>
      <c r="R34" s="2">
        <f>IFERROR(HLOOKUP(lapchart!R34,totallaptimes!$1:$1048576,ROW()-1)-HLOOKUP(lapchart!Q34,totallaptimes!$1:$1048576,ROW()-1),"")</f>
        <v>-7.6388888888903606E-6</v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2.4594907407415878E-5</v>
      </c>
      <c r="D35" s="2">
        <f>IFERROR(HLOOKUP(lapchart!D35,totallaptimes!$1:$1048576,ROW()-1)-HLOOKUP(lapchart!C35,totallaptimes!$1:$1048576,ROW()-1),"")</f>
        <v>1.0773148148147949E-4</v>
      </c>
      <c r="E35" s="2">
        <f>IFERROR(HLOOKUP(lapchart!E35,totallaptimes!$1:$1048576,ROW()-1)-HLOOKUP(lapchart!D35,totallaptimes!$1:$1048576,ROW()-1),"")</f>
        <v>4.528935185184324E-5</v>
      </c>
      <c r="F35" s="2">
        <f>IFERROR(HLOOKUP(lapchart!F35,totallaptimes!$1:$1048576,ROW()-1)-HLOOKUP(lapchart!E35,totallaptimes!$1:$1048576,ROW()-1),"")</f>
        <v>1.0439814814815207E-4</v>
      </c>
      <c r="G35" s="2">
        <f>IFERROR(HLOOKUP(lapchart!G35,totallaptimes!$1:$1048576,ROW()-1)-HLOOKUP(lapchart!F35,totallaptimes!$1:$1048576,ROW()-1),"")</f>
        <v>2.4305555555562131E-5</v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>
        <f>IFERROR(HLOOKUP(lapchart!J35,totallaptimes!$1:$1048576,ROW()-1)-HLOOKUP(lapchart!I35,totallaptimes!$1:$1048576,ROW()-1),"")</f>
        <v>5.7824074074078191E-5</v>
      </c>
      <c r="K35" s="2">
        <f>IFERROR(HLOOKUP(lapchart!K35,totallaptimes!$1:$1048576,ROW()-1)-HLOOKUP(lapchart!J35,totallaptimes!$1:$1048576,ROW()-1),"")</f>
        <v>-1.5555555555560319E-5</v>
      </c>
      <c r="L35" s="2">
        <f>IFERROR(HLOOKUP(lapchart!L35,totallaptimes!$1:$1048576,ROW()-1)-HLOOKUP(lapchart!K35,totallaptimes!$1:$1048576,ROW()-1),"")</f>
        <v>-2.3755787037036541E-4</v>
      </c>
      <c r="M35" s="2">
        <f>IFERROR(HLOOKUP(lapchart!M35,totallaptimes!$1:$1048576,ROW()-1)-HLOOKUP(lapchart!L35,totallaptimes!$1:$1048576,ROW()-1),"")</f>
        <v>5.042824074073804E-5</v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>
        <f>IFERROR(HLOOKUP(lapchart!P35,totallaptimes!$1:$1048576,ROW()-1)-HLOOKUP(lapchart!O35,totallaptimes!$1:$1048576,ROW()-1),"")</f>
        <v>-3.9603009259259886E-4</v>
      </c>
      <c r="Q35" s="2">
        <f>IFERROR(HLOOKUP(lapchart!Q35,totallaptimes!$1:$1048576,ROW()-1)-HLOOKUP(lapchart!P35,totallaptimes!$1:$1048576,ROW()-1),"")</f>
        <v>2.2763888888889527E-4</v>
      </c>
      <c r="R35" s="2">
        <f>IFERROR(HLOOKUP(lapchart!R35,totallaptimes!$1:$1048576,ROW()-1)-HLOOKUP(lapchart!Q35,totallaptimes!$1:$1048576,ROW()-1),"")</f>
        <v>-6.7013888888911577E-6</v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2.5277777777783783E-5</v>
      </c>
      <c r="D36" s="2">
        <f>IFERROR(HLOOKUP(lapchart!D36,totallaptimes!$1:$1048576,ROW()-1)-HLOOKUP(lapchart!C36,totallaptimes!$1:$1048576,ROW()-1),"")</f>
        <v>1.1040509259259423E-4</v>
      </c>
      <c r="E36" s="2">
        <f>IFERROR(HLOOKUP(lapchart!E36,totallaptimes!$1:$1048576,ROW()-1)-HLOOKUP(lapchart!D36,totallaptimes!$1:$1048576,ROW()-1),"")</f>
        <v>4.9756944444430407E-5</v>
      </c>
      <c r="F36" s="2">
        <f>IFERROR(HLOOKUP(lapchart!F36,totallaptimes!$1:$1048576,ROW()-1)-HLOOKUP(lapchart!E36,totallaptimes!$1:$1048576,ROW()-1),"")</f>
        <v>1.1932870370370829E-4</v>
      </c>
      <c r="G36" s="2">
        <f>IFERROR(HLOOKUP(lapchart!G36,totallaptimes!$1:$1048576,ROW()-1)-HLOOKUP(lapchart!F36,totallaptimes!$1:$1048576,ROW()-1),"")</f>
        <v>2.2025462962968478E-5</v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>
        <f>IFERROR(HLOOKUP(lapchart!J36,totallaptimes!$1:$1048576,ROW()-1)-HLOOKUP(lapchart!I36,totallaptimes!$1:$1048576,ROW()-1),"")</f>
        <v>6.0729166666668999E-5</v>
      </c>
      <c r="K36" s="2">
        <f>IFERROR(HLOOKUP(lapchart!K36,totallaptimes!$1:$1048576,ROW()-1)-HLOOKUP(lapchart!J36,totallaptimes!$1:$1048576,ROW()-1),"")</f>
        <v>-1.7395833333336275E-5</v>
      </c>
      <c r="L36" s="2">
        <f>IFERROR(HLOOKUP(lapchart!L36,totallaptimes!$1:$1048576,ROW()-1)-HLOOKUP(lapchart!K36,totallaptimes!$1:$1048576,ROW()-1),"")</f>
        <v>-2.5310185185184464E-4</v>
      </c>
      <c r="M36" s="2">
        <f>IFERROR(HLOOKUP(lapchart!M36,totallaptimes!$1:$1048576,ROW()-1)-HLOOKUP(lapchart!L36,totallaptimes!$1:$1048576,ROW()-1),"")</f>
        <v>5.2824074074066252E-5</v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>
        <f>IFERROR(HLOOKUP(lapchart!P36,totallaptimes!$1:$1048576,ROW()-1)-HLOOKUP(lapchart!O36,totallaptimes!$1:$1048576,ROW()-1),"")</f>
        <v>-4.2407407407407671E-4</v>
      </c>
      <c r="Q36" s="2">
        <f>IFERROR(HLOOKUP(lapchart!Q36,totallaptimes!$1:$1048576,ROW()-1)-HLOOKUP(lapchart!P36,totallaptimes!$1:$1048576,ROW()-1),"")</f>
        <v>2.4495370370370556E-4</v>
      </c>
      <c r="R36" s="2">
        <f>IFERROR(HLOOKUP(lapchart!R36,totallaptimes!$1:$1048576,ROW()-1)-HLOOKUP(lapchart!Q36,totallaptimes!$1:$1048576,ROW()-1),"")</f>
        <v>-7.3379629629624632E-6</v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2.451388888888989E-5</v>
      </c>
      <c r="D37" s="2">
        <f>IFERROR(HLOOKUP(lapchart!D37,totallaptimes!$1:$1048576,ROW()-1)-HLOOKUP(lapchart!C37,totallaptimes!$1:$1048576,ROW()-1),"")</f>
        <v>1.1424768518519118E-4</v>
      </c>
      <c r="E37" s="2">
        <f>IFERROR(HLOOKUP(lapchart!E37,totallaptimes!$1:$1048576,ROW()-1)-HLOOKUP(lapchart!D37,totallaptimes!$1:$1048576,ROW()-1),"")</f>
        <v>5.0335648148130963E-5</v>
      </c>
      <c r="F37" s="2">
        <f>IFERROR(HLOOKUP(lapchart!F37,totallaptimes!$1:$1048576,ROW()-1)-HLOOKUP(lapchart!E37,totallaptimes!$1:$1048576,ROW()-1),"")</f>
        <v>1.3270833333334231E-4</v>
      </c>
      <c r="G37" s="2">
        <f>IFERROR(HLOOKUP(lapchart!G37,totallaptimes!$1:$1048576,ROW()-1)-HLOOKUP(lapchart!F37,totallaptimes!$1:$1048576,ROW()-1),"")</f>
        <v>2.0115740740740684E-5</v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>
        <f>IFERROR(HLOOKUP(lapchart!J37,totallaptimes!$1:$1048576,ROW()-1)-HLOOKUP(lapchart!I37,totallaptimes!$1:$1048576,ROW()-1),"")</f>
        <v>6.7523148148153356E-5</v>
      </c>
      <c r="K37" s="2">
        <f>IFERROR(HLOOKUP(lapchart!K37,totallaptimes!$1:$1048576,ROW()-1)-HLOOKUP(lapchart!J37,totallaptimes!$1:$1048576,ROW()-1),"")</f>
        <v>-1.8125000000007718E-5</v>
      </c>
      <c r="L37" s="2">
        <f>IFERROR(HLOOKUP(lapchart!L37,totallaptimes!$1:$1048576,ROW()-1)-HLOOKUP(lapchart!K37,totallaptimes!$1:$1048576,ROW()-1),"")</f>
        <v>-2.7032407407406173E-4</v>
      </c>
      <c r="M37" s="2">
        <f>IFERROR(HLOOKUP(lapchart!M37,totallaptimes!$1:$1048576,ROW()-1)-HLOOKUP(lapchart!L37,totallaptimes!$1:$1048576,ROW()-1),"")</f>
        <v>5.5173611111097864E-5</v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>
        <f>IFERROR(HLOOKUP(lapchart!P37,totallaptimes!$1:$1048576,ROW()-1)-HLOOKUP(lapchart!O37,totallaptimes!$1:$1048576,ROW()-1),"")</f>
        <v>-4.5240740740740831E-4</v>
      </c>
      <c r="Q37" s="2">
        <f>IFERROR(HLOOKUP(lapchart!Q37,totallaptimes!$1:$1048576,ROW()-1)-HLOOKUP(lapchart!P37,totallaptimes!$1:$1048576,ROW()-1),"")</f>
        <v>2.6366898148148105E-4</v>
      </c>
      <c r="R37" s="2">
        <f>IFERROR(HLOOKUP(lapchart!R37,totallaptimes!$1:$1048576,ROW()-1)-HLOOKUP(lapchart!Q37,totallaptimes!$1:$1048576,ROW()-1),"")</f>
        <v>-7.0486111111087157E-6</v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2.3784722222225385E-5</v>
      </c>
      <c r="D38" s="2">
        <f>IFERROR(HLOOKUP(lapchart!D38,totallaptimes!$1:$1048576,ROW()-1)-HLOOKUP(lapchart!C38,totallaptimes!$1:$1048576,ROW()-1),"")</f>
        <v>1.1598379629629979E-4</v>
      </c>
      <c r="E38" s="2">
        <f>IFERROR(HLOOKUP(lapchart!E38,totallaptimes!$1:$1048576,ROW()-1)-HLOOKUP(lapchart!D38,totallaptimes!$1:$1048576,ROW()-1),"")</f>
        <v>5.3981481481467364E-5</v>
      </c>
      <c r="F38" s="2">
        <f>IFERROR(HLOOKUP(lapchart!F38,totallaptimes!$1:$1048576,ROW()-1)-HLOOKUP(lapchart!E38,totallaptimes!$1:$1048576,ROW()-1),"")</f>
        <v>1.4664351851852858E-4</v>
      </c>
      <c r="G38" s="2">
        <f>IFERROR(HLOOKUP(lapchart!G38,totallaptimes!$1:$1048576,ROW()-1)-HLOOKUP(lapchart!F38,totallaptimes!$1:$1048576,ROW()-1),"")</f>
        <v>2.5878472222221754E-4</v>
      </c>
      <c r="H38" s="2">
        <f>IFERROR(HLOOKUP(lapchart!H38,totallaptimes!$1:$1048576,ROW()-1)-HLOOKUP(lapchart!G38,totallaptimes!$1:$1048576,ROW()-1),"")</f>
        <v>-2.3561342592592904E-4</v>
      </c>
      <c r="I38" s="2">
        <f>IFERROR(HLOOKUP(lapchart!I38,totallaptimes!$1:$1048576,ROW()-1)-HLOOKUP(lapchart!H38,totallaptimes!$1:$1048576,ROW()-1),"")</f>
        <v>7.4027777777783965E-5</v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>
        <f>IFERROR(HLOOKUP(lapchart!L38,totallaptimes!$1:$1048576,ROW()-1)-HLOOKUP(lapchart!K38,totallaptimes!$1:$1048576,ROW()-1),"")</f>
        <v>-2.8802083333331896E-4</v>
      </c>
      <c r="M38" s="2">
        <f>IFERROR(HLOOKUP(lapchart!M38,totallaptimes!$1:$1048576,ROW()-1)-HLOOKUP(lapchart!L38,totallaptimes!$1:$1048576,ROW()-1),"")</f>
        <v>7.1319444444432889E-5</v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>
        <f>IFERROR(HLOOKUP(lapchart!P38,totallaptimes!$1:$1048576,ROW()-1)-HLOOKUP(lapchart!O38,totallaptimes!$1:$1048576,ROW()-1),"")</f>
        <v>-4.9151620370370408E-4</v>
      </c>
      <c r="Q38" s="2">
        <f>IFERROR(HLOOKUP(lapchart!Q38,totallaptimes!$1:$1048576,ROW()-1)-HLOOKUP(lapchart!P38,totallaptimes!$1:$1048576,ROW()-1),"")</f>
        <v>2.8060185185185132E-4</v>
      </c>
      <c r="R38" s="2">
        <f>IFERROR(HLOOKUP(lapchart!R38,totallaptimes!$1:$1048576,ROW()-1)-HLOOKUP(lapchart!Q38,totallaptimes!$1:$1048576,ROW()-1),"")</f>
        <v>-8.2638888888875162E-6</v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2.1666666666669832E-5</v>
      </c>
      <c r="D39" s="2">
        <f>IFERROR(HLOOKUP(lapchart!D39,totallaptimes!$1:$1048576,ROW()-1)-HLOOKUP(lapchart!C39,totallaptimes!$1:$1048576,ROW()-1),"")</f>
        <v>2.7144675925926814E-4</v>
      </c>
      <c r="E39" s="2">
        <f>IFERROR(HLOOKUP(lapchart!E39,totallaptimes!$1:$1048576,ROW()-1)-HLOOKUP(lapchart!D39,totallaptimes!$1:$1048576,ROW()-1),"")</f>
        <v>-8.605324074075632E-5</v>
      </c>
      <c r="F39" s="2">
        <f>IFERROR(HLOOKUP(lapchart!F39,totallaptimes!$1:$1048576,ROW()-1)-HLOOKUP(lapchart!E39,totallaptimes!$1:$1048576,ROW()-1),"")</f>
        <v>1.4920138888889489E-4</v>
      </c>
      <c r="G39" s="2">
        <f>IFERROR(HLOOKUP(lapchart!G39,totallaptimes!$1:$1048576,ROW()-1)-HLOOKUP(lapchart!F39,totallaptimes!$1:$1048576,ROW()-1),"")</f>
        <v>2.5379629629629363E-4</v>
      </c>
      <c r="H39" s="2">
        <f>IFERROR(HLOOKUP(lapchart!H39,totallaptimes!$1:$1048576,ROW()-1)-HLOOKUP(lapchart!G39,totallaptimes!$1:$1048576,ROW()-1),"")</f>
        <v>-2.3295138888888844E-4</v>
      </c>
      <c r="I39" s="2">
        <f>IFERROR(HLOOKUP(lapchart!I39,totallaptimes!$1:$1048576,ROW()-1)-HLOOKUP(lapchart!H39,totallaptimes!$1:$1048576,ROW()-1),"")</f>
        <v>8.3217592592596534E-5</v>
      </c>
      <c r="J39" s="2">
        <f>IFERROR(HLOOKUP(lapchart!J39,totallaptimes!$1:$1048576,ROW()-1)-HLOOKUP(lapchart!I39,totallaptimes!$1:$1048576,ROW()-1),"")</f>
        <v>-1.8009259259273158E-5</v>
      </c>
      <c r="K39" s="2">
        <f>IFERROR(HLOOKUP(lapchart!K39,totallaptimes!$1:$1048576,ROW()-1)-HLOOKUP(lapchart!J39,totallaptimes!$1:$1048576,ROW()-1),"")</f>
        <v>-2.2680555555554954E-4</v>
      </c>
      <c r="L39" s="2">
        <f>IFERROR(HLOOKUP(lapchart!L39,totallaptimes!$1:$1048576,ROW()-1)-HLOOKUP(lapchart!K39,totallaptimes!$1:$1048576,ROW()-1),"")</f>
        <v>2.692129629630613E-5</v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>
        <f>IFERROR(HLOOKUP(lapchart!O39,totallaptimes!$1:$1048576,ROW()-1)-HLOOKUP(lapchart!N39,totallaptimes!$1:$1048576,ROW()-1),"")</f>
        <v>-4.1851851851851946E-4</v>
      </c>
      <c r="P39" s="2">
        <f>IFERROR(HLOOKUP(lapchart!P39,totallaptimes!$1:$1048576,ROW()-1)-HLOOKUP(lapchart!O39,totallaptimes!$1:$1048576,ROW()-1),"")</f>
        <v>1.9120370370370038E-4</v>
      </c>
      <c r="Q39" s="2">
        <f>IFERROR(HLOOKUP(lapchart!Q39,totallaptimes!$1:$1048576,ROW()-1)-HLOOKUP(lapchart!P39,totallaptimes!$1:$1048576,ROW()-1),"")</f>
        <v>-8.8194444444397724E-6</v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2.453703703703819E-5</v>
      </c>
      <c r="D40" s="2">
        <f>IFERROR(HLOOKUP(lapchart!D40,totallaptimes!$1:$1048576,ROW()-1)-HLOOKUP(lapchart!C40,totallaptimes!$1:$1048576,ROW()-1),"")</f>
        <v>2.9716435185186268E-4</v>
      </c>
      <c r="E40" s="2">
        <f>IFERROR(HLOOKUP(lapchart!E40,totallaptimes!$1:$1048576,ROW()-1)-HLOOKUP(lapchart!D40,totallaptimes!$1:$1048576,ROW()-1),"")</f>
        <v>-1.0001157407409089E-4</v>
      </c>
      <c r="F40" s="2">
        <f>IFERROR(HLOOKUP(lapchart!F40,totallaptimes!$1:$1048576,ROW()-1)-HLOOKUP(lapchart!E40,totallaptimes!$1:$1048576,ROW()-1),"")</f>
        <v>1.556597222222289E-4</v>
      </c>
      <c r="G40" s="2">
        <f>IFERROR(HLOOKUP(lapchart!G40,totallaptimes!$1:$1048576,ROW()-1)-HLOOKUP(lapchart!F40,totallaptimes!$1:$1048576,ROW()-1),"")</f>
        <v>2.5483796296296019E-4</v>
      </c>
      <c r="H40" s="2">
        <f>IFERROR(HLOOKUP(lapchart!H40,totallaptimes!$1:$1048576,ROW()-1)-HLOOKUP(lapchart!G40,totallaptimes!$1:$1048576,ROW()-1),"")</f>
        <v>-2.3741898148148255E-4</v>
      </c>
      <c r="I40" s="2">
        <f>IFERROR(HLOOKUP(lapchart!I40,totallaptimes!$1:$1048576,ROW()-1)-HLOOKUP(lapchart!H40,totallaptimes!$1:$1048576,ROW()-1),"")</f>
        <v>9.788194444445425E-5</v>
      </c>
      <c r="J40" s="2">
        <f>IFERROR(HLOOKUP(lapchart!J40,totallaptimes!$1:$1048576,ROW()-1)-HLOOKUP(lapchart!I40,totallaptimes!$1:$1048576,ROW()-1),"")</f>
        <v>-2.1909722222240857E-5</v>
      </c>
      <c r="K40" s="2">
        <f>IFERROR(HLOOKUP(lapchart!K40,totallaptimes!$1:$1048576,ROW()-1)-HLOOKUP(lapchart!J40,totallaptimes!$1:$1048576,ROW()-1),"")</f>
        <v>-2.3837962962962311E-4</v>
      </c>
      <c r="L40" s="2">
        <f>IFERROR(HLOOKUP(lapchart!L40,totallaptimes!$1:$1048576,ROW()-1)-HLOOKUP(lapchart!K40,totallaptimes!$1:$1048576,ROW()-1),"")</f>
        <v>4.1998842592593649E-4</v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>
        <f>IFERROR(HLOOKUP(lapchart!O40,totallaptimes!$1:$1048576,ROW()-1)-HLOOKUP(lapchart!N40,totallaptimes!$1:$1048576,ROW()-1),"")</f>
        <v>-4.7094907407410624E-5</v>
      </c>
      <c r="P40" s="2">
        <f>IFERROR(HLOOKUP(lapchart!P40,totallaptimes!$1:$1048576,ROW()-1)-HLOOKUP(lapchart!O40,totallaptimes!$1:$1048576,ROW()-1),"")</f>
        <v>-1.9262731481482082E-4</v>
      </c>
      <c r="Q40" s="2">
        <f>IFERROR(HLOOKUP(lapchart!Q40,totallaptimes!$1:$1048576,ROW()-1)-HLOOKUP(lapchart!P40,totallaptimes!$1:$1048576,ROW()-1),"")</f>
        <v>-8.1249999999907785E-6</v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2.6041666666670737E-5</v>
      </c>
      <c r="D41" s="2">
        <f>IFERROR(HLOOKUP(lapchart!D41,totallaptimes!$1:$1048576,ROW()-1)-HLOOKUP(lapchart!C41,totallaptimes!$1:$1048576,ROW()-1),"")</f>
        <v>3.035300925926035E-4</v>
      </c>
      <c r="E41" s="2">
        <f>IFERROR(HLOOKUP(lapchart!E41,totallaptimes!$1:$1048576,ROW()-1)-HLOOKUP(lapchart!D41,totallaptimes!$1:$1048576,ROW()-1),"")</f>
        <v>-1.0241898148150019E-4</v>
      </c>
      <c r="F41" s="2">
        <f>IFERROR(HLOOKUP(lapchart!F41,totallaptimes!$1:$1048576,ROW()-1)-HLOOKUP(lapchart!E41,totallaptimes!$1:$1048576,ROW()-1),"")</f>
        <v>1.6821759259259828E-4</v>
      </c>
      <c r="G41" s="2">
        <f>IFERROR(HLOOKUP(lapchart!G41,totallaptimes!$1:$1048576,ROW()-1)-HLOOKUP(lapchart!F41,totallaptimes!$1:$1048576,ROW()-1),"")</f>
        <v>2.5016203703703832E-4</v>
      </c>
      <c r="H41" s="2">
        <f>IFERROR(HLOOKUP(lapchart!H41,totallaptimes!$1:$1048576,ROW()-1)-HLOOKUP(lapchart!G41,totallaptimes!$1:$1048576,ROW()-1),"")</f>
        <v>-2.388541666666702E-4</v>
      </c>
      <c r="I41" s="2">
        <f>IFERROR(HLOOKUP(lapchart!I41,totallaptimes!$1:$1048576,ROW()-1)-HLOOKUP(lapchart!H41,totallaptimes!$1:$1048576,ROW()-1),"")</f>
        <v>1.1209490740742012E-4</v>
      </c>
      <c r="J41" s="2">
        <f>IFERROR(HLOOKUP(lapchart!J41,totallaptimes!$1:$1048576,ROW()-1)-HLOOKUP(lapchart!I41,totallaptimes!$1:$1048576,ROW()-1),"")</f>
        <v>-2.1168981481502203E-5</v>
      </c>
      <c r="K41" s="2">
        <f>IFERROR(HLOOKUP(lapchart!K41,totallaptimes!$1:$1048576,ROW()-1)-HLOOKUP(lapchart!J41,totallaptimes!$1:$1048576,ROW()-1),"")</f>
        <v>-2.5510416666665869E-4</v>
      </c>
      <c r="L41" s="2">
        <f>IFERROR(HLOOKUP(lapchart!L41,totallaptimes!$1:$1048576,ROW()-1)-HLOOKUP(lapchart!K41,totallaptimes!$1:$1048576,ROW()-1),"")</f>
        <v>8.2856481481482364E-4</v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>
        <f>IFERROR(HLOOKUP(lapchart!O41,totallaptimes!$1:$1048576,ROW()-1)-HLOOKUP(lapchart!N41,totallaptimes!$1:$1048576,ROW()-1),"")</f>
        <v>3.3289351851851362E-4</v>
      </c>
      <c r="P41" s="2">
        <f>IFERROR(HLOOKUP(lapchart!P41,totallaptimes!$1:$1048576,ROW()-1)-HLOOKUP(lapchart!O41,totallaptimes!$1:$1048576,ROW()-1),"")</f>
        <v>-5.9578703703703356E-4</v>
      </c>
      <c r="Q41" s="2">
        <f>IFERROR(HLOOKUP(lapchart!Q41,totallaptimes!$1:$1048576,ROW()-1)-HLOOKUP(lapchart!P41,totallaptimes!$1:$1048576,ROW()-1),"")</f>
        <v>1.0231481481472182E-5</v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2.5879629629632639E-5</v>
      </c>
      <c r="D42" s="2">
        <f>IFERROR(HLOOKUP(lapchart!D42,totallaptimes!$1:$1048576,ROW()-1)-HLOOKUP(lapchart!C42,totallaptimes!$1:$1048576,ROW()-1),"")</f>
        <v>3.1216435185186381E-4</v>
      </c>
      <c r="E42" s="2">
        <f>IFERROR(HLOOKUP(lapchart!E42,totallaptimes!$1:$1048576,ROW()-1)-HLOOKUP(lapchart!D42,totallaptimes!$1:$1048576,ROW()-1),"")</f>
        <v>-1.0150462962964929E-4</v>
      </c>
      <c r="F42" s="2">
        <f>IFERROR(HLOOKUP(lapchart!F42,totallaptimes!$1:$1048576,ROW()-1)-HLOOKUP(lapchart!E42,totallaptimes!$1:$1048576,ROW()-1),"")</f>
        <v>1.7739583333333669E-4</v>
      </c>
      <c r="G42" s="2">
        <f>IFERROR(HLOOKUP(lapchart!G42,totallaptimes!$1:$1048576,ROW()-1)-HLOOKUP(lapchart!F42,totallaptimes!$1:$1048576,ROW()-1),"")</f>
        <v>2.4809027777777937E-4</v>
      </c>
      <c r="H42" s="2">
        <f>IFERROR(HLOOKUP(lapchart!H42,totallaptimes!$1:$1048576,ROW()-1)-HLOOKUP(lapchart!G42,totallaptimes!$1:$1048576,ROW()-1),"")</f>
        <v>-2.3783564814815195E-4</v>
      </c>
      <c r="I42" s="2">
        <f>IFERROR(HLOOKUP(lapchart!I42,totallaptimes!$1:$1048576,ROW()-1)-HLOOKUP(lapchart!H42,totallaptimes!$1:$1048576,ROW()-1),"")</f>
        <v>3.670254629629735E-4</v>
      </c>
      <c r="J42" s="2">
        <f>IFERROR(HLOOKUP(lapchart!J42,totallaptimes!$1:$1048576,ROW()-1)-HLOOKUP(lapchart!I42,totallaptimes!$1:$1048576,ROW()-1),"")</f>
        <v>-2.6825231481483053E-4</v>
      </c>
      <c r="K42" s="2">
        <f>IFERROR(HLOOKUP(lapchart!K42,totallaptimes!$1:$1048576,ROW()-1)-HLOOKUP(lapchart!J42,totallaptimes!$1:$1048576,ROW()-1),"")</f>
        <v>-2.6981481481480607E-4</v>
      </c>
      <c r="L42" s="2">
        <f>IFERROR(HLOOKUP(lapchart!L42,totallaptimes!$1:$1048576,ROW()-1)-HLOOKUP(lapchart!K42,totallaptimes!$1:$1048576,ROW()-1),"")</f>
        <v>8.4221064814815616E-4</v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>
        <f>IFERROR(HLOOKUP(lapchart!O42,totallaptimes!$1:$1048576,ROW()-1)-HLOOKUP(lapchart!N42,totallaptimes!$1:$1048576,ROW()-1),"")</f>
        <v>3.1751157407407249E-4</v>
      </c>
      <c r="P42" s="2">
        <f>IFERROR(HLOOKUP(lapchart!P42,totallaptimes!$1:$1048576,ROW()-1)-HLOOKUP(lapchart!O42,totallaptimes!$1:$1048576,ROW()-1),"")</f>
        <v>-5.9370370370370046E-4</v>
      </c>
      <c r="Q42" s="2">
        <f>IFERROR(HLOOKUP(lapchart!Q42,totallaptimes!$1:$1048576,ROW()-1)-HLOOKUP(lapchart!P42,totallaptimes!$1:$1048576,ROW()-1),"")</f>
        <v>8.8541666666552832E-6</v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3.0138888888892046E-5</v>
      </c>
      <c r="D43" s="2">
        <f>IFERROR(HLOOKUP(lapchart!D43,totallaptimes!$1:$1048576,ROW()-1)-HLOOKUP(lapchart!C43,totallaptimes!$1:$1048576,ROW()-1),"")</f>
        <v>3.2046296296297377E-4</v>
      </c>
      <c r="E43" s="2">
        <f>IFERROR(HLOOKUP(lapchart!E43,totallaptimes!$1:$1048576,ROW()-1)-HLOOKUP(lapchart!D43,totallaptimes!$1:$1048576,ROW()-1),"")</f>
        <v>-9.641203703705109E-5</v>
      </c>
      <c r="F43" s="2">
        <f>IFERROR(HLOOKUP(lapchart!F43,totallaptimes!$1:$1048576,ROW()-1)-HLOOKUP(lapchart!E43,totallaptimes!$1:$1048576,ROW()-1),"")</f>
        <v>1.8510416666666502E-4</v>
      </c>
      <c r="G43" s="2">
        <f>IFERROR(HLOOKUP(lapchart!G43,totallaptimes!$1:$1048576,ROW()-1)-HLOOKUP(lapchart!F43,totallaptimes!$1:$1048576,ROW()-1),"")</f>
        <v>2.4836805555555896E-4</v>
      </c>
      <c r="H43" s="2">
        <f>IFERROR(HLOOKUP(lapchart!H43,totallaptimes!$1:$1048576,ROW()-1)-HLOOKUP(lapchart!G43,totallaptimes!$1:$1048576,ROW()-1),"")</f>
        <v>-2.4049768518519254E-4</v>
      </c>
      <c r="I43" s="2">
        <f>IFERROR(HLOOKUP(lapchart!I43,totallaptimes!$1:$1048576,ROW()-1)-HLOOKUP(lapchart!H43,totallaptimes!$1:$1048576,ROW()-1),"")</f>
        <v>3.7252314814816001E-4</v>
      </c>
      <c r="J43" s="2">
        <f>IFERROR(HLOOKUP(lapchart!J43,totallaptimes!$1:$1048576,ROW()-1)-HLOOKUP(lapchart!I43,totallaptimes!$1:$1048576,ROW()-1),"")</f>
        <v>-2.6957175925926974E-4</v>
      </c>
      <c r="K43" s="2">
        <f>IFERROR(HLOOKUP(lapchart!K43,totallaptimes!$1:$1048576,ROW()-1)-HLOOKUP(lapchart!J43,totallaptimes!$1:$1048576,ROW()-1),"")</f>
        <v>-2.8062499999999269E-4</v>
      </c>
      <c r="L43" s="2">
        <f>IFERROR(HLOOKUP(lapchart!L43,totallaptimes!$1:$1048576,ROW()-1)-HLOOKUP(lapchart!K43,totallaptimes!$1:$1048576,ROW()-1),"")</f>
        <v>8.5480324074074798E-4</v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>
        <f>IFERROR(HLOOKUP(lapchart!O43,totallaptimes!$1:$1048576,ROW()-1)-HLOOKUP(lapchart!N43,totallaptimes!$1:$1048576,ROW()-1),"")</f>
        <v>-3.0103009259258712E-4</v>
      </c>
      <c r="P43" s="2">
        <f>IFERROR(HLOOKUP(lapchart!P43,totallaptimes!$1:$1048576,ROW()-1)-HLOOKUP(lapchart!O43,totallaptimes!$1:$1048576,ROW()-1),"")</f>
        <v>5.8939814814814445E-4</v>
      </c>
      <c r="Q43" s="2">
        <f>IFERROR(HLOOKUP(lapchart!Q43,totallaptimes!$1:$1048576,ROW()-1)-HLOOKUP(lapchart!P43,totallaptimes!$1:$1048576,ROW()-1),"")</f>
        <v>-5.8223379629630811E-4</v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3.1875000000007592E-5</v>
      </c>
      <c r="D44" s="2">
        <f>IFERROR(HLOOKUP(lapchart!D44,totallaptimes!$1:$1048576,ROW()-1)-HLOOKUP(lapchart!C44,totallaptimes!$1:$1048576,ROW()-1),"")</f>
        <v>3.3193287037038E-4</v>
      </c>
      <c r="E44" s="2">
        <f>IFERROR(HLOOKUP(lapchart!E44,totallaptimes!$1:$1048576,ROW()-1)-HLOOKUP(lapchart!D44,totallaptimes!$1:$1048576,ROW()-1),"")</f>
        <v>-9.8657407407422293E-5</v>
      </c>
      <c r="F44" s="2">
        <f>IFERROR(HLOOKUP(lapchart!F44,totallaptimes!$1:$1048576,ROW()-1)-HLOOKUP(lapchart!E44,totallaptimes!$1:$1048576,ROW()-1),"")</f>
        <v>1.9729166666666853E-4</v>
      </c>
      <c r="G44" s="2">
        <f>IFERROR(HLOOKUP(lapchart!G44,totallaptimes!$1:$1048576,ROW()-1)-HLOOKUP(lapchart!F44,totallaptimes!$1:$1048576,ROW()-1),"")</f>
        <v>2.4593750000000136E-4</v>
      </c>
      <c r="H44" s="2">
        <f>IFERROR(HLOOKUP(lapchart!H44,totallaptimes!$1:$1048576,ROW()-1)-HLOOKUP(lapchart!G44,totallaptimes!$1:$1048576,ROW()-1),"")</f>
        <v>-2.3739583333334119E-4</v>
      </c>
      <c r="I44" s="2">
        <f>IFERROR(HLOOKUP(lapchart!I44,totallaptimes!$1:$1048576,ROW()-1)-HLOOKUP(lapchart!H44,totallaptimes!$1:$1048576,ROW()-1),"")</f>
        <v>3.6605324074075185E-4</v>
      </c>
      <c r="J44" s="2">
        <f>IFERROR(HLOOKUP(lapchart!J44,totallaptimes!$1:$1048576,ROW()-1)-HLOOKUP(lapchart!I44,totallaptimes!$1:$1048576,ROW()-1),"")</f>
        <v>-2.5736111111111792E-4</v>
      </c>
      <c r="K44" s="2">
        <f>IFERROR(HLOOKUP(lapchart!K44,totallaptimes!$1:$1048576,ROW()-1)-HLOOKUP(lapchart!J44,totallaptimes!$1:$1048576,ROW()-1),"")</f>
        <v>-2.9585648148147681E-4</v>
      </c>
      <c r="L44" s="2">
        <f>IFERROR(HLOOKUP(lapchart!L44,totallaptimes!$1:$1048576,ROW()-1)-HLOOKUP(lapchart!K44,totallaptimes!$1:$1048576,ROW()-1),"")</f>
        <v>8.6651620370371135E-4</v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>
        <f>IFERROR(HLOOKUP(lapchart!O44,totallaptimes!$1:$1048576,ROW()-1)-HLOOKUP(lapchart!N44,totallaptimes!$1:$1048576,ROW()-1),"")</f>
        <v>-3.0944444444443858E-4</v>
      </c>
      <c r="P44" s="2">
        <f>IFERROR(HLOOKUP(lapchart!P44,totallaptimes!$1:$1048576,ROW()-1)-HLOOKUP(lapchart!O44,totallaptimes!$1:$1048576,ROW()-1),"")</f>
        <v>5.8417824074073754E-4</v>
      </c>
      <c r="Q44" s="2">
        <f>IFERROR(HLOOKUP(lapchart!Q44,totallaptimes!$1:$1048576,ROW()-1)-HLOOKUP(lapchart!P44,totallaptimes!$1:$1048576,ROW()-1),"")</f>
        <v>-5.7837962962964395E-4</v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3.6261574074075709E-5</v>
      </c>
      <c r="D45" s="2">
        <f>IFERROR(HLOOKUP(lapchart!D45,totallaptimes!$1:$1048576,ROW()-1)-HLOOKUP(lapchart!C45,totallaptimes!$1:$1048576,ROW()-1),"")</f>
        <v>3.366550925926054E-4</v>
      </c>
      <c r="E45" s="2">
        <f>IFERROR(HLOOKUP(lapchart!E45,totallaptimes!$1:$1048576,ROW()-1)-HLOOKUP(lapchart!D45,totallaptimes!$1:$1048576,ROW()-1),"")</f>
        <v>-9.4328703703717987E-5</v>
      </c>
      <c r="F45" s="2">
        <f>IFERROR(HLOOKUP(lapchart!F45,totallaptimes!$1:$1048576,ROW()-1)-HLOOKUP(lapchart!E45,totallaptimes!$1:$1048576,ROW()-1),"")</f>
        <v>2.0567129629629755E-4</v>
      </c>
      <c r="G45" s="2">
        <f>IFERROR(HLOOKUP(lapchart!G45,totallaptimes!$1:$1048576,ROW()-1)-HLOOKUP(lapchart!F45,totallaptimes!$1:$1048576,ROW()-1),"")</f>
        <v>2.4575231481481496E-4</v>
      </c>
      <c r="H45" s="2">
        <f>IFERROR(HLOOKUP(lapchart!H45,totallaptimes!$1:$1048576,ROW()-1)-HLOOKUP(lapchart!G45,totallaptimes!$1:$1048576,ROW()-1),"")</f>
        <v>-2.3760416666667589E-4</v>
      </c>
      <c r="I45" s="2">
        <f>IFERROR(HLOOKUP(lapchart!I45,totallaptimes!$1:$1048576,ROW()-1)-HLOOKUP(lapchart!H45,totallaptimes!$1:$1048576,ROW()-1),"")</f>
        <v>3.5885416666667919E-4</v>
      </c>
      <c r="J45" s="2">
        <f>IFERROR(HLOOKUP(lapchart!J45,totallaptimes!$1:$1048576,ROW()-1)-HLOOKUP(lapchart!I45,totallaptimes!$1:$1048576,ROW()-1),"")</f>
        <v>-1.8980324074074906E-4</v>
      </c>
      <c r="K45" s="2">
        <f>IFERROR(HLOOKUP(lapchart!K45,totallaptimes!$1:$1048576,ROW()-1)-HLOOKUP(lapchart!J45,totallaptimes!$1:$1048576,ROW()-1),"")</f>
        <v>-3.6406249999999113E-4</v>
      </c>
      <c r="L45" s="2">
        <f>IFERROR(HLOOKUP(lapchart!L45,totallaptimes!$1:$1048576,ROW()-1)-HLOOKUP(lapchart!K45,totallaptimes!$1:$1048576,ROW()-1),"")</f>
        <v>8.6200231481482065E-4</v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>
        <f>IFERROR(HLOOKUP(lapchart!O45,totallaptimes!$1:$1048576,ROW()-1)-HLOOKUP(lapchart!N45,totallaptimes!$1:$1048576,ROW()-1),"")</f>
        <v>-3.1374999999999459E-4</v>
      </c>
      <c r="P45" s="2">
        <f>IFERROR(HLOOKUP(lapchart!P45,totallaptimes!$1:$1048576,ROW()-1)-HLOOKUP(lapchart!O45,totallaptimes!$1:$1048576,ROW()-1),"")</f>
        <v>5.584837962962913E-4</v>
      </c>
      <c r="Q45" s="2">
        <f>IFERROR(HLOOKUP(lapchart!Q45,totallaptimes!$1:$1048576,ROW()-1)-HLOOKUP(lapchart!P45,totallaptimes!$1:$1048576,ROW()-1),"")</f>
        <v>-5.6803240740742333E-4</v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3.8449074074076162E-5</v>
      </c>
      <c r="D46" s="2">
        <f>IFERROR(HLOOKUP(lapchart!D46,totallaptimes!$1:$1048576,ROW()-1)-HLOOKUP(lapchart!C46,totallaptimes!$1:$1048576,ROW()-1),"")</f>
        <v>3.4262731481483205E-4</v>
      </c>
      <c r="E46" s="2">
        <f>IFERROR(HLOOKUP(lapchart!E46,totallaptimes!$1:$1048576,ROW()-1)-HLOOKUP(lapchart!D46,totallaptimes!$1:$1048576,ROW()-1),"")</f>
        <v>-9.6400462962976941E-5</v>
      </c>
      <c r="F46" s="2">
        <f>IFERROR(HLOOKUP(lapchart!F46,totallaptimes!$1:$1048576,ROW()-1)-HLOOKUP(lapchart!E46,totallaptimes!$1:$1048576,ROW()-1),"")</f>
        <v>2.1436342592592167E-4</v>
      </c>
      <c r="G46" s="2">
        <f>IFERROR(HLOOKUP(lapchart!G46,totallaptimes!$1:$1048576,ROW()-1)-HLOOKUP(lapchart!F46,totallaptimes!$1:$1048576,ROW()-1),"")</f>
        <v>2.4759259259259786E-4</v>
      </c>
      <c r="H46" s="2">
        <f>IFERROR(HLOOKUP(lapchart!H46,totallaptimes!$1:$1048576,ROW()-1)-HLOOKUP(lapchart!G46,totallaptimes!$1:$1048576,ROW()-1),"")</f>
        <v>-2.3739583333334813E-4</v>
      </c>
      <c r="I46" s="2">
        <f>IFERROR(HLOOKUP(lapchart!I46,totallaptimes!$1:$1048576,ROW()-1)-HLOOKUP(lapchart!H46,totallaptimes!$1:$1048576,ROW()-1),"")</f>
        <v>3.5246527777779008E-4</v>
      </c>
      <c r="J46" s="2">
        <f>IFERROR(HLOOKUP(lapchart!J46,totallaptimes!$1:$1048576,ROW()-1)-HLOOKUP(lapchart!I46,totallaptimes!$1:$1048576,ROW()-1),"")</f>
        <v>-1.7112268518518908E-4</v>
      </c>
      <c r="K46" s="2">
        <f>IFERROR(HLOOKUP(lapchart!K46,totallaptimes!$1:$1048576,ROW()-1)-HLOOKUP(lapchart!J46,totallaptimes!$1:$1048576,ROW()-1),"")</f>
        <v>-3.8175925925924836E-4</v>
      </c>
      <c r="L46" s="2">
        <f>IFERROR(HLOOKUP(lapchart!L46,totallaptimes!$1:$1048576,ROW()-1)-HLOOKUP(lapchart!K46,totallaptimes!$1:$1048576,ROW()-1),"")</f>
        <v>8.5351851851852428E-4</v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>
        <f>IFERROR(HLOOKUP(lapchart!O46,totallaptimes!$1:$1048576,ROW()-1)-HLOOKUP(lapchart!N46,totallaptimes!$1:$1048576,ROW()-1),"")</f>
        <v>-3.2393518518517711E-4</v>
      </c>
      <c r="P46" s="2">
        <f>IFERROR(HLOOKUP(lapchart!P46,totallaptimes!$1:$1048576,ROW()-1)-HLOOKUP(lapchart!O46,totallaptimes!$1:$1048576,ROW()-1),"")</f>
        <v>5.3768518518518271E-4</v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3.5023148148148608E-5</v>
      </c>
      <c r="D47" s="2">
        <f>IFERROR(HLOOKUP(lapchart!D47,totallaptimes!$1:$1048576,ROW()-1)-HLOOKUP(lapchart!C47,totallaptimes!$1:$1048576,ROW()-1),"")</f>
        <v>3.5104166666668352E-4</v>
      </c>
      <c r="E47" s="2">
        <f>IFERROR(HLOOKUP(lapchart!E47,totallaptimes!$1:$1048576,ROW()-1)-HLOOKUP(lapchart!D47,totallaptimes!$1:$1048576,ROW()-1),"")</f>
        <v>-9.4618055555564795E-5</v>
      </c>
      <c r="F47" s="2">
        <f>IFERROR(HLOOKUP(lapchart!F47,totallaptimes!$1:$1048576,ROW()-1)-HLOOKUP(lapchart!E47,totallaptimes!$1:$1048576,ROW()-1),"")</f>
        <v>2.2155092592592018E-4</v>
      </c>
      <c r="G47" s="2">
        <f>IFERROR(HLOOKUP(lapchart!G47,totallaptimes!$1:$1048576,ROW()-1)-HLOOKUP(lapchart!F47,totallaptimes!$1:$1048576,ROW()-1),"")</f>
        <v>2.4626157407407756E-4</v>
      </c>
      <c r="H47" s="2">
        <f>IFERROR(HLOOKUP(lapchart!H47,totallaptimes!$1:$1048576,ROW()-1)-HLOOKUP(lapchart!G47,totallaptimes!$1:$1048576,ROW()-1),"")</f>
        <v>-2.3743055555557058E-4</v>
      </c>
      <c r="I47" s="2">
        <f>IFERROR(HLOOKUP(lapchart!I47,totallaptimes!$1:$1048576,ROW()-1)-HLOOKUP(lapchart!H47,totallaptimes!$1:$1048576,ROW()-1),"")</f>
        <v>3.4966435185186662E-4</v>
      </c>
      <c r="J47" s="2">
        <f>IFERROR(HLOOKUP(lapchart!J47,totallaptimes!$1:$1048576,ROW()-1)-HLOOKUP(lapchart!I47,totallaptimes!$1:$1048576,ROW()-1),"")</f>
        <v>-1.5950231481481891E-4</v>
      </c>
      <c r="K47" s="2">
        <f>IFERROR(HLOOKUP(lapchart!K47,totallaptimes!$1:$1048576,ROW()-1)-HLOOKUP(lapchart!J47,totallaptimes!$1:$1048576,ROW()-1),"")</f>
        <v>-3.9120370370369223E-4</v>
      </c>
      <c r="L47" s="2">
        <f>IFERROR(HLOOKUP(lapchart!L47,totallaptimes!$1:$1048576,ROW()-1)-HLOOKUP(lapchart!K47,totallaptimes!$1:$1048576,ROW()-1),"")</f>
        <v>8.5353009259259843E-4</v>
      </c>
      <c r="M47" s="2">
        <f>IFERROR(HLOOKUP(lapchart!M47,totallaptimes!$1:$1048576,ROW()-1)-HLOOKUP(lapchart!L47,totallaptimes!$1:$1048576,ROW()-1),"")</f>
        <v>-5.1265046296296302E-4</v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>
        <f>IFERROR(HLOOKUP(lapchart!P47,totallaptimes!$1:$1048576,ROW()-1)-HLOOKUP(lapchart!O47,totallaptimes!$1:$1048576,ROW()-1),"")</f>
        <v>1.9221064814815142E-4</v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2.65972222222223E-4</v>
      </c>
      <c r="D48" s="2">
        <f>IFERROR(HLOOKUP(lapchart!D48,totallaptimes!$1:$1048576,ROW()-1)-HLOOKUP(lapchart!C48,totallaptimes!$1:$1048576,ROW()-1),"")</f>
        <v>1.2510416666668828E-4</v>
      </c>
      <c r="E48" s="2">
        <f>IFERROR(HLOOKUP(lapchart!E48,totallaptimes!$1:$1048576,ROW()-1)-HLOOKUP(lapchart!D48,totallaptimes!$1:$1048576,ROW()-1),"")</f>
        <v>-9.2905092592604488E-5</v>
      </c>
      <c r="F48" s="2">
        <f>IFERROR(HLOOKUP(lapchart!F48,totallaptimes!$1:$1048576,ROW()-1)-HLOOKUP(lapchart!E48,totallaptimes!$1:$1048576,ROW()-1),"")</f>
        <v>2.3662037037036621E-4</v>
      </c>
      <c r="G48" s="2">
        <f>IFERROR(HLOOKUP(lapchart!G48,totallaptimes!$1:$1048576,ROW()-1)-HLOOKUP(lapchart!F48,totallaptimes!$1:$1048576,ROW()-1),"")</f>
        <v>2.3982638888889185E-4</v>
      </c>
      <c r="H48" s="2">
        <f>IFERROR(HLOOKUP(lapchart!H48,totallaptimes!$1:$1048576,ROW()-1)-HLOOKUP(lapchart!G48,totallaptimes!$1:$1048576,ROW()-1),"")</f>
        <v>-2.3312500000001457E-4</v>
      </c>
      <c r="I48" s="2">
        <f>IFERROR(HLOOKUP(lapchart!I48,totallaptimes!$1:$1048576,ROW()-1)-HLOOKUP(lapchart!H48,totallaptimes!$1:$1048576,ROW()-1),"")</f>
        <v>1.8980324074074906E-4</v>
      </c>
      <c r="J48" s="2">
        <f>IFERROR(HLOOKUP(lapchart!J48,totallaptimes!$1:$1048576,ROW()-1)-HLOOKUP(lapchart!I48,totallaptimes!$1:$1048576,ROW()-1),"")</f>
        <v>1.4858796296297189E-4</v>
      </c>
      <c r="K48" s="2">
        <f>IFERROR(HLOOKUP(lapchart!K48,totallaptimes!$1:$1048576,ROW()-1)-HLOOKUP(lapchart!J48,totallaptimes!$1:$1048576,ROW()-1),"")</f>
        <v>-5.5016203703703304E-4</v>
      </c>
      <c r="L48" s="2">
        <f>IFERROR(HLOOKUP(lapchart!L48,totallaptimes!$1:$1048576,ROW()-1)-HLOOKUP(lapchart!K48,totallaptimes!$1:$1048576,ROW()-1),"")</f>
        <v>8.4254629629629957E-4</v>
      </c>
      <c r="M48" s="2">
        <f>IFERROR(HLOOKUP(lapchart!M48,totallaptimes!$1:$1048576,ROW()-1)-HLOOKUP(lapchart!L48,totallaptimes!$1:$1048576,ROW()-1),"")</f>
        <v>-4.8789351851851598E-4</v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>
        <f>IFERROR(HLOOKUP(lapchart!P48,totallaptimes!$1:$1048576,ROW()-1)-HLOOKUP(lapchart!O48,totallaptimes!$1:$1048576,ROW()-1),"")</f>
        <v>1.5130787037036936E-4</v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2.4679398148148152E-4</v>
      </c>
      <c r="D49" s="2">
        <f>IFERROR(HLOOKUP(lapchart!D49,totallaptimes!$1:$1048576,ROW()-1)-HLOOKUP(lapchart!C49,totallaptimes!$1:$1048576,ROW()-1),"")</f>
        <v>1.4692129629631512E-4</v>
      </c>
      <c r="E49" s="2">
        <f>IFERROR(HLOOKUP(lapchart!E49,totallaptimes!$1:$1048576,ROW()-1)-HLOOKUP(lapchart!D49,totallaptimes!$1:$1048576,ROW()-1),"")</f>
        <v>-9.265046296297319E-5</v>
      </c>
      <c r="F49" s="2">
        <f>IFERROR(HLOOKUP(lapchart!F49,totallaptimes!$1:$1048576,ROW()-1)-HLOOKUP(lapchart!E49,totallaptimes!$1:$1048576,ROW()-1),"")</f>
        <v>2.4939814814814443E-4</v>
      </c>
      <c r="G49" s="2">
        <f>IFERROR(HLOOKUP(lapchart!G49,totallaptimes!$1:$1048576,ROW()-1)-HLOOKUP(lapchart!F49,totallaptimes!$1:$1048576,ROW()-1),"")</f>
        <v>2.3331018518518709E-4</v>
      </c>
      <c r="H49" s="2">
        <f>IFERROR(HLOOKUP(lapchart!H49,totallaptimes!$1:$1048576,ROW()-1)-HLOOKUP(lapchart!G49,totallaptimes!$1:$1048576,ROW()-1),"")</f>
        <v>-2.2530092592593781E-4</v>
      </c>
      <c r="I49" s="2">
        <f>IFERROR(HLOOKUP(lapchart!I49,totallaptimes!$1:$1048576,ROW()-1)-HLOOKUP(lapchart!H49,totallaptimes!$1:$1048576,ROW()-1),"")</f>
        <v>1.9115740740741072E-4</v>
      </c>
      <c r="J49" s="2">
        <f>IFERROR(HLOOKUP(lapchart!J49,totallaptimes!$1:$1048576,ROW()-1)-HLOOKUP(lapchart!I49,totallaptimes!$1:$1048576,ROW()-1),"")</f>
        <v>1.3636574074075286E-4</v>
      </c>
      <c r="K49" s="2">
        <f>IFERROR(HLOOKUP(lapchart!K49,totallaptimes!$1:$1048576,ROW()-1)-HLOOKUP(lapchart!J49,totallaptimes!$1:$1048576,ROW()-1),"")</f>
        <v>-5.5030092592592283E-4</v>
      </c>
      <c r="L49" s="2">
        <f>IFERROR(HLOOKUP(lapchart!L49,totallaptimes!$1:$1048576,ROW()-1)-HLOOKUP(lapchart!K49,totallaptimes!$1:$1048576,ROW()-1),"")</f>
        <v>8.5651620370370829E-4</v>
      </c>
      <c r="M49" s="2">
        <f>IFERROR(HLOOKUP(lapchart!M49,totallaptimes!$1:$1048576,ROW()-1)-HLOOKUP(lapchart!L49,totallaptimes!$1:$1048576,ROW()-1),"")</f>
        <v>-4.8185185185185136E-4</v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>
        <f>IFERROR(HLOOKUP(lapchart!P49,totallaptimes!$1:$1048576,ROW()-1)-HLOOKUP(lapchart!O49,totallaptimes!$1:$1048576,ROW()-1),"")</f>
        <v>1.2406250000000091E-4</v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2.4658564814814682E-4</v>
      </c>
      <c r="D50" s="2">
        <f>IFERROR(HLOOKUP(lapchart!D50,totallaptimes!$1:$1048576,ROW()-1)-HLOOKUP(lapchart!C50,totallaptimes!$1:$1048576,ROW()-1),"")</f>
        <v>1.5912037037038584E-4</v>
      </c>
      <c r="E50" s="2">
        <f>IFERROR(HLOOKUP(lapchart!E50,totallaptimes!$1:$1048576,ROW()-1)-HLOOKUP(lapchart!D50,totallaptimes!$1:$1048576,ROW()-1),"")</f>
        <v>-9.281250000000435E-5</v>
      </c>
      <c r="F50" s="2">
        <f>IFERROR(HLOOKUP(lapchart!F50,totallaptimes!$1:$1048576,ROW()-1)-HLOOKUP(lapchart!E50,totallaptimes!$1:$1048576,ROW()-1),"")</f>
        <v>2.5481481481480495E-4</v>
      </c>
      <c r="G50" s="2">
        <f>IFERROR(HLOOKUP(lapchart!G50,totallaptimes!$1:$1048576,ROW()-1)-HLOOKUP(lapchart!F50,totallaptimes!$1:$1048576,ROW()-1),"")</f>
        <v>2.2812500000000263E-4</v>
      </c>
      <c r="H50" s="2">
        <f>IFERROR(HLOOKUP(lapchart!H50,totallaptimes!$1:$1048576,ROW()-1)-HLOOKUP(lapchart!G50,totallaptimes!$1:$1048576,ROW()-1),"")</f>
        <v>-2.2028935185185866E-4</v>
      </c>
      <c r="I50" s="2">
        <f>IFERROR(HLOOKUP(lapchart!I50,totallaptimes!$1:$1048576,ROW()-1)-HLOOKUP(lapchart!H50,totallaptimes!$1:$1048576,ROW()-1),"")</f>
        <v>1.9666666666666444E-4</v>
      </c>
      <c r="J50" s="2">
        <f>IFERROR(HLOOKUP(lapchart!J50,totallaptimes!$1:$1048576,ROW()-1)-HLOOKUP(lapchart!I50,totallaptimes!$1:$1048576,ROW()-1),"")</f>
        <v>1.2195601851853338E-4</v>
      </c>
      <c r="K50" s="2">
        <f>IFERROR(HLOOKUP(lapchart!K50,totallaptimes!$1:$1048576,ROW()-1)-HLOOKUP(lapchart!J50,totallaptimes!$1:$1048576,ROW()-1),"")</f>
        <v>-5.4868055555554879E-4</v>
      </c>
      <c r="L50" s="2">
        <f>IFERROR(HLOOKUP(lapchart!L50,totallaptimes!$1:$1048576,ROW()-1)-HLOOKUP(lapchart!K50,totallaptimes!$1:$1048576,ROW()-1),"")</f>
        <v>8.4744212962963028E-4</v>
      </c>
      <c r="M50" s="2">
        <f>IFERROR(HLOOKUP(lapchart!M50,totallaptimes!$1:$1048576,ROW()-1)-HLOOKUP(lapchart!L50,totallaptimes!$1:$1048576,ROW()-1),"")</f>
        <v>-4.5466435185185367E-4</v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>
        <f>IFERROR(HLOOKUP(lapchart!P50,totallaptimes!$1:$1048576,ROW()-1)-HLOOKUP(lapchart!O50,totallaptimes!$1:$1048576,ROW()-1),"")</f>
        <v>8.8483796296300044E-5</v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2.4337962962962811E-4</v>
      </c>
      <c r="D51" s="2">
        <f>IFERROR(HLOOKUP(lapchart!D51,totallaptimes!$1:$1048576,ROW()-1)-HLOOKUP(lapchart!C51,totallaptimes!$1:$1048576,ROW()-1),"")</f>
        <v>1.7652777777779627E-4</v>
      </c>
      <c r="E51" s="2">
        <f>IFERROR(HLOOKUP(lapchart!E51,totallaptimes!$1:$1048576,ROW()-1)-HLOOKUP(lapchart!D51,totallaptimes!$1:$1048576,ROW()-1),"")</f>
        <v>-9.8472222222228956E-5</v>
      </c>
      <c r="F51" s="2">
        <f>IFERROR(HLOOKUP(lapchart!F51,totallaptimes!$1:$1048576,ROW()-1)-HLOOKUP(lapchart!E51,totallaptimes!$1:$1048576,ROW()-1),"")</f>
        <v>2.5888888888887795E-4</v>
      </c>
      <c r="G51" s="2">
        <f>IFERROR(HLOOKUP(lapchart!G51,totallaptimes!$1:$1048576,ROW()-1)-HLOOKUP(lapchart!F51,totallaptimes!$1:$1048576,ROW()-1),"")</f>
        <v>9.3865740740731174E-6</v>
      </c>
      <c r="H51" s="2">
        <f>IFERROR(HLOOKUP(lapchart!H51,totallaptimes!$1:$1048576,ROW()-1)-HLOOKUP(lapchart!G51,totallaptimes!$1:$1048576,ROW()-1),"")</f>
        <v>2.1883101851852271E-4</v>
      </c>
      <c r="I51" s="2">
        <f>IFERROR(HLOOKUP(lapchart!I51,totallaptimes!$1:$1048576,ROW()-1)-HLOOKUP(lapchart!H51,totallaptimes!$1:$1048576,ROW()-1),"")</f>
        <v>-1.7418981481491513E-5</v>
      </c>
      <c r="J51" s="2">
        <f>IFERROR(HLOOKUP(lapchart!J51,totallaptimes!$1:$1048576,ROW()-1)-HLOOKUP(lapchart!I51,totallaptimes!$1:$1048576,ROW()-1),"")</f>
        <v>-4.3228009259257266E-4</v>
      </c>
      <c r="K51" s="2">
        <f>IFERROR(HLOOKUP(lapchart!K51,totallaptimes!$1:$1048576,ROW()-1)-HLOOKUP(lapchart!J51,totallaptimes!$1:$1048576,ROW()-1),"")</f>
        <v>5.4358796296295753E-4</v>
      </c>
      <c r="L51" s="2">
        <f>IFERROR(HLOOKUP(lapchart!L51,totallaptimes!$1:$1048576,ROW()-1)-HLOOKUP(lapchart!K51,totallaptimes!$1:$1048576,ROW()-1),"")</f>
        <v>-1.3564814814814169E-4</v>
      </c>
      <c r="M51" s="2">
        <f>IFERROR(HLOOKUP(lapchart!M51,totallaptimes!$1:$1048576,ROW()-1)-HLOOKUP(lapchart!L51,totallaptimes!$1:$1048576,ROW()-1),"")</f>
        <v>4.436805555555548E-4</v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>
        <f>IFERROR(HLOOKUP(lapchart!P51,totallaptimes!$1:$1048576,ROW()-1)-HLOOKUP(lapchart!O51,totallaptimes!$1:$1048576,ROW()-1),"")</f>
        <v>7.1215277777779418E-5</v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4.2925925925928199E-4</v>
      </c>
      <c r="D52" s="2">
        <f>IFERROR(HLOOKUP(lapchart!D52,totallaptimes!$1:$1048576,ROW()-1)-HLOOKUP(lapchart!C52,totallaptimes!$1:$1048576,ROW()-1),"")</f>
        <v>-1.0172453703704426E-4</v>
      </c>
      <c r="E52" s="2">
        <f>IFERROR(HLOOKUP(lapchart!E52,totallaptimes!$1:$1048576,ROW()-1)-HLOOKUP(lapchart!D52,totallaptimes!$1:$1048576,ROW()-1),"")</f>
        <v>-8.0277777777790216E-5</v>
      </c>
      <c r="F52" s="2">
        <f>IFERROR(HLOOKUP(lapchart!F52,totallaptimes!$1:$1048576,ROW()-1)-HLOOKUP(lapchart!E52,totallaptimes!$1:$1048576,ROW()-1),"")</f>
        <v>3.4289351851851668E-4</v>
      </c>
      <c r="G52" s="2">
        <f>IFERROR(HLOOKUP(lapchart!G52,totallaptimes!$1:$1048576,ROW()-1)-HLOOKUP(lapchart!F52,totallaptimes!$1:$1048576,ROW()-1),"")</f>
        <v>7.8472222222250587E-6</v>
      </c>
      <c r="H52" s="2">
        <f>IFERROR(HLOOKUP(lapchart!H52,totallaptimes!$1:$1048576,ROW()-1)-HLOOKUP(lapchart!G52,totallaptimes!$1:$1048576,ROW()-1),"")</f>
        <v>2.1896990740741251E-4</v>
      </c>
      <c r="I52" s="2">
        <f>IFERROR(HLOOKUP(lapchart!I52,totallaptimes!$1:$1048576,ROW()-1)-HLOOKUP(lapchart!H52,totallaptimes!$1:$1048576,ROW()-1),"")</f>
        <v>-1.1678240740754797E-5</v>
      </c>
      <c r="J52" s="2">
        <f>IFERROR(HLOOKUP(lapchart!J52,totallaptimes!$1:$1048576,ROW()-1)-HLOOKUP(lapchart!I52,totallaptimes!$1:$1048576,ROW()-1),"")</f>
        <v>-4.3737268518516392E-4</v>
      </c>
      <c r="K52" s="2">
        <f>IFERROR(HLOOKUP(lapchart!K52,totallaptimes!$1:$1048576,ROW()-1)-HLOOKUP(lapchart!J52,totallaptimes!$1:$1048576,ROW()-1),"")</f>
        <v>5.4098379629628768E-4</v>
      </c>
      <c r="L52" s="2">
        <f>IFERROR(HLOOKUP(lapchart!L52,totallaptimes!$1:$1048576,ROW()-1)-HLOOKUP(lapchart!K52,totallaptimes!$1:$1048576,ROW()-1),"")</f>
        <v>-1.156481481481425E-4</v>
      </c>
      <c r="M52" s="2">
        <f>IFERROR(HLOOKUP(lapchart!M52,totallaptimes!$1:$1048576,ROW()-1)-HLOOKUP(lapchart!L52,totallaptimes!$1:$1048576,ROW()-1),"")</f>
        <v>4.1951388888888941E-4</v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>
        <f>IFERROR(HLOOKUP(lapchart!P52,totallaptimes!$1:$1048576,ROW()-1)-HLOOKUP(lapchart!O52,totallaptimes!$1:$1048576,ROW()-1),"")</f>
        <v>4.9155092592595429E-5</v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4.2791666666668754E-4</v>
      </c>
      <c r="D53" s="2">
        <f>IFERROR(HLOOKUP(lapchart!D53,totallaptimes!$1:$1048576,ROW()-1)-HLOOKUP(lapchart!C53,totallaptimes!$1:$1048576,ROW()-1),"")</f>
        <v>-1.0341435185185627E-4</v>
      </c>
      <c r="E53" s="2">
        <f>IFERROR(HLOOKUP(lapchart!E53,totallaptimes!$1:$1048576,ROW()-1)-HLOOKUP(lapchart!D53,totallaptimes!$1:$1048576,ROW()-1),"")</f>
        <v>2.7581018518517408E-4</v>
      </c>
      <c r="F53" s="2">
        <f>IFERROR(HLOOKUP(lapchart!F53,totallaptimes!$1:$1048576,ROW()-1)-HLOOKUP(lapchart!E53,totallaptimes!$1:$1048576,ROW()-1),"")</f>
        <v>2.2188657407407747E-4</v>
      </c>
      <c r="G53" s="2">
        <f>IFERROR(HLOOKUP(lapchart!G53,totallaptimes!$1:$1048576,ROW()-1)-HLOOKUP(lapchart!F53,totallaptimes!$1:$1048576,ROW()-1),"")</f>
        <v>-2.3028935185186172E-4</v>
      </c>
      <c r="H53" s="2">
        <f>IFERROR(HLOOKUP(lapchart!H53,totallaptimes!$1:$1048576,ROW()-1)-HLOOKUP(lapchart!G53,totallaptimes!$1:$1048576,ROW()-1),"")</f>
        <v>2.1613425925925273E-4</v>
      </c>
      <c r="I53" s="2">
        <f>IFERROR(HLOOKUP(lapchart!I53,totallaptimes!$1:$1048576,ROW()-1)-HLOOKUP(lapchart!H53,totallaptimes!$1:$1048576,ROW()-1),"")</f>
        <v>-4.3667824074072187E-4</v>
      </c>
      <c r="J53" s="2">
        <f>IFERROR(HLOOKUP(lapchart!J53,totallaptimes!$1:$1048576,ROW()-1)-HLOOKUP(lapchart!I53,totallaptimes!$1:$1048576,ROW()-1),"")</f>
        <v>4.4774305555555366E-4</v>
      </c>
      <c r="K53" s="2">
        <f>IFERROR(HLOOKUP(lapchart!K53,totallaptimes!$1:$1048576,ROW()-1)-HLOOKUP(lapchart!J53,totallaptimes!$1:$1048576,ROW()-1),"")</f>
        <v>8.7708333333332E-5</v>
      </c>
      <c r="L53" s="2">
        <f>IFERROR(HLOOKUP(lapchart!L53,totallaptimes!$1:$1048576,ROW()-1)-HLOOKUP(lapchart!K53,totallaptimes!$1:$1048576,ROW()-1),"")</f>
        <v>2.9491898148148454E-4</v>
      </c>
      <c r="M53" s="2">
        <f>IFERROR(HLOOKUP(lapchart!M53,totallaptimes!$1:$1048576,ROW()-1)-HLOOKUP(lapchart!L53,totallaptimes!$1:$1048576,ROW()-1),"")</f>
        <v>-9.5349537037037885E-4</v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>
        <f>IFERROR(HLOOKUP(lapchart!P53,totallaptimes!$1:$1048576,ROW()-1)-HLOOKUP(lapchart!O53,totallaptimes!$1:$1048576,ROW()-1),"")</f>
        <v>1.2210648148151815E-5</v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4.5668981481483684E-4</v>
      </c>
      <c r="D54" s="2">
        <f>IFERROR(HLOOKUP(lapchart!D54,totallaptimes!$1:$1048576,ROW()-1)-HLOOKUP(lapchart!C54,totallaptimes!$1:$1048576,ROW()-1),"")</f>
        <v>-1.0811342592592643E-4</v>
      </c>
      <c r="E54" s="2">
        <f>IFERROR(HLOOKUP(lapchart!E54,totallaptimes!$1:$1048576,ROW()-1)-HLOOKUP(lapchart!D54,totallaptimes!$1:$1048576,ROW()-1),"")</f>
        <v>2.8106481481480344E-4</v>
      </c>
      <c r="F54" s="2">
        <f>IFERROR(HLOOKUP(lapchart!F54,totallaptimes!$1:$1048576,ROW()-1)-HLOOKUP(lapchart!E54,totallaptimes!$1:$1048576,ROW()-1),"")</f>
        <v>2.3009259259259424E-4</v>
      </c>
      <c r="G54" s="2">
        <f>IFERROR(HLOOKUP(lapchart!G54,totallaptimes!$1:$1048576,ROW()-1)-HLOOKUP(lapchart!F54,totallaptimes!$1:$1048576,ROW()-1),"")</f>
        <v>-1.7916666666686898E-5</v>
      </c>
      <c r="H54" s="2">
        <f>IFERROR(HLOOKUP(lapchart!H54,totallaptimes!$1:$1048576,ROW()-1)-HLOOKUP(lapchart!G54,totallaptimes!$1:$1048576,ROW()-1),"")</f>
        <v>-4.4028935185182888E-4</v>
      </c>
      <c r="I54" s="2">
        <f>IFERROR(HLOOKUP(lapchart!I54,totallaptimes!$1:$1048576,ROW()-1)-HLOOKUP(lapchart!H54,totallaptimes!$1:$1048576,ROW()-1),"")</f>
        <v>4.7366898148147596E-4</v>
      </c>
      <c r="J54" s="2">
        <f>IFERROR(HLOOKUP(lapchart!J54,totallaptimes!$1:$1048576,ROW()-1)-HLOOKUP(lapchart!I54,totallaptimes!$1:$1048576,ROW()-1),"")</f>
        <v>6.329861111110946E-5</v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BD985-7D2C-4CB9-AB26-0D5555FF485E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55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</row>
    <row r="2" spans="1:8" x14ac:dyDescent="0.25">
      <c r="A2">
        <v>3</v>
      </c>
      <c r="B2">
        <f>VLOOKUP(A2,pitstop!$1:$1048576,4)</f>
        <v>20</v>
      </c>
      <c r="C2">
        <f>_xlfn.MAXIFS(pitstop!E:E,pitstop!A:A,A2)</f>
        <v>2</v>
      </c>
      <c r="D2">
        <f ca="1">IFERROR(MATCH(A2,INDIRECT("lapchart!"&amp;B2+1&amp;":"&amp;B2+1),0)-1,"")</f>
        <v>8</v>
      </c>
      <c r="E2" cm="1">
        <f t="array" aca="1" ref="E2" ca="1">IFERROR(IF(D2=1,"",INDEX(lapchart!$B:$U,B2+1,D2-1)),"")</f>
        <v>4</v>
      </c>
      <c r="F2">
        <f ca="1">IFERROR(IF(B2&lt;VLOOKUP(E2,A:B,2),MATCH(E2,INDIRECT("lapchart!"&amp;VLOOKUP(E2,A:B,2)+2&amp;":"&amp;VLOOKUP(E2,A:B,2)+2),0)-1,""),"")</f>
        <v>6</v>
      </c>
      <c r="G2">
        <f ca="1">IFERROR(IF(F2&lt;&gt;"",ABS(B2-VLOOKUP(E2,A:B,2)),""),"")</f>
        <v>15</v>
      </c>
      <c r="H2">
        <f ca="1">IFERROR(F2-D2,"")</f>
        <v>-2</v>
      </c>
    </row>
    <row r="3" spans="1:8" x14ac:dyDescent="0.25">
      <c r="A3">
        <v>4</v>
      </c>
      <c r="B3">
        <f>VLOOKUP(A3,pitstop!$1:$1048576,4)</f>
        <v>35</v>
      </c>
      <c r="C3">
        <f>_xlfn.MAXIFS(pitstop!E:E,pitstop!A:A,A3)</f>
        <v>2</v>
      </c>
      <c r="D3">
        <f t="shared" ref="D3:D21" ca="1" si="0">IFERROR(MATCH(A3,INDIRECT("lapchart!"&amp;B3+1&amp;":"&amp;B3+1),0)-1,"")</f>
        <v>6</v>
      </c>
      <c r="E3" cm="1">
        <f t="array" aca="1" ref="E3" ca="1">IFERROR(IF(D3=1,"",INDEX(lapchart!$B:$U,B3+1,D3-1)),"")</f>
        <v>55</v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38</v>
      </c>
      <c r="C4">
        <f>_xlfn.MAXIFS(pitstop!E:E,pitstop!A:A,A4)</f>
        <v>2</v>
      </c>
      <c r="D4">
        <f t="shared" ca="1" si="0"/>
        <v>11</v>
      </c>
      <c r="E4" cm="1">
        <f t="array" aca="1" ref="E4" ca="1">IFERROR(IF(D4=1,"",INDEX(lapchart!$B:$U,B4+1,D4-1)),"")</f>
        <v>10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17</v>
      </c>
      <c r="C5">
        <f>_xlfn.MAXIFS(pitstop!E:E,pitstop!A:A,A5)</f>
        <v>1</v>
      </c>
      <c r="D5">
        <f t="shared" ca="1" si="0"/>
        <v>16</v>
      </c>
      <c r="E5" cm="1">
        <f t="array" aca="1" ref="E5" ca="1">IFERROR(IF(D5=1,"",INDEX(lapchart!$B:$U,B5+1,D5-1)),"")</f>
        <v>63</v>
      </c>
      <c r="F5">
        <f t="shared" ca="1" si="1"/>
        <v>16</v>
      </c>
      <c r="G5">
        <f t="shared" ca="1" si="2"/>
        <v>4</v>
      </c>
      <c r="H5">
        <f t="shared" ca="1" si="3"/>
        <v>0</v>
      </c>
    </row>
    <row r="6" spans="1:8" x14ac:dyDescent="0.25">
      <c r="A6">
        <v>8</v>
      </c>
      <c r="B6">
        <f>VLOOKUP(A6,pitstop!$1:$1048576,4)</f>
        <v>1</v>
      </c>
      <c r="C6">
        <f>_xlfn.MAXIFS(pitstop!E:E,pitstop!A:A,A6)</f>
        <v>1</v>
      </c>
      <c r="D6">
        <f t="shared" ca="1" si="0"/>
        <v>17</v>
      </c>
      <c r="E6" cm="1">
        <f t="array" aca="1" ref="E6" ca="1">IFERROR(IF(D6=1,"",INDEX(lapchart!$B:$U,B6+1,D6-1)),"")</f>
        <v>7</v>
      </c>
      <c r="F6">
        <f t="shared" ca="1" si="1"/>
        <v>16</v>
      </c>
      <c r="G6">
        <f t="shared" ca="1" si="2"/>
        <v>16</v>
      </c>
      <c r="H6">
        <f t="shared" ca="1" si="3"/>
        <v>-1</v>
      </c>
    </row>
    <row r="7" spans="1:8" x14ac:dyDescent="0.25">
      <c r="A7">
        <v>10</v>
      </c>
      <c r="B7">
        <f>VLOOKUP(A7,pitstop!$1:$1048576,4)</f>
        <v>12</v>
      </c>
      <c r="C7">
        <f>_xlfn.MAXIFS(pitstop!E:E,pitstop!A:A,A7)</f>
        <v>1</v>
      </c>
      <c r="D7">
        <f t="shared" ca="1" si="0"/>
        <v>11</v>
      </c>
      <c r="E7" cm="1">
        <f t="array" aca="1" ref="E7" ca="1">IFERROR(IF(D7=1,"",INDEX(lapchart!$B:$U,B7+1,D7-1)),"")</f>
        <v>5</v>
      </c>
      <c r="F7">
        <f t="shared" ca="1" si="1"/>
        <v>11</v>
      </c>
      <c r="G7">
        <f t="shared" ca="1" si="2"/>
        <v>26</v>
      </c>
      <c r="H7">
        <f t="shared" ca="1" si="3"/>
        <v>0</v>
      </c>
    </row>
    <row r="8" spans="1:8" x14ac:dyDescent="0.25">
      <c r="A8">
        <v>11</v>
      </c>
      <c r="B8">
        <f>VLOOKUP(A8,pitstop!$1:$1048576,4)</f>
        <v>46</v>
      </c>
      <c r="C8">
        <f>_xlfn.MAXIFS(pitstop!E:E,pitstop!A:A,A8)</f>
        <v>3</v>
      </c>
      <c r="D8" t="str">
        <f t="shared" ca="1" si="0"/>
        <v/>
      </c>
      <c r="E8" t="str" cm="1">
        <f t="array" aca="1" ref="E8" ca="1">IFERROR(IF(D8=1,"",INDEX(lapchart!$B:$U,B8+1,D8-1)),"")</f>
        <v/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21</v>
      </c>
      <c r="C9">
        <f>_xlfn.MAXIFS(pitstop!E:E,pitstop!A:A,A9)</f>
        <v>2</v>
      </c>
      <c r="D9">
        <f t="shared" ca="1" si="0"/>
        <v>4</v>
      </c>
      <c r="E9" cm="1">
        <f t="array" aca="1" ref="E9" ca="1">IFERROR(IF(D9=1,"",INDEX(lapchart!$B:$U,B9+1,D9-1)),"")</f>
        <v>33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39</v>
      </c>
      <c r="C10">
        <f>_xlfn.MAXIFS(pitstop!E:E,pitstop!A:A,A10)</f>
        <v>2</v>
      </c>
      <c r="D10">
        <f t="shared" ca="1" si="0"/>
        <v>8</v>
      </c>
      <c r="E10" cm="1">
        <f t="array" aca="1" ref="E10" ca="1">IFERROR(IF(D10=1,"",INDEX(lapchart!$B:$U,B10+1,D10-1)),"")</f>
        <v>3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1</v>
      </c>
      <c r="C11">
        <f>_xlfn.MAXIFS(pitstop!E:E,pitstop!A:A,A11)</f>
        <v>1</v>
      </c>
      <c r="D11">
        <f t="shared" ca="1" si="0"/>
        <v>14</v>
      </c>
      <c r="E11" cm="1">
        <f t="array" aca="1" ref="E11" ca="1">IFERROR(IF(D11=1,"",INDEX(lapchart!$B:$U,B11+1,D11-1)),"")</f>
        <v>27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13</v>
      </c>
      <c r="C12">
        <f>_xlfn.MAXIFS(pitstop!E:E,pitstop!A:A,A12)</f>
        <v>1</v>
      </c>
      <c r="D12">
        <f t="shared" ca="1" si="0"/>
        <v>17</v>
      </c>
      <c r="E12" cm="1">
        <f t="array" aca="1" ref="E12" ca="1">IFERROR(IF(D12=1,"",INDEX(lapchart!$B:$U,B12+1,D12-1)),"")</f>
        <v>6</v>
      </c>
      <c r="F12">
        <f t="shared" ca="1" si="1"/>
        <v>14</v>
      </c>
      <c r="G12">
        <f t="shared" ca="1" si="2"/>
        <v>25</v>
      </c>
      <c r="H12">
        <f t="shared" ca="1" si="3"/>
        <v>-3</v>
      </c>
    </row>
    <row r="13" spans="1:8" x14ac:dyDescent="0.25">
      <c r="A13">
        <v>26</v>
      </c>
      <c r="B13">
        <f>VLOOKUP(A13,pitstop!$1:$1048576,4)</f>
        <v>21</v>
      </c>
      <c r="C13">
        <f>_xlfn.MAXIFS(pitstop!E:E,pitstop!A:A,A13)</f>
        <v>2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13</v>
      </c>
      <c r="C14">
        <f>_xlfn.MAXIFS(pitstop!E:E,pitstop!A:A,A14)</f>
        <v>1</v>
      </c>
      <c r="D14" t="str">
        <f t="shared" ca="1" si="0"/>
        <v/>
      </c>
      <c r="E14" t="str" cm="1">
        <f t="array" aca="1" ref="E14" ca="1">IFERROR(IF(D14=1,"",INDEX(lapchart!$B:$U,B14+1,D14-1)),"")</f>
        <v/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20</v>
      </c>
      <c r="C15">
        <f>_xlfn.MAXIFS(pitstop!E:E,pitstop!A:A,A15)</f>
        <v>2</v>
      </c>
      <c r="D15">
        <f t="shared" ca="1" si="0"/>
        <v>3</v>
      </c>
      <c r="E15" cm="1">
        <f t="array" aca="1" ref="E15" ca="1">IFERROR(IF(D15=1,"",INDEX(lapchart!$B:$U,B15+1,D15-1)),"")</f>
        <v>77</v>
      </c>
      <c r="F15">
        <f t="shared" ca="1" si="1"/>
        <v>2</v>
      </c>
      <c r="G15">
        <f t="shared" ca="1" si="2"/>
        <v>25</v>
      </c>
      <c r="H15">
        <f t="shared" ca="1" si="3"/>
        <v>-1</v>
      </c>
    </row>
    <row r="16" spans="1:8" x14ac:dyDescent="0.25">
      <c r="A16">
        <v>44</v>
      </c>
      <c r="B16">
        <f>VLOOKUP(A16,pitstop!$1:$1048576,4)</f>
        <v>20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20</v>
      </c>
      <c r="C17">
        <f>_xlfn.MAXIFS(pitstop!E:E,pitstop!A:A,A17)</f>
        <v>1</v>
      </c>
      <c r="D17">
        <f t="shared" ca="1" si="0"/>
        <v>6</v>
      </c>
      <c r="E17" cm="1">
        <f t="array" aca="1" ref="E17" ca="1">IFERROR(IF(D17=1,"",INDEX(lapchart!$B:$U,B17+1,D17-1)),"")</f>
        <v>8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21</v>
      </c>
      <c r="C18">
        <f>_xlfn.MAXIFS(pitstop!E:E,pitstop!A:A,A18)</f>
        <v>1</v>
      </c>
      <c r="D18">
        <f t="shared" ca="1" si="0"/>
        <v>16</v>
      </c>
      <c r="E18" cm="1">
        <f t="array" aca="1" ref="E18" ca="1">IFERROR(IF(D18=1,"",INDEX(lapchart!$B:$U,B18+1,D18-1)),"")</f>
        <v>7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45</v>
      </c>
      <c r="C19">
        <f>_xlfn.MAXIFS(pitstop!E:E,pitstop!A:A,A19)</f>
        <v>2</v>
      </c>
      <c r="D19">
        <f t="shared" ca="1" si="0"/>
        <v>2</v>
      </c>
      <c r="E19" cm="1">
        <f t="array" aca="1" ref="E19" ca="1">IFERROR(IF(D19=1,"",INDEX(lapchart!$B:$U,B19+1,D19-1)),"")</f>
        <v>44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20</v>
      </c>
      <c r="C20">
        <f>_xlfn.MAXIFS(pitstop!E:E,pitstop!A:A,A20)</f>
        <v>1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20</v>
      </c>
      <c r="C21">
        <f>_xlfn.MAXIFS(pitstop!E:E,pitstop!A:A,A21)</f>
        <v>0</v>
      </c>
      <c r="D21">
        <f t="shared" ca="1" si="0"/>
        <v>12</v>
      </c>
      <c r="E21" cm="1">
        <f t="array" aca="1" ref="E21" ca="1">IFERROR(IF(D21=1,"",INDEX(lapchart!$B:$U,B21+1,D21-1)),"")</f>
        <v>5</v>
      </c>
      <c r="F21">
        <f t="shared" ca="1" si="1"/>
        <v>11</v>
      </c>
      <c r="G21">
        <f t="shared" ca="1" si="2"/>
        <v>18</v>
      </c>
      <c r="H21">
        <f t="shared" ca="1" si="3"/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D22D-B06D-4D0C-96A9-AE0848F13CA4}">
  <dimension ref="A1:B6"/>
  <sheetViews>
    <sheetView workbookViewId="0">
      <selection sqref="A1:B6"/>
    </sheetView>
  </sheetViews>
  <sheetFormatPr defaultRowHeight="15" x14ac:dyDescent="0.25"/>
  <cols>
    <col min="1" max="1" width="12.85546875" bestFit="1" customWidth="1"/>
    <col min="2" max="2" width="13.7109375" bestFit="1" customWidth="1"/>
  </cols>
  <sheetData>
    <row r="1" spans="1:2" x14ac:dyDescent="0.25">
      <c r="A1" t="s">
        <v>101</v>
      </c>
      <c r="B1" t="s">
        <v>132</v>
      </c>
    </row>
    <row r="2" spans="1:2" x14ac:dyDescent="0.25">
      <c r="A2" t="s">
        <v>133</v>
      </c>
      <c r="B2" t="s">
        <v>134</v>
      </c>
    </row>
    <row r="3" spans="1:2" x14ac:dyDescent="0.25">
      <c r="A3" t="s">
        <v>102</v>
      </c>
      <c r="B3" s="4" t="s">
        <v>135</v>
      </c>
    </row>
    <row r="4" spans="1:2" x14ac:dyDescent="0.25">
      <c r="A4" t="s">
        <v>103</v>
      </c>
      <c r="B4" s="4">
        <v>0.5</v>
      </c>
    </row>
    <row r="5" spans="1:2" x14ac:dyDescent="0.25">
      <c r="A5" t="s">
        <v>104</v>
      </c>
      <c r="B5" t="s">
        <v>136</v>
      </c>
    </row>
    <row r="6" spans="1:2" x14ac:dyDescent="0.25">
      <c r="A6" t="s">
        <v>105</v>
      </c>
      <c r="B6" t="s">
        <v>137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DB91D-B4D1-4E65-BBB1-06F4B9F0CB2B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106</v>
      </c>
      <c r="B1">
        <v>11.3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DB3D-94E2-4174-B7DD-87A41A035E29}">
  <dimension ref="A1:K21"/>
  <sheetViews>
    <sheetView workbookViewId="0">
      <selection activeCell="C10" sqref="C10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107</v>
      </c>
      <c r="B1" t="s">
        <v>108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33</v>
      </c>
      <c r="K3" s="1"/>
    </row>
    <row r="4" spans="1:11" x14ac:dyDescent="0.25">
      <c r="A4">
        <v>3</v>
      </c>
      <c r="B4">
        <v>16</v>
      </c>
      <c r="K4" s="1"/>
    </row>
    <row r="5" spans="1:11" x14ac:dyDescent="0.25">
      <c r="A5">
        <v>4</v>
      </c>
      <c r="B5">
        <v>3</v>
      </c>
      <c r="K5" s="1"/>
    </row>
    <row r="6" spans="1:11" x14ac:dyDescent="0.25">
      <c r="A6">
        <v>5</v>
      </c>
      <c r="B6">
        <v>4</v>
      </c>
      <c r="K6" s="1"/>
    </row>
    <row r="7" spans="1:11" x14ac:dyDescent="0.25">
      <c r="A7">
        <v>6</v>
      </c>
      <c r="B7">
        <v>31</v>
      </c>
      <c r="K7" s="1"/>
    </row>
    <row r="8" spans="1:11" x14ac:dyDescent="0.25">
      <c r="A8">
        <v>7</v>
      </c>
      <c r="B8">
        <v>10</v>
      </c>
      <c r="K8" s="1"/>
    </row>
    <row r="9" spans="1:11" x14ac:dyDescent="0.25">
      <c r="A9">
        <v>8</v>
      </c>
      <c r="B9">
        <v>23</v>
      </c>
      <c r="K9" s="1"/>
    </row>
    <row r="10" spans="1:11" x14ac:dyDescent="0.25">
      <c r="A10">
        <v>9</v>
      </c>
      <c r="B10">
        <v>18</v>
      </c>
      <c r="K10" s="1"/>
    </row>
    <row r="11" spans="1:11" x14ac:dyDescent="0.25">
      <c r="A11">
        <v>10</v>
      </c>
      <c r="B11">
        <v>5</v>
      </c>
      <c r="K11" s="1"/>
    </row>
    <row r="12" spans="1:11" x14ac:dyDescent="0.25">
      <c r="A12">
        <v>11</v>
      </c>
      <c r="B12">
        <v>77</v>
      </c>
      <c r="K12" s="1"/>
    </row>
    <row r="13" spans="1:11" x14ac:dyDescent="0.25">
      <c r="A13">
        <v>12</v>
      </c>
      <c r="B13">
        <v>63</v>
      </c>
      <c r="K13" s="1"/>
    </row>
    <row r="14" spans="1:11" x14ac:dyDescent="0.25">
      <c r="A14">
        <v>13</v>
      </c>
      <c r="B14">
        <v>55</v>
      </c>
      <c r="K14" s="1"/>
    </row>
    <row r="15" spans="1:11" x14ac:dyDescent="0.25">
      <c r="A15">
        <v>14</v>
      </c>
      <c r="B15">
        <v>99</v>
      </c>
      <c r="K15" s="1"/>
    </row>
    <row r="16" spans="1:11" x14ac:dyDescent="0.25">
      <c r="A16">
        <v>15</v>
      </c>
      <c r="B16">
        <v>6</v>
      </c>
      <c r="K16" s="1"/>
    </row>
    <row r="17" spans="1:11" x14ac:dyDescent="0.25">
      <c r="A17">
        <v>16</v>
      </c>
      <c r="B17">
        <v>8</v>
      </c>
      <c r="K17" s="1"/>
    </row>
    <row r="18" spans="1:11" x14ac:dyDescent="0.25">
      <c r="A18">
        <v>17</v>
      </c>
      <c r="B18">
        <v>7</v>
      </c>
      <c r="K18" s="1"/>
    </row>
    <row r="19" spans="1:11" x14ac:dyDescent="0.25">
      <c r="A19" t="s">
        <v>109</v>
      </c>
      <c r="B19">
        <v>26</v>
      </c>
      <c r="K19" s="1"/>
    </row>
    <row r="20" spans="1:11" x14ac:dyDescent="0.25">
      <c r="A20" t="s">
        <v>109</v>
      </c>
      <c r="B20">
        <v>20</v>
      </c>
      <c r="K20" s="1"/>
    </row>
    <row r="21" spans="1:11" x14ac:dyDescent="0.25">
      <c r="A21" t="s">
        <v>138</v>
      </c>
      <c r="B21">
        <v>27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CFA9-D8F9-4FC5-B7B3-A7A562AE471E}">
  <dimension ref="A1:O21"/>
  <sheetViews>
    <sheetView tabSelected="1" workbookViewId="0">
      <selection activeCell="O2" sqref="O2:O21"/>
    </sheetView>
  </sheetViews>
  <sheetFormatPr defaultRowHeight="15" x14ac:dyDescent="0.25"/>
  <cols>
    <col min="2" max="2" width="17.8554687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55</v>
      </c>
      <c r="B1" t="s">
        <v>56</v>
      </c>
      <c r="C1" t="s">
        <v>110</v>
      </c>
      <c r="D1" t="s">
        <v>111</v>
      </c>
      <c r="E1" s="7" t="s">
        <v>112</v>
      </c>
      <c r="F1" s="7" t="s">
        <v>113</v>
      </c>
      <c r="G1" s="7" t="s">
        <v>114</v>
      </c>
      <c r="H1" s="7" t="s">
        <v>115</v>
      </c>
      <c r="I1" s="7" t="s">
        <v>116</v>
      </c>
      <c r="J1" s="7" t="s">
        <v>117</v>
      </c>
      <c r="K1" s="7" t="s">
        <v>118</v>
      </c>
      <c r="L1" s="7" t="s">
        <v>121</v>
      </c>
      <c r="M1" s="8" t="s">
        <v>119</v>
      </c>
      <c r="N1" s="8" t="s">
        <v>120</v>
      </c>
      <c r="O1" s="8" t="s">
        <v>158</v>
      </c>
    </row>
    <row r="2" spans="1:15" x14ac:dyDescent="0.25">
      <c r="A2">
        <v>3</v>
      </c>
      <c r="B2" t="s">
        <v>72</v>
      </c>
      <c r="C2">
        <f>MATCH(A2,lapchart!$B$2:$U$2,0)</f>
        <v>8</v>
      </c>
      <c r="D2">
        <f>INDEX(finalstanding!A:A,MATCH(compoundchange!A2,finalstanding!B:B,0))</f>
        <v>4</v>
      </c>
      <c r="E2">
        <v>1</v>
      </c>
      <c r="F2">
        <v>3</v>
      </c>
      <c r="G2">
        <v>1</v>
      </c>
      <c r="H2">
        <v>1</v>
      </c>
      <c r="I2">
        <v>12</v>
      </c>
      <c r="J2">
        <v>40</v>
      </c>
      <c r="K2">
        <v>0</v>
      </c>
      <c r="L2">
        <v>1</v>
      </c>
      <c r="M2">
        <f>IFERROR((D2-C2)*-1,"")</f>
        <v>4</v>
      </c>
      <c r="N2">
        <f t="shared" ref="N2:N21" si="0">IF(D2=1,25,IF(D2=2,18,IF(D2=3,15,IF(D2=4,12,IF(D2=5,10,IF(D2=6,8,IF(D2=7,6,IF(D2=8,4,IF(D2=9,2,IF(D2=10,1,0))))))))))</f>
        <v>12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6.13533912037037E-2</v>
      </c>
    </row>
    <row r="3" spans="1:15" x14ac:dyDescent="0.25">
      <c r="A3">
        <v>4</v>
      </c>
      <c r="B3" t="s">
        <v>74</v>
      </c>
      <c r="C3">
        <f>MATCH(A3,lapchart!$B$2:$U$2,0)</f>
        <v>5</v>
      </c>
      <c r="D3">
        <f>INDEX(finalstanding!A:A,MATCH(compoundchange!A3,finalstanding!B:B,0))</f>
        <v>5</v>
      </c>
      <c r="E3">
        <v>1</v>
      </c>
      <c r="F3">
        <v>3</v>
      </c>
      <c r="G3">
        <v>1</v>
      </c>
      <c r="H3">
        <v>1</v>
      </c>
      <c r="I3">
        <v>12</v>
      </c>
      <c r="J3">
        <v>40</v>
      </c>
      <c r="K3">
        <v>0</v>
      </c>
      <c r="L3">
        <v>1</v>
      </c>
      <c r="M3">
        <f t="shared" ref="M3:M21" si="1">IFERROR((D3-C3)*-1,"")</f>
        <v>0</v>
      </c>
      <c r="N3">
        <f t="shared" si="0"/>
        <v>10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6.138379629629629E-2</v>
      </c>
    </row>
    <row r="4" spans="1:15" x14ac:dyDescent="0.25">
      <c r="A4">
        <v>5</v>
      </c>
      <c r="B4" t="s">
        <v>63</v>
      </c>
      <c r="C4">
        <f>MATCH(A4,lapchart!$B$2:$U$2,0)</f>
        <v>10</v>
      </c>
      <c r="D4">
        <f>INDEX(finalstanding!A:A,MATCH(compoundchange!A4,finalstanding!B:B,0))</f>
        <v>10</v>
      </c>
      <c r="E4">
        <v>1</v>
      </c>
      <c r="F4">
        <v>3</v>
      </c>
      <c r="G4">
        <v>1</v>
      </c>
      <c r="H4">
        <v>1</v>
      </c>
      <c r="I4">
        <v>12</v>
      </c>
      <c r="J4">
        <v>40</v>
      </c>
      <c r="K4">
        <v>0</v>
      </c>
      <c r="L4">
        <v>1</v>
      </c>
      <c r="M4">
        <f t="shared" si="1"/>
        <v>0</v>
      </c>
      <c r="N4">
        <f t="shared" si="0"/>
        <v>1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6.1610416666666667E-2</v>
      </c>
    </row>
    <row r="5" spans="1:15" x14ac:dyDescent="0.25">
      <c r="A5">
        <v>6</v>
      </c>
      <c r="B5" t="s">
        <v>129</v>
      </c>
      <c r="C5">
        <f>MATCH(A5,lapchart!$B$2:$U$2,0)</f>
        <v>18</v>
      </c>
      <c r="D5">
        <f>INDEX(finalstanding!A:A,MATCH(compoundchange!A5,finalstanding!B:B,0))</f>
        <v>15</v>
      </c>
      <c r="E5">
        <v>1</v>
      </c>
      <c r="F5">
        <v>2</v>
      </c>
      <c r="G5">
        <v>1</v>
      </c>
      <c r="H5">
        <v>1</v>
      </c>
      <c r="I5">
        <v>12</v>
      </c>
      <c r="J5">
        <v>40</v>
      </c>
      <c r="K5">
        <v>0</v>
      </c>
      <c r="L5">
        <v>1</v>
      </c>
      <c r="M5">
        <f t="shared" si="1"/>
        <v>3</v>
      </c>
      <c r="N5">
        <f t="shared" si="0"/>
        <v>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6.1757314814814813E-2</v>
      </c>
    </row>
    <row r="6" spans="1:15" x14ac:dyDescent="0.25">
      <c r="A6">
        <v>7</v>
      </c>
      <c r="B6" t="s">
        <v>80</v>
      </c>
      <c r="C6">
        <f>MATCH(A6,lapchart!$B$2:$U$2,0)</f>
        <v>16</v>
      </c>
      <c r="D6">
        <f>INDEX(finalstanding!A:A,MATCH(compoundchange!A6,finalstanding!B:B,0))</f>
        <v>17</v>
      </c>
      <c r="E6">
        <v>2</v>
      </c>
      <c r="F6">
        <v>2</v>
      </c>
      <c r="G6">
        <v>1</v>
      </c>
      <c r="H6">
        <v>3</v>
      </c>
      <c r="I6">
        <v>12</v>
      </c>
      <c r="J6">
        <v>35</v>
      </c>
      <c r="K6">
        <v>4</v>
      </c>
      <c r="L6">
        <v>1</v>
      </c>
      <c r="M6">
        <f t="shared" si="1"/>
        <v>-1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6.2966030092592593E-2</v>
      </c>
    </row>
    <row r="7" spans="1:15" x14ac:dyDescent="0.25">
      <c r="A7">
        <v>8</v>
      </c>
      <c r="B7" t="s">
        <v>89</v>
      </c>
      <c r="C7">
        <f>MATCH(A7,lapchart!$B$2:$U$2,0)</f>
        <v>17</v>
      </c>
      <c r="D7">
        <f>INDEX(finalstanding!A:A,MATCH(compoundchange!A7,finalstanding!B:B,0))</f>
        <v>16</v>
      </c>
      <c r="E7">
        <v>1</v>
      </c>
      <c r="F7">
        <v>2</v>
      </c>
      <c r="G7">
        <v>1</v>
      </c>
      <c r="H7">
        <v>1</v>
      </c>
      <c r="I7">
        <v>36</v>
      </c>
      <c r="J7">
        <v>16</v>
      </c>
      <c r="K7">
        <v>0</v>
      </c>
      <c r="L7">
        <v>0</v>
      </c>
      <c r="M7">
        <f t="shared" si="1"/>
        <v>1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6.1763113425925921E-2</v>
      </c>
    </row>
    <row r="8" spans="1:15" x14ac:dyDescent="0.25">
      <c r="A8">
        <v>10</v>
      </c>
      <c r="B8" t="s">
        <v>71</v>
      </c>
      <c r="C8">
        <f>MATCH(A8,lapchart!$B$2:$U$2,0)</f>
        <v>11</v>
      </c>
      <c r="D8">
        <f>INDEX(finalstanding!A:A,MATCH(compoundchange!A8,finalstanding!B:B,0))</f>
        <v>7</v>
      </c>
      <c r="E8">
        <v>1</v>
      </c>
      <c r="F8">
        <v>2</v>
      </c>
      <c r="G8">
        <v>1</v>
      </c>
      <c r="H8">
        <v>1</v>
      </c>
      <c r="I8">
        <v>12</v>
      </c>
      <c r="J8">
        <v>40</v>
      </c>
      <c r="K8">
        <v>0</v>
      </c>
      <c r="L8">
        <v>1</v>
      </c>
      <c r="M8">
        <f t="shared" si="1"/>
        <v>4</v>
      </c>
      <c r="N8">
        <f t="shared" si="0"/>
        <v>6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6.1486932870370374E-2</v>
      </c>
    </row>
    <row r="9" spans="1:15" x14ac:dyDescent="0.25">
      <c r="A9">
        <v>16</v>
      </c>
      <c r="B9" t="s">
        <v>67</v>
      </c>
      <c r="C9">
        <f>MATCH(A9,lapchart!$B$2:$U$2,0)</f>
        <v>4</v>
      </c>
      <c r="D9">
        <f>INDEX(finalstanding!A:A,MATCH(compoundchange!A9,finalstanding!B:B,0))</f>
        <v>3</v>
      </c>
      <c r="E9">
        <v>1</v>
      </c>
      <c r="F9">
        <v>2</v>
      </c>
      <c r="G9">
        <v>1</v>
      </c>
      <c r="H9">
        <v>1</v>
      </c>
      <c r="I9">
        <v>13</v>
      </c>
      <c r="J9">
        <v>39</v>
      </c>
      <c r="K9">
        <v>0</v>
      </c>
      <c r="L9">
        <v>1</v>
      </c>
      <c r="M9">
        <f t="shared" si="1"/>
        <v>1</v>
      </c>
      <c r="N9">
        <f t="shared" si="0"/>
        <v>15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6.133978009259259E-2</v>
      </c>
    </row>
    <row r="10" spans="1:15" x14ac:dyDescent="0.25">
      <c r="A10">
        <v>18</v>
      </c>
      <c r="B10" t="s">
        <v>68</v>
      </c>
      <c r="C10">
        <f>MATCH(A10,lapchart!$B$2:$U$2,0)</f>
        <v>6</v>
      </c>
      <c r="D10">
        <f>INDEX(finalstanding!A:A,MATCH(compoundchange!A10,finalstanding!B:B,0))</f>
        <v>9</v>
      </c>
      <c r="E10">
        <v>1</v>
      </c>
      <c r="F10">
        <v>2</v>
      </c>
      <c r="G10">
        <v>1</v>
      </c>
      <c r="H10">
        <v>1</v>
      </c>
      <c r="I10">
        <v>13</v>
      </c>
      <c r="J10">
        <v>39</v>
      </c>
      <c r="K10">
        <v>0</v>
      </c>
      <c r="L10">
        <v>1</v>
      </c>
      <c r="M10">
        <f t="shared" si="1"/>
        <v>-3</v>
      </c>
      <c r="N10">
        <f t="shared" si="0"/>
        <v>2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6.1557800925925922E-2</v>
      </c>
    </row>
    <row r="11" spans="1:15" x14ac:dyDescent="0.25">
      <c r="A11">
        <v>20</v>
      </c>
      <c r="B11" t="s">
        <v>87</v>
      </c>
      <c r="C11">
        <f>MATCH(A11,lapchart!$B$2:$U$2,0)</f>
        <v>14</v>
      </c>
      <c r="D11" t="str">
        <f>INDEX(finalstanding!A:A,MATCH(compoundchange!A11,finalstanding!B:B,0))</f>
        <v>DNF</v>
      </c>
      <c r="L11">
        <v>0</v>
      </c>
      <c r="M11" t="str">
        <f t="shared" si="1"/>
        <v/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1.2008449074074074E-3</v>
      </c>
    </row>
    <row r="12" spans="1:15" x14ac:dyDescent="0.25">
      <c r="A12">
        <v>23</v>
      </c>
      <c r="B12" t="s">
        <v>82</v>
      </c>
      <c r="C12">
        <f>MATCH(A12,lapchart!$B$2:$U$2,0)</f>
        <v>12</v>
      </c>
      <c r="D12">
        <f>INDEX(finalstanding!A:A,MATCH(compoundchange!A12,finalstanding!B:B,0))</f>
        <v>8</v>
      </c>
      <c r="E12">
        <v>2</v>
      </c>
      <c r="F12">
        <v>2</v>
      </c>
      <c r="G12">
        <v>1</v>
      </c>
      <c r="H12">
        <v>2</v>
      </c>
      <c r="I12">
        <v>6</v>
      </c>
      <c r="J12">
        <v>24</v>
      </c>
      <c r="K12">
        <v>22</v>
      </c>
      <c r="L12">
        <v>0</v>
      </c>
      <c r="M12">
        <f t="shared" si="1"/>
        <v>4</v>
      </c>
      <c r="N12">
        <f t="shared" si="0"/>
        <v>4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6.1504085648148153E-2</v>
      </c>
    </row>
    <row r="13" spans="1:15" x14ac:dyDescent="0.25">
      <c r="A13">
        <v>26</v>
      </c>
      <c r="B13" t="s">
        <v>77</v>
      </c>
      <c r="C13">
        <f>MATCH(A13,lapchart!$B$2:$U$2,0)</f>
        <v>19</v>
      </c>
      <c r="D13" t="str">
        <f>INDEX(finalstanding!A:A,MATCH(compoundchange!A13,finalstanding!B:B,0))</f>
        <v>DNF</v>
      </c>
      <c r="L13">
        <v>0</v>
      </c>
      <c r="M13" t="str">
        <f t="shared" si="1"/>
        <v/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1.4266215277777779E-2</v>
      </c>
    </row>
    <row r="14" spans="1:15" x14ac:dyDescent="0.25">
      <c r="A14">
        <v>27</v>
      </c>
      <c r="B14" t="s">
        <v>79</v>
      </c>
      <c r="C14">
        <f>MATCH(A14,lapchart!$B$2:$U$2,0)</f>
        <v>13</v>
      </c>
      <c r="D14" t="str">
        <f>INDEX(finalstanding!A:A,MATCH(compoundchange!A14,finalstanding!B:B,0))</f>
        <v>DNS</v>
      </c>
      <c r="L14">
        <v>0</v>
      </c>
      <c r="M14" t="str">
        <f t="shared" si="1"/>
        <v/>
      </c>
      <c r="N14">
        <f t="shared" si="0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0</v>
      </c>
    </row>
    <row r="15" spans="1:15" x14ac:dyDescent="0.25">
      <c r="A15">
        <v>31</v>
      </c>
      <c r="B15" t="s">
        <v>124</v>
      </c>
      <c r="C15">
        <f>MATCH(A15,lapchart!$B$2:$U$2,0)</f>
        <v>9</v>
      </c>
      <c r="D15">
        <f>INDEX(finalstanding!A:A,MATCH(compoundchange!A15,finalstanding!B:B,0))</f>
        <v>6</v>
      </c>
      <c r="E15">
        <v>1</v>
      </c>
      <c r="F15">
        <v>3</v>
      </c>
      <c r="G15">
        <v>1</v>
      </c>
      <c r="H15">
        <v>1</v>
      </c>
      <c r="I15">
        <v>12</v>
      </c>
      <c r="J15">
        <v>40</v>
      </c>
      <c r="K15">
        <v>0</v>
      </c>
      <c r="L15">
        <v>1</v>
      </c>
      <c r="M15">
        <f t="shared" si="1"/>
        <v>3</v>
      </c>
      <c r="N15">
        <f t="shared" si="0"/>
        <v>8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6.1437731481481482E-2</v>
      </c>
    </row>
    <row r="16" spans="1:15" x14ac:dyDescent="0.25">
      <c r="A16">
        <v>33</v>
      </c>
      <c r="B16" t="s">
        <v>65</v>
      </c>
      <c r="C16">
        <f>MATCH(A16,lapchart!$B$2:$U$2,0)</f>
        <v>3</v>
      </c>
      <c r="D16">
        <f>INDEX(finalstanding!A:A,MATCH(compoundchange!A16,finalstanding!B:B,0))</f>
        <v>2</v>
      </c>
      <c r="E16">
        <v>2</v>
      </c>
      <c r="F16">
        <v>2</v>
      </c>
      <c r="G16">
        <v>1</v>
      </c>
      <c r="H16">
        <v>3</v>
      </c>
      <c r="I16">
        <v>13</v>
      </c>
      <c r="J16">
        <v>37</v>
      </c>
      <c r="K16">
        <v>2</v>
      </c>
      <c r="L16">
        <v>1</v>
      </c>
      <c r="M16">
        <f t="shared" si="1"/>
        <v>1</v>
      </c>
      <c r="N16">
        <f t="shared" si="0"/>
        <v>18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6.1193738425925924E-2</v>
      </c>
    </row>
    <row r="17" spans="1:15" x14ac:dyDescent="0.25">
      <c r="A17">
        <v>44</v>
      </c>
      <c r="B17" t="s">
        <v>60</v>
      </c>
      <c r="C17">
        <f>MATCH(A17,lapchart!$B$2:$U$2,0)</f>
        <v>1</v>
      </c>
      <c r="D17">
        <f>INDEX(finalstanding!A:A,MATCH(compoundchange!A17,finalstanding!B:B,0))</f>
        <v>1</v>
      </c>
      <c r="E17">
        <v>1</v>
      </c>
      <c r="F17">
        <v>2</v>
      </c>
      <c r="G17">
        <v>1</v>
      </c>
      <c r="H17">
        <v>1</v>
      </c>
      <c r="I17">
        <v>13</v>
      </c>
      <c r="J17">
        <v>39</v>
      </c>
      <c r="K17">
        <v>0</v>
      </c>
      <c r="L17">
        <v>1</v>
      </c>
      <c r="M17">
        <f t="shared" si="1"/>
        <v>0</v>
      </c>
      <c r="N17">
        <f t="shared" si="0"/>
        <v>25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6.1125960648148146E-2</v>
      </c>
    </row>
    <row r="18" spans="1:15" x14ac:dyDescent="0.25">
      <c r="A18">
        <v>55</v>
      </c>
      <c r="B18" t="s">
        <v>76</v>
      </c>
      <c r="C18">
        <f>MATCH(A18,lapchart!$B$2:$U$2,0)</f>
        <v>7</v>
      </c>
      <c r="D18">
        <f>INDEX(finalstanding!A:A,MATCH(compoundchange!A18,finalstanding!B:B,0))</f>
        <v>13</v>
      </c>
      <c r="E18">
        <v>2</v>
      </c>
      <c r="F18">
        <v>3</v>
      </c>
      <c r="G18">
        <v>1</v>
      </c>
      <c r="H18">
        <v>2</v>
      </c>
      <c r="I18">
        <v>13</v>
      </c>
      <c r="J18">
        <v>38</v>
      </c>
      <c r="K18">
        <v>1</v>
      </c>
      <c r="L18">
        <v>1</v>
      </c>
      <c r="M18">
        <f t="shared" si="1"/>
        <v>-6</v>
      </c>
      <c r="N18">
        <f t="shared" si="0"/>
        <v>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6.1743668981481481E-2</v>
      </c>
    </row>
    <row r="19" spans="1:15" x14ac:dyDescent="0.25">
      <c r="A19">
        <v>63</v>
      </c>
      <c r="B19" t="s">
        <v>83</v>
      </c>
      <c r="C19">
        <f>MATCH(A19,lapchart!$B$2:$U$2,0)</f>
        <v>20</v>
      </c>
      <c r="D19">
        <f>INDEX(finalstanding!A:A,MATCH(compoundchange!A19,finalstanding!B:B,0))</f>
        <v>12</v>
      </c>
      <c r="E19">
        <v>1</v>
      </c>
      <c r="F19">
        <v>2</v>
      </c>
      <c r="G19">
        <v>1</v>
      </c>
      <c r="H19">
        <v>1</v>
      </c>
      <c r="I19">
        <v>12</v>
      </c>
      <c r="J19">
        <v>40</v>
      </c>
      <c r="K19">
        <v>0</v>
      </c>
      <c r="L19">
        <v>1</v>
      </c>
      <c r="M19">
        <f t="shared" si="1"/>
        <v>8</v>
      </c>
      <c r="N19">
        <f t="shared" si="0"/>
        <v>0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6.1727858796296296E-2</v>
      </c>
    </row>
    <row r="20" spans="1:15" x14ac:dyDescent="0.25">
      <c r="A20">
        <v>77</v>
      </c>
      <c r="B20" t="s">
        <v>62</v>
      </c>
      <c r="C20">
        <f>MATCH(A20,lapchart!$B$2:$U$2,0)</f>
        <v>2</v>
      </c>
      <c r="D20">
        <f>INDEX(finalstanding!A:A,MATCH(compoundchange!A20,finalstanding!B:B,0))</f>
        <v>11</v>
      </c>
      <c r="E20">
        <v>2</v>
      </c>
      <c r="F20">
        <v>2</v>
      </c>
      <c r="G20">
        <v>1</v>
      </c>
      <c r="H20">
        <v>3</v>
      </c>
      <c r="I20">
        <v>13</v>
      </c>
      <c r="J20">
        <v>37</v>
      </c>
      <c r="K20">
        <v>2</v>
      </c>
      <c r="L20">
        <v>1</v>
      </c>
      <c r="M20">
        <f t="shared" si="1"/>
        <v>-9</v>
      </c>
      <c r="N20">
        <f t="shared" si="0"/>
        <v>0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6.1614004629629626E-2</v>
      </c>
    </row>
    <row r="21" spans="1:15" x14ac:dyDescent="0.25">
      <c r="A21">
        <v>99</v>
      </c>
      <c r="B21" t="s">
        <v>86</v>
      </c>
      <c r="C21">
        <f>MATCH(A21,lapchart!$B$2:$U$2,0)</f>
        <v>15</v>
      </c>
      <c r="D21">
        <f>INDEX(finalstanding!A:A,MATCH(compoundchange!A21,finalstanding!B:B,0))</f>
        <v>14</v>
      </c>
      <c r="E21">
        <v>1</v>
      </c>
      <c r="F21">
        <v>2</v>
      </c>
      <c r="G21">
        <v>1</v>
      </c>
      <c r="H21">
        <v>1</v>
      </c>
      <c r="I21">
        <v>12</v>
      </c>
      <c r="J21">
        <v>40</v>
      </c>
      <c r="K21">
        <v>0</v>
      </c>
      <c r="L21">
        <v>1</v>
      </c>
      <c r="M21">
        <f t="shared" si="1"/>
        <v>1</v>
      </c>
      <c r="N21">
        <f t="shared" si="0"/>
        <v>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6.1753333333333334E-2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66EC-7216-444C-B985-1D2426CDBD5C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107</v>
      </c>
      <c r="B1" t="s">
        <v>108</v>
      </c>
      <c r="C1" t="s">
        <v>56</v>
      </c>
      <c r="D1" t="s">
        <v>139</v>
      </c>
      <c r="E1" t="s">
        <v>57</v>
      </c>
      <c r="F1" t="s">
        <v>140</v>
      </c>
      <c r="G1" t="s">
        <v>58</v>
      </c>
      <c r="H1" t="s">
        <v>59</v>
      </c>
      <c r="I1" t="s">
        <v>141</v>
      </c>
      <c r="J1" t="s">
        <v>142</v>
      </c>
      <c r="K1" t="s">
        <v>143</v>
      </c>
      <c r="L1" t="s">
        <v>54</v>
      </c>
    </row>
    <row r="2" spans="1:12" x14ac:dyDescent="0.25">
      <c r="A2">
        <v>1</v>
      </c>
      <c r="B2">
        <v>44</v>
      </c>
      <c r="C2" t="s">
        <v>60</v>
      </c>
      <c r="D2" t="s">
        <v>144</v>
      </c>
      <c r="E2" t="s">
        <v>122</v>
      </c>
      <c r="F2">
        <v>52</v>
      </c>
      <c r="G2" s="1">
        <v>6.1125960648148146E-2</v>
      </c>
      <c r="J2">
        <v>208.72</v>
      </c>
      <c r="K2" s="1">
        <v>1.0328472222222223E-3</v>
      </c>
      <c r="L2">
        <v>45</v>
      </c>
    </row>
    <row r="3" spans="1:12" x14ac:dyDescent="0.25">
      <c r="A3">
        <v>2</v>
      </c>
      <c r="B3">
        <v>33</v>
      </c>
      <c r="C3" t="s">
        <v>65</v>
      </c>
      <c r="D3" t="s">
        <v>145</v>
      </c>
      <c r="E3" t="s">
        <v>66</v>
      </c>
      <c r="F3">
        <v>52</v>
      </c>
      <c r="G3" s="1">
        <v>6.1193738425925924E-2</v>
      </c>
      <c r="H3">
        <v>5.8559999999999999</v>
      </c>
      <c r="I3">
        <v>5.8559999999999999</v>
      </c>
      <c r="J3">
        <v>208.489</v>
      </c>
      <c r="K3" s="1">
        <v>1.0080671296296298E-3</v>
      </c>
      <c r="L3">
        <v>52</v>
      </c>
    </row>
    <row r="4" spans="1:12" x14ac:dyDescent="0.25">
      <c r="A4">
        <v>3</v>
      </c>
      <c r="B4">
        <v>16</v>
      </c>
      <c r="C4" t="s">
        <v>67</v>
      </c>
      <c r="D4" t="s">
        <v>146</v>
      </c>
      <c r="E4" t="s">
        <v>64</v>
      </c>
      <c r="F4">
        <v>52</v>
      </c>
      <c r="G4" s="1">
        <v>6.133978009259259E-2</v>
      </c>
      <c r="H4">
        <v>18.474</v>
      </c>
      <c r="I4">
        <v>12.618</v>
      </c>
      <c r="J4">
        <v>207.99299999999999</v>
      </c>
      <c r="K4" s="1">
        <v>1.0395023148148149E-3</v>
      </c>
      <c r="L4">
        <v>49</v>
      </c>
    </row>
    <row r="5" spans="1:12" x14ac:dyDescent="0.25">
      <c r="A5">
        <v>4</v>
      </c>
      <c r="B5">
        <v>3</v>
      </c>
      <c r="C5" t="s">
        <v>72</v>
      </c>
      <c r="D5" t="s">
        <v>147</v>
      </c>
      <c r="E5" t="s">
        <v>123</v>
      </c>
      <c r="F5">
        <v>52</v>
      </c>
      <c r="G5" s="1">
        <v>6.13533912037037E-2</v>
      </c>
      <c r="H5">
        <v>19.649999999999999</v>
      </c>
      <c r="I5">
        <v>1.1759999999999999</v>
      </c>
      <c r="J5">
        <v>207.946</v>
      </c>
      <c r="K5" s="1">
        <v>1.0356712962962965E-3</v>
      </c>
      <c r="L5">
        <v>49</v>
      </c>
    </row>
    <row r="6" spans="1:12" x14ac:dyDescent="0.25">
      <c r="A6">
        <v>5</v>
      </c>
      <c r="B6">
        <v>4</v>
      </c>
      <c r="C6" t="s">
        <v>74</v>
      </c>
      <c r="D6" t="s">
        <v>144</v>
      </c>
      <c r="E6" t="s">
        <v>75</v>
      </c>
      <c r="F6">
        <v>52</v>
      </c>
      <c r="G6" s="1">
        <v>6.138379629629629E-2</v>
      </c>
      <c r="H6">
        <v>22.277000000000001</v>
      </c>
      <c r="I6">
        <v>2.6269999999999998</v>
      </c>
      <c r="J6">
        <v>207.84299999999999</v>
      </c>
      <c r="K6" s="1">
        <v>1.042337962962963E-3</v>
      </c>
      <c r="L6">
        <v>41</v>
      </c>
    </row>
    <row r="7" spans="1:12" x14ac:dyDescent="0.25">
      <c r="A7">
        <v>6</v>
      </c>
      <c r="B7">
        <v>31</v>
      </c>
      <c r="C7" t="s">
        <v>124</v>
      </c>
      <c r="D7" t="s">
        <v>148</v>
      </c>
      <c r="E7" t="s">
        <v>123</v>
      </c>
      <c r="F7">
        <v>52</v>
      </c>
      <c r="G7" s="1">
        <v>6.1437731481481482E-2</v>
      </c>
      <c r="H7">
        <v>26.937000000000001</v>
      </c>
      <c r="I7">
        <v>4.66</v>
      </c>
      <c r="J7">
        <v>207.661</v>
      </c>
      <c r="K7" s="1">
        <v>1.035775462962963E-3</v>
      </c>
      <c r="L7">
        <v>50</v>
      </c>
    </row>
    <row r="8" spans="1:12" x14ac:dyDescent="0.25">
      <c r="A8">
        <v>7</v>
      </c>
      <c r="B8">
        <v>10</v>
      </c>
      <c r="C8" t="s">
        <v>71</v>
      </c>
      <c r="D8" t="s">
        <v>148</v>
      </c>
      <c r="E8" t="s">
        <v>125</v>
      </c>
      <c r="F8">
        <v>52</v>
      </c>
      <c r="G8" s="1">
        <v>6.1486932870370374E-2</v>
      </c>
      <c r="H8">
        <v>31.187999999999999</v>
      </c>
      <c r="I8">
        <v>4.2510000000000003</v>
      </c>
      <c r="J8">
        <v>207.495</v>
      </c>
      <c r="K8" s="1">
        <v>1.0370717592592593E-3</v>
      </c>
      <c r="L8">
        <v>52</v>
      </c>
    </row>
    <row r="9" spans="1:12" x14ac:dyDescent="0.25">
      <c r="A9">
        <v>8</v>
      </c>
      <c r="B9">
        <v>23</v>
      </c>
      <c r="C9" t="s">
        <v>82</v>
      </c>
      <c r="D9" t="s">
        <v>149</v>
      </c>
      <c r="E9" t="s">
        <v>66</v>
      </c>
      <c r="F9">
        <v>52</v>
      </c>
      <c r="G9" s="1">
        <v>6.1504085648148153E-2</v>
      </c>
      <c r="H9">
        <v>32.67</v>
      </c>
      <c r="I9">
        <v>1.482</v>
      </c>
      <c r="J9">
        <v>207.43700000000001</v>
      </c>
      <c r="K9" s="1">
        <v>1.0264930555555557E-3</v>
      </c>
      <c r="L9">
        <v>52</v>
      </c>
    </row>
    <row r="10" spans="1:12" x14ac:dyDescent="0.25">
      <c r="A10">
        <v>9</v>
      </c>
      <c r="B10">
        <v>18</v>
      </c>
      <c r="C10" t="s">
        <v>68</v>
      </c>
      <c r="D10" t="s">
        <v>150</v>
      </c>
      <c r="E10" t="s">
        <v>128</v>
      </c>
      <c r="F10">
        <v>52</v>
      </c>
      <c r="G10" s="1">
        <v>6.1557800925925922E-2</v>
      </c>
      <c r="H10">
        <v>37.311</v>
      </c>
      <c r="I10">
        <v>4.641</v>
      </c>
      <c r="J10">
        <v>207.256</v>
      </c>
      <c r="K10" s="1">
        <v>1.0471643518518519E-3</v>
      </c>
      <c r="L10">
        <v>44</v>
      </c>
    </row>
    <row r="11" spans="1:12" x14ac:dyDescent="0.25">
      <c r="A11">
        <v>10</v>
      </c>
      <c r="B11">
        <v>5</v>
      </c>
      <c r="C11" t="s">
        <v>63</v>
      </c>
      <c r="D11" t="s">
        <v>151</v>
      </c>
      <c r="E11" t="s">
        <v>64</v>
      </c>
      <c r="F11">
        <v>52</v>
      </c>
      <c r="G11" s="1">
        <v>6.1610416666666667E-2</v>
      </c>
      <c r="H11">
        <v>41.856999999999999</v>
      </c>
      <c r="I11">
        <v>4.5460000000000003</v>
      </c>
      <c r="J11">
        <v>207.07900000000001</v>
      </c>
      <c r="K11" s="1">
        <v>1.0478819444444444E-3</v>
      </c>
      <c r="L11">
        <v>44</v>
      </c>
    </row>
    <row r="12" spans="1:12" x14ac:dyDescent="0.25">
      <c r="A12">
        <v>11</v>
      </c>
      <c r="B12">
        <v>77</v>
      </c>
      <c r="C12" t="s">
        <v>62</v>
      </c>
      <c r="D12" t="s">
        <v>152</v>
      </c>
      <c r="E12" t="s">
        <v>122</v>
      </c>
      <c r="F12">
        <v>52</v>
      </c>
      <c r="G12" s="1">
        <v>6.1614004629629626E-2</v>
      </c>
      <c r="H12">
        <v>42.167000000000002</v>
      </c>
      <c r="I12">
        <v>0.31</v>
      </c>
      <c r="J12">
        <v>207.06700000000001</v>
      </c>
      <c r="K12" s="1">
        <v>1.0331597222222224E-3</v>
      </c>
      <c r="L12">
        <v>41</v>
      </c>
    </row>
    <row r="13" spans="1:12" x14ac:dyDescent="0.25">
      <c r="A13">
        <v>12</v>
      </c>
      <c r="B13">
        <v>63</v>
      </c>
      <c r="C13" t="s">
        <v>83</v>
      </c>
      <c r="D13" t="s">
        <v>144</v>
      </c>
      <c r="E13" t="s">
        <v>130</v>
      </c>
      <c r="F13">
        <v>52</v>
      </c>
      <c r="G13" s="1">
        <v>6.1727858796296296E-2</v>
      </c>
      <c r="H13">
        <v>52.003999999999998</v>
      </c>
      <c r="I13">
        <v>9.8369999999999997</v>
      </c>
      <c r="J13">
        <v>206.685</v>
      </c>
      <c r="K13" s="1">
        <v>1.0516435185185184E-3</v>
      </c>
      <c r="L13">
        <v>41</v>
      </c>
    </row>
    <row r="14" spans="1:12" x14ac:dyDescent="0.25">
      <c r="A14">
        <v>13</v>
      </c>
      <c r="B14">
        <v>55</v>
      </c>
      <c r="C14" t="s">
        <v>76</v>
      </c>
      <c r="D14" t="s">
        <v>153</v>
      </c>
      <c r="E14" t="s">
        <v>75</v>
      </c>
      <c r="F14">
        <v>52</v>
      </c>
      <c r="G14" s="1">
        <v>6.1743668981481481E-2</v>
      </c>
      <c r="H14">
        <v>53.37</v>
      </c>
      <c r="I14">
        <v>1.3660000000000001</v>
      </c>
      <c r="J14">
        <v>206.63200000000001</v>
      </c>
      <c r="K14" s="1">
        <v>1.0410648148148148E-3</v>
      </c>
      <c r="L14">
        <v>47</v>
      </c>
    </row>
    <row r="15" spans="1:12" x14ac:dyDescent="0.25">
      <c r="A15">
        <v>14</v>
      </c>
      <c r="B15">
        <v>99</v>
      </c>
      <c r="C15" t="s">
        <v>86</v>
      </c>
      <c r="D15" t="s">
        <v>154</v>
      </c>
      <c r="E15" t="s">
        <v>127</v>
      </c>
      <c r="F15">
        <v>52</v>
      </c>
      <c r="G15" s="1">
        <v>6.1753333333333334E-2</v>
      </c>
      <c r="H15">
        <v>54.204999999999998</v>
      </c>
      <c r="I15">
        <v>0.83499999999999996</v>
      </c>
      <c r="J15">
        <v>206.6</v>
      </c>
      <c r="K15" s="1">
        <v>1.0529745370370372E-3</v>
      </c>
      <c r="L15">
        <v>49</v>
      </c>
    </row>
    <row r="16" spans="1:12" x14ac:dyDescent="0.25">
      <c r="A16">
        <v>15</v>
      </c>
      <c r="B16">
        <v>6</v>
      </c>
      <c r="C16" t="s">
        <v>129</v>
      </c>
      <c r="D16" t="s">
        <v>150</v>
      </c>
      <c r="E16" t="s">
        <v>130</v>
      </c>
      <c r="F16">
        <v>52</v>
      </c>
      <c r="G16" s="1">
        <v>6.1757314814814813E-2</v>
      </c>
      <c r="H16">
        <v>54.548999999999999</v>
      </c>
      <c r="I16">
        <v>0.34399999999999997</v>
      </c>
      <c r="J16">
        <v>206.58600000000001</v>
      </c>
      <c r="K16" s="1">
        <v>1.0474652777777778E-3</v>
      </c>
      <c r="L16">
        <v>44</v>
      </c>
    </row>
    <row r="17" spans="1:12" x14ac:dyDescent="0.25">
      <c r="A17">
        <v>16</v>
      </c>
      <c r="B17">
        <v>8</v>
      </c>
      <c r="C17" t="s">
        <v>89</v>
      </c>
      <c r="D17" t="s">
        <v>148</v>
      </c>
      <c r="E17" t="s">
        <v>126</v>
      </c>
      <c r="F17">
        <v>52</v>
      </c>
      <c r="G17" s="1">
        <v>6.1763113425925921E-2</v>
      </c>
      <c r="H17">
        <v>55.05</v>
      </c>
      <c r="I17">
        <v>0.501</v>
      </c>
      <c r="J17">
        <v>206.56700000000001</v>
      </c>
      <c r="K17" s="1">
        <v>1.0391435185185185E-3</v>
      </c>
      <c r="L17">
        <v>49</v>
      </c>
    </row>
    <row r="18" spans="1:12" x14ac:dyDescent="0.25">
      <c r="A18">
        <v>17</v>
      </c>
      <c r="B18">
        <v>7</v>
      </c>
      <c r="C18" t="s">
        <v>80</v>
      </c>
      <c r="D18" t="s">
        <v>152</v>
      </c>
      <c r="E18" t="s">
        <v>127</v>
      </c>
      <c r="F18">
        <v>51</v>
      </c>
      <c r="G18" s="1">
        <v>6.1577141203703702E-2</v>
      </c>
      <c r="H18" t="s">
        <v>155</v>
      </c>
      <c r="I18" t="s">
        <v>155</v>
      </c>
      <c r="J18">
        <v>203.20500000000001</v>
      </c>
      <c r="K18" s="1">
        <v>1.0413541666666666E-3</v>
      </c>
      <c r="L18">
        <v>49</v>
      </c>
    </row>
    <row r="19" spans="1:12" x14ac:dyDescent="0.25">
      <c r="A19" t="s">
        <v>109</v>
      </c>
      <c r="B19">
        <v>26</v>
      </c>
      <c r="C19" t="s">
        <v>77</v>
      </c>
      <c r="D19" t="s">
        <v>156</v>
      </c>
      <c r="E19" t="s">
        <v>125</v>
      </c>
      <c r="F19">
        <v>11</v>
      </c>
      <c r="G19" s="1">
        <v>1.4266215277777779E-2</v>
      </c>
      <c r="J19">
        <v>188.869</v>
      </c>
      <c r="K19" s="1">
        <v>1.0699421296296295E-3</v>
      </c>
      <c r="L19">
        <v>11</v>
      </c>
    </row>
    <row r="20" spans="1:12" x14ac:dyDescent="0.25">
      <c r="A20" t="s">
        <v>109</v>
      </c>
      <c r="B20">
        <v>20</v>
      </c>
      <c r="C20" t="s">
        <v>87</v>
      </c>
      <c r="D20" t="s">
        <v>157</v>
      </c>
      <c r="E20" t="s">
        <v>126</v>
      </c>
      <c r="F20">
        <v>1</v>
      </c>
      <c r="G20" s="1">
        <v>1.2008449074074074E-3</v>
      </c>
      <c r="J20">
        <v>199.755</v>
      </c>
    </row>
    <row r="21" spans="1:12" x14ac:dyDescent="0.25">
      <c r="A21" t="s">
        <v>138</v>
      </c>
      <c r="B21">
        <v>27</v>
      </c>
      <c r="C21" t="s">
        <v>79</v>
      </c>
      <c r="D21" t="s">
        <v>151</v>
      </c>
      <c r="E21" t="s">
        <v>128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98C73A-69AA-427D-A83F-EEF9F5711B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2021-03-03T18:46:38Z</dcterms:modified>
</cp:coreProperties>
</file>