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2BA25873-0501-4885-8C09-7F7DD23A2F4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" i="15"/>
  <c r="N22" i="15"/>
  <c r="M20" i="15"/>
  <c r="M21" i="15"/>
  <c r="M22" i="15"/>
  <c r="C22" i="15"/>
  <c r="D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M12" i="15" l="1"/>
  <c r="M6" i="15"/>
  <c r="M3" i="15"/>
  <c r="M17" i="15"/>
  <c r="M5" i="15"/>
  <c r="M14" i="15"/>
  <c r="M16" i="15"/>
  <c r="M8" i="15"/>
  <c r="M4" i="15"/>
  <c r="M2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U45" i="10"/>
  <c r="T46" i="10"/>
  <c r="U46" i="10"/>
  <c r="U47" i="10"/>
  <c r="T48" i="10"/>
  <c r="U48" i="10"/>
  <c r="U49" i="10"/>
  <c r="T50" i="10"/>
  <c r="U50" i="10"/>
  <c r="T51" i="10"/>
  <c r="U51" i="10"/>
  <c r="T52" i="10"/>
  <c r="U52" i="10"/>
  <c r="T53" i="10"/>
  <c r="U53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T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1" i="10" s="1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2" i="10" s="1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3" i="10" s="1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4" i="10" s="1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5" i="10" s="1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6" i="10" s="1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7" i="10" s="1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9" i="10" s="1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40" i="10" s="1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2" i="10" s="1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4" i="10" s="1"/>
  <c r="S43" i="9"/>
  <c r="T43" i="9"/>
  <c r="U43" i="9"/>
  <c r="B44" i="9"/>
  <c r="C44" i="9"/>
  <c r="D44" i="9"/>
  <c r="E44" i="9"/>
  <c r="F44" i="9"/>
  <c r="S45" i="10" s="1"/>
  <c r="G44" i="9"/>
  <c r="H44" i="9"/>
  <c r="I44" i="9"/>
  <c r="J44" i="9"/>
  <c r="K44" i="9"/>
  <c r="L44" i="9"/>
  <c r="M44" i="9"/>
  <c r="N44" i="9"/>
  <c r="O44" i="9"/>
  <c r="P44" i="9"/>
  <c r="Q44" i="9"/>
  <c r="R44" i="9"/>
  <c r="R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R46" i="10" s="1"/>
  <c r="S45" i="9"/>
  <c r="T45" i="9"/>
  <c r="U45" i="9"/>
  <c r="B46" i="9"/>
  <c r="C46" i="9"/>
  <c r="D46" i="9"/>
  <c r="E46" i="9"/>
  <c r="F46" i="9"/>
  <c r="S47" i="10" s="1"/>
  <c r="G46" i="9"/>
  <c r="H46" i="9"/>
  <c r="I46" i="9"/>
  <c r="J46" i="9"/>
  <c r="K46" i="9"/>
  <c r="L46" i="9"/>
  <c r="M46" i="9"/>
  <c r="N46" i="9"/>
  <c r="O46" i="9"/>
  <c r="P46" i="9"/>
  <c r="Q46" i="9"/>
  <c r="R46" i="9"/>
  <c r="R47" i="10" s="1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R48" i="10" s="1"/>
  <c r="S47" i="9"/>
  <c r="T47" i="9"/>
  <c r="U47" i="9"/>
  <c r="B48" i="9"/>
  <c r="C48" i="9"/>
  <c r="D48" i="9"/>
  <c r="E48" i="9"/>
  <c r="F48" i="9"/>
  <c r="T49" i="10" s="1"/>
  <c r="G48" i="9"/>
  <c r="H48" i="9"/>
  <c r="I48" i="9"/>
  <c r="J48" i="9"/>
  <c r="K48" i="9"/>
  <c r="L48" i="9"/>
  <c r="M48" i="9"/>
  <c r="N48" i="9"/>
  <c r="O48" i="9"/>
  <c r="P48" i="9"/>
  <c r="Q48" i="9"/>
  <c r="R48" i="9"/>
  <c r="R49" i="10" s="1"/>
  <c r="S48" i="9"/>
  <c r="T48" i="9"/>
  <c r="U48" i="9"/>
  <c r="B49" i="9"/>
  <c r="C49" i="9"/>
  <c r="D49" i="9"/>
  <c r="R50" i="10" s="1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50" i="10" s="1"/>
  <c r="S49" i="9"/>
  <c r="T49" i="9"/>
  <c r="U49" i="9"/>
  <c r="B50" i="9"/>
  <c r="C50" i="9"/>
  <c r="D50" i="9"/>
  <c r="E50" i="9"/>
  <c r="F50" i="9"/>
  <c r="R51" i="10" s="1"/>
  <c r="G50" i="9"/>
  <c r="H50" i="9"/>
  <c r="I50" i="9"/>
  <c r="J50" i="9"/>
  <c r="K50" i="9"/>
  <c r="L50" i="9"/>
  <c r="M50" i="9"/>
  <c r="N50" i="9"/>
  <c r="O50" i="9"/>
  <c r="P50" i="9"/>
  <c r="Q50" i="9"/>
  <c r="R50" i="9"/>
  <c r="S51" i="10" s="1"/>
  <c r="S50" i="9"/>
  <c r="T50" i="9"/>
  <c r="U50" i="9"/>
  <c r="Q51" i="10" s="1"/>
  <c r="B51" i="9"/>
  <c r="C51" i="9"/>
  <c r="D51" i="9"/>
  <c r="R52" i="10" s="1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2" i="10" s="1"/>
  <c r="S51" i="9"/>
  <c r="T51" i="9"/>
  <c r="U51" i="9"/>
  <c r="B52" i="9"/>
  <c r="C52" i="9"/>
  <c r="D52" i="9"/>
  <c r="E52" i="9"/>
  <c r="F52" i="9"/>
  <c r="R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3" i="10" s="1"/>
  <c r="S52" i="9"/>
  <c r="T52" i="9"/>
  <c r="U52" i="9"/>
  <c r="B53" i="9"/>
  <c r="C53" i="9"/>
  <c r="D53" i="9"/>
  <c r="R54" i="10" s="1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4" i="10" s="1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43" i="10" l="1"/>
  <c r="R39" i="10"/>
  <c r="R37" i="10"/>
  <c r="R35" i="10"/>
  <c r="R33" i="10"/>
  <c r="R31" i="10"/>
  <c r="U19" i="10"/>
  <c r="R41" i="10"/>
  <c r="R40" i="10"/>
  <c r="R34" i="10"/>
  <c r="R44" i="10"/>
  <c r="R36" i="10"/>
  <c r="R38" i="10"/>
  <c r="R42" i="10"/>
  <c r="R32" i="10"/>
  <c r="O34" i="10"/>
  <c r="S4" i="10"/>
  <c r="R5" i="10"/>
  <c r="T47" i="10"/>
  <c r="T45" i="10"/>
  <c r="S49" i="10"/>
  <c r="Q46" i="10"/>
  <c r="P38" i="10"/>
  <c r="O32" i="10"/>
  <c r="T30" i="10"/>
  <c r="J22" i="10"/>
  <c r="S48" i="10"/>
  <c r="S46" i="10"/>
  <c r="Q39" i="10"/>
  <c r="O33" i="10"/>
  <c r="S11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0" i="11"/>
  <c r="D7" i="11"/>
  <c r="D16" i="11"/>
  <c r="D17" i="11"/>
  <c r="D20" i="11"/>
  <c r="D15" i="11"/>
  <c r="D5" i="11"/>
  <c r="D6" i="11"/>
  <c r="D9" i="11"/>
  <c r="D18" i="11"/>
  <c r="D11" i="11"/>
  <c r="D2" i="11"/>
  <c r="D8" i="11"/>
  <c r="D13" i="11"/>
  <c r="D4" i="11"/>
  <c r="D14" i="11"/>
  <c r="D12" i="11"/>
  <c r="D3" i="11"/>
  <c r="D19" i="11"/>
  <c r="D21" i="11"/>
  <c r="E15" i="11" l="1" a="1"/>
  <c r="E15" i="11" s="1"/>
  <c r="F15" i="11" s="1"/>
  <c r="E5" i="11" a="1"/>
  <c r="E5" i="11" s="1"/>
  <c r="F5" i="11" s="1"/>
  <c r="E17" i="11" a="1"/>
  <c r="E17" i="11" s="1"/>
  <c r="E20" i="11" a="1"/>
  <c r="E20" i="11" s="1"/>
  <c r="F20" i="11" s="1"/>
  <c r="E4" i="11" a="1"/>
  <c r="E4" i="11" s="1"/>
  <c r="E7" i="11" a="1"/>
  <c r="E7" i="11" s="1"/>
  <c r="F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F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E11" i="11" a="1"/>
  <c r="E11" i="11" s="1"/>
  <c r="F11" i="11" s="1"/>
  <c r="E2" i="11" a="1"/>
  <c r="E2" i="11" s="1"/>
  <c r="F17" i="11"/>
  <c r="F3" i="11"/>
  <c r="F6" i="11"/>
  <c r="F4" i="11"/>
  <c r="F2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<sst xmlns="http://schemas.openxmlformats.org/spreadsheetml/2006/main" count="390" uniqueCount="166">
  <si>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</si>
  <si>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</si>
  <si>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</si>
  <si>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</si>
  <si>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</si>
  <si>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</si>
  <si>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</si>
  <si>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</si>
  <si>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</si>
  <si>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</si>
  <si>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</si>
  <si>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</si>
  <si>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</si>
  <si>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</si>
  <si>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</si>
  <si>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</si>
  <si>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</si>
  <si>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</si>
  <si>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</si>
  <si>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</si>
  <si>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</si>
  <si>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</si>
  <si>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</si>
  <si>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</si>
  <si>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</si>
  <si>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</si>
  <si>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</si>
  <si>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</si>
  <si>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</si>
  <si>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</si>
  <si>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</si>
  <si>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</si>
  <si>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</si>
  <si>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</si>
  <si>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</si>
  <si>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</si>
  <si>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</si>
  <si>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</si>
  <si>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</si>
  <si>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</si>
  <si>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</si>
  <si>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</si>
  <si>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</si>
  <si>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</si>
  <si>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</si>
  <si>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</si>
  <si>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</si>
  <si>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</si>
  <si>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</si>
  <si>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</si>
  <si>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</si>
  <si>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</si>
  <si>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</si>
  <si>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</si>
  <si>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</si>
  <si>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</si>
  <si>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</si>
  <si>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</si>
  <si>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</si>
  <si>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</si>
  <si>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</si>
  <si>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</si>
  <si>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</si>
  <si>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</si>
  <si>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</si>
  <si>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</si>
  <si>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</si>
  <si>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</si>
  <si>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</si>
  <si>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</si>
  <si>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</si>
  <si>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</si>
  <si>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</si>
  <si>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</si>
  <si>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</si>
  <si>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</si>
  <si>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</si>
  <si>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</si>
  <si>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</si>
  <si>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</si>
  <si>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</si>
  <si>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</si>
  <si>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</si>
  <si>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</si>
  <si>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</si>
  <si>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</si>
  <si>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</si>
  <si>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</si>
  <si>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</si>
  <si>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</si>
  <si>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</si>
  <si>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</si>
  <si>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</si>
  <si>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</si>
  <si>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</si>
  <si>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</si>
  <si>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</si>
  <si>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</si>
  <si>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</si>
  <si>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</si>
  <si>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</si>
  <si>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</si>
  <si>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</si>
  <si>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</si>
  <si>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</si>
  <si>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</si>
  <si>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</si>
  <si>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</si>
  <si>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</si>
  <si>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</si>
  <si>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</si>
  <si>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</si>
  <si>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</si>
  <si>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</si>
  <si>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</si>
  <si>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</si>
  <si>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</si>
  <si>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</si>
  <si>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</si>
  <si>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</si>
  <si>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</si>
  <si>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</si>
  <si>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</si>
  <si>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</si>
  <si>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</si>
  <si>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</si>
  <si>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</si>
  <si>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</si>
  <si>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</si>
  <si>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</si>
  <si>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</si>
  <si>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</si>
  <si>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Lap 54</t>
  </si>
  <si>
    <t>Lap 55</t>
  </si>
  <si>
    <t>Lap 56</t>
  </si>
  <si>
    <t>Lap 57</t>
  </si>
  <si>
    <t>Lap 58</t>
  </si>
  <si>
    <t>Lap 59</t>
  </si>
  <si>
    <t>Lap 60</t>
  </si>
  <si>
    <t>Mostly Cloudy</t>
  </si>
  <si>
    <t>Precipation type</t>
  </si>
  <si>
    <t>rain</t>
  </si>
  <si>
    <t>49.6°F</t>
  </si>
  <si>
    <t>5.64 mph</t>
  </si>
  <si>
    <t>301°</t>
  </si>
  <si>
    <t>WIT</t>
  </si>
  <si>
    <t>Nat</t>
  </si>
  <si>
    <t>Laps</t>
  </si>
  <si>
    <t>Interval</t>
  </si>
  <si>
    <t>Kph</t>
  </si>
  <si>
    <t>Best</t>
  </si>
  <si>
    <t>Great Britain</t>
  </si>
  <si>
    <t>Netherlands</t>
  </si>
  <si>
    <t>Australia</t>
  </si>
  <si>
    <t>Mexico</t>
  </si>
  <si>
    <t>Spain</t>
  </si>
  <si>
    <t>France</t>
  </si>
  <si>
    <t>Monaco</t>
  </si>
  <si>
    <t>Germany</t>
  </si>
  <si>
    <t>Italy</t>
  </si>
  <si>
    <t>Finland</t>
  </si>
  <si>
    <t>Denmark</t>
  </si>
  <si>
    <t>Canada</t>
  </si>
  <si>
    <t>Russia</t>
  </si>
  <si>
    <t>Thailand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</si>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</sst>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33</v>
      </c>
      <c r="C2" t="s">
        <v>68</v>
      </c>
      <c r="D2" t="s">
        <v>67</v>
      </c>
      <c r="E2" s="1">
        <v>1.0201273148148149E-3</v>
      </c>
      <c r="F2">
        <v>60</v>
      </c>
    </row>
    <row r="3" spans="1:7" x14ac:dyDescent="0.25">
      <c r="A3">
        <v>2</v>
      </c>
      <c r="B3">
        <v>44</v>
      </c>
      <c r="C3" t="s">
        <v>61</v>
      </c>
      <c r="D3" t="s">
        <v>122</v>
      </c>
      <c r="E3" s="1">
        <v>1.0201967592592591E-3</v>
      </c>
      <c r="F3">
        <v>58</v>
      </c>
      <c r="G3">
        <v>6.0000000000000001E-3</v>
      </c>
    </row>
    <row r="4" spans="1:7" x14ac:dyDescent="0.25">
      <c r="A4">
        <v>3</v>
      </c>
      <c r="B4">
        <v>3</v>
      </c>
      <c r="C4" t="s">
        <v>86</v>
      </c>
      <c r="D4" t="s">
        <v>125</v>
      </c>
      <c r="E4" s="1">
        <v>1.0368518518518517E-3</v>
      </c>
      <c r="F4">
        <v>53</v>
      </c>
      <c r="G4">
        <v>1.4450000000000001</v>
      </c>
    </row>
    <row r="5" spans="1:7" x14ac:dyDescent="0.25">
      <c r="A5">
        <v>4</v>
      </c>
      <c r="B5">
        <v>11</v>
      </c>
      <c r="C5" t="s">
        <v>71</v>
      </c>
      <c r="D5" t="s">
        <v>126</v>
      </c>
      <c r="E5" s="1">
        <v>1.0381944444444445E-3</v>
      </c>
      <c r="F5">
        <v>58</v>
      </c>
      <c r="G5">
        <v>1.5609999999999999</v>
      </c>
    </row>
    <row r="6" spans="1:7" x14ac:dyDescent="0.25">
      <c r="A6">
        <v>5</v>
      </c>
      <c r="B6">
        <v>10</v>
      </c>
      <c r="C6" t="s">
        <v>83</v>
      </c>
      <c r="D6" t="s">
        <v>123</v>
      </c>
      <c r="E6" s="1">
        <v>1.0429398148148149E-3</v>
      </c>
      <c r="F6">
        <v>53</v>
      </c>
      <c r="G6">
        <v>1.9710000000000001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1.043159722222222E-3</v>
      </c>
      <c r="F7">
        <v>53</v>
      </c>
      <c r="G7">
        <v>1.99</v>
      </c>
    </row>
    <row r="8" spans="1:7" x14ac:dyDescent="0.25">
      <c r="A8">
        <v>7</v>
      </c>
      <c r="B8">
        <v>5</v>
      </c>
      <c r="C8" t="s">
        <v>77</v>
      </c>
      <c r="D8" t="s">
        <v>64</v>
      </c>
      <c r="E8" s="1">
        <v>1.046388888888889E-3</v>
      </c>
      <c r="F8">
        <v>43</v>
      </c>
      <c r="G8">
        <v>2.2690000000000001</v>
      </c>
    </row>
    <row r="9" spans="1:7" x14ac:dyDescent="0.25">
      <c r="A9">
        <v>8</v>
      </c>
      <c r="B9">
        <v>20</v>
      </c>
      <c r="C9" t="s">
        <v>73</v>
      </c>
      <c r="D9" t="s">
        <v>74</v>
      </c>
      <c r="E9" s="1">
        <v>1.0469444444444445E-3</v>
      </c>
      <c r="F9">
        <v>37</v>
      </c>
      <c r="G9">
        <v>2.3170000000000002</v>
      </c>
    </row>
    <row r="10" spans="1:7" x14ac:dyDescent="0.25">
      <c r="A10">
        <v>9</v>
      </c>
      <c r="B10">
        <v>7</v>
      </c>
      <c r="C10" t="s">
        <v>81</v>
      </c>
      <c r="D10" t="s">
        <v>127</v>
      </c>
      <c r="E10" s="1">
        <v>1.0475925925925926E-3</v>
      </c>
      <c r="F10">
        <v>54</v>
      </c>
      <c r="G10">
        <v>2.3730000000000002</v>
      </c>
    </row>
    <row r="11" spans="1:7" x14ac:dyDescent="0.25">
      <c r="A11">
        <v>10</v>
      </c>
      <c r="B11">
        <v>16</v>
      </c>
      <c r="C11" t="s">
        <v>63</v>
      </c>
      <c r="D11" t="s">
        <v>64</v>
      </c>
      <c r="E11" s="1">
        <v>1.0499074074074074E-3</v>
      </c>
      <c r="F11">
        <v>54</v>
      </c>
      <c r="G11">
        <v>2.573</v>
      </c>
    </row>
    <row r="12" spans="1:7" x14ac:dyDescent="0.25">
      <c r="A12">
        <v>11</v>
      </c>
      <c r="B12">
        <v>27</v>
      </c>
      <c r="C12" t="s">
        <v>79</v>
      </c>
      <c r="D12" t="s">
        <v>126</v>
      </c>
      <c r="E12" s="1">
        <v>1.050150462962963E-3</v>
      </c>
      <c r="F12">
        <v>58</v>
      </c>
      <c r="G12">
        <v>2.5939999999999999</v>
      </c>
    </row>
    <row r="13" spans="1:7" x14ac:dyDescent="0.25">
      <c r="A13">
        <v>12</v>
      </c>
      <c r="B13">
        <v>99</v>
      </c>
      <c r="C13" t="s">
        <v>85</v>
      </c>
      <c r="D13" t="s">
        <v>127</v>
      </c>
      <c r="E13" s="1">
        <v>1.0521875E-3</v>
      </c>
      <c r="F13">
        <v>38</v>
      </c>
      <c r="G13">
        <v>2.77</v>
      </c>
    </row>
    <row r="14" spans="1:7" x14ac:dyDescent="0.25">
      <c r="A14">
        <v>13</v>
      </c>
      <c r="B14">
        <v>6</v>
      </c>
      <c r="C14" t="s">
        <v>130</v>
      </c>
      <c r="D14" t="s">
        <v>124</v>
      </c>
      <c r="E14" s="1">
        <v>1.0576041666666665E-3</v>
      </c>
      <c r="F14">
        <v>39</v>
      </c>
      <c r="G14">
        <v>3.238</v>
      </c>
    </row>
    <row r="15" spans="1:7" x14ac:dyDescent="0.25">
      <c r="A15">
        <v>14</v>
      </c>
      <c r="B15">
        <v>8</v>
      </c>
      <c r="C15" t="s">
        <v>129</v>
      </c>
      <c r="D15" t="s">
        <v>74</v>
      </c>
      <c r="E15" s="1">
        <v>1.0597453703703704E-3</v>
      </c>
      <c r="F15">
        <v>54</v>
      </c>
      <c r="G15">
        <v>3.423</v>
      </c>
    </row>
    <row r="16" spans="1:7" x14ac:dyDescent="0.25">
      <c r="A16">
        <v>15</v>
      </c>
      <c r="B16">
        <v>77</v>
      </c>
      <c r="C16" t="s">
        <v>65</v>
      </c>
      <c r="D16" t="s">
        <v>122</v>
      </c>
      <c r="E16" s="1">
        <v>1.0634722222222224E-3</v>
      </c>
      <c r="F16">
        <v>8</v>
      </c>
      <c r="G16">
        <v>3.7450000000000001</v>
      </c>
    </row>
    <row r="17" spans="1:7" x14ac:dyDescent="0.25">
      <c r="A17">
        <v>16</v>
      </c>
      <c r="B17">
        <v>26</v>
      </c>
      <c r="C17" t="s">
        <v>75</v>
      </c>
      <c r="D17" t="s">
        <v>123</v>
      </c>
      <c r="E17" s="1">
        <v>1.0672916666666667E-3</v>
      </c>
      <c r="F17">
        <v>41</v>
      </c>
      <c r="G17">
        <v>4.0750000000000002</v>
      </c>
    </row>
    <row r="18" spans="1:7" x14ac:dyDescent="0.25">
      <c r="A18">
        <v>17</v>
      </c>
      <c r="B18">
        <v>4</v>
      </c>
      <c r="C18" t="s">
        <v>78</v>
      </c>
      <c r="D18" t="s">
        <v>70</v>
      </c>
      <c r="E18" s="1">
        <v>1.0686111111111111E-3</v>
      </c>
      <c r="F18">
        <v>40</v>
      </c>
      <c r="G18">
        <v>4.1890000000000001</v>
      </c>
    </row>
    <row r="19" spans="1:7" x14ac:dyDescent="0.25">
      <c r="A19">
        <v>18</v>
      </c>
      <c r="B19">
        <v>23</v>
      </c>
      <c r="C19" t="s">
        <v>66</v>
      </c>
      <c r="D19" t="s">
        <v>67</v>
      </c>
      <c r="E19" s="1">
        <v>1.0686342592592592E-3</v>
      </c>
      <c r="F19">
        <v>9</v>
      </c>
      <c r="G19">
        <v>4.1909999999999998</v>
      </c>
    </row>
    <row r="20" spans="1:7" x14ac:dyDescent="0.25">
      <c r="A20">
        <v>19</v>
      </c>
      <c r="B20">
        <v>31</v>
      </c>
      <c r="C20" t="s">
        <v>128</v>
      </c>
      <c r="D20" t="s">
        <v>125</v>
      </c>
      <c r="E20" s="1">
        <v>1.0785763888888889E-3</v>
      </c>
      <c r="F20">
        <v>21</v>
      </c>
      <c r="G20">
        <v>5.05</v>
      </c>
    </row>
    <row r="21" spans="1:7" x14ac:dyDescent="0.25">
      <c r="A21">
        <v>20</v>
      </c>
      <c r="B21">
        <v>63</v>
      </c>
      <c r="C21" t="s">
        <v>87</v>
      </c>
      <c r="D21" t="s">
        <v>124</v>
      </c>
      <c r="E21" s="1">
        <v>1.0940509259259258E-3</v>
      </c>
      <c r="F21">
        <v>6</v>
      </c>
      <c r="G21">
        <v>6.3869999999999996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3"/>
  <sheetViews>
    <sheetView workbookViewId="0">
      <selection activeCell="B2" sqref="B2:U6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33</v>
      </c>
      <c r="E2">
        <v>16</v>
      </c>
      <c r="F2">
        <v>23</v>
      </c>
      <c r="G2">
        <v>3</v>
      </c>
      <c r="H2">
        <v>31</v>
      </c>
      <c r="I2">
        <v>4</v>
      </c>
      <c r="J2">
        <v>11</v>
      </c>
      <c r="K2">
        <v>55</v>
      </c>
      <c r="L2">
        <v>5</v>
      </c>
      <c r="M2">
        <v>10</v>
      </c>
      <c r="N2">
        <v>26</v>
      </c>
      <c r="O2">
        <v>99</v>
      </c>
      <c r="P2">
        <v>20</v>
      </c>
      <c r="Q2">
        <v>8</v>
      </c>
      <c r="R2">
        <v>63</v>
      </c>
      <c r="S2">
        <v>6</v>
      </c>
      <c r="T2">
        <v>7</v>
      </c>
      <c r="U2">
        <v>27</v>
      </c>
    </row>
    <row r="3" spans="1:21" x14ac:dyDescent="0.25">
      <c r="A3" t="s">
        <v>2</v>
      </c>
      <c r="B3">
        <v>77</v>
      </c>
      <c r="C3">
        <v>44</v>
      </c>
      <c r="D3">
        <v>33</v>
      </c>
      <c r="E3">
        <v>16</v>
      </c>
      <c r="F3">
        <v>3</v>
      </c>
      <c r="G3">
        <v>23</v>
      </c>
      <c r="H3">
        <v>4</v>
      </c>
      <c r="I3">
        <v>11</v>
      </c>
      <c r="J3">
        <v>31</v>
      </c>
      <c r="K3">
        <v>55</v>
      </c>
      <c r="L3">
        <v>99</v>
      </c>
      <c r="M3">
        <v>5</v>
      </c>
      <c r="N3">
        <v>10</v>
      </c>
      <c r="O3">
        <v>20</v>
      </c>
      <c r="P3">
        <v>26</v>
      </c>
      <c r="Q3">
        <v>63</v>
      </c>
      <c r="R3">
        <v>27</v>
      </c>
      <c r="S3">
        <v>6</v>
      </c>
      <c r="T3">
        <v>7</v>
      </c>
      <c r="U3">
        <v>8</v>
      </c>
    </row>
    <row r="4" spans="1:21" x14ac:dyDescent="0.25">
      <c r="A4" t="s">
        <v>3</v>
      </c>
      <c r="B4">
        <v>77</v>
      </c>
      <c r="C4">
        <v>44</v>
      </c>
      <c r="D4">
        <v>33</v>
      </c>
      <c r="E4">
        <v>16</v>
      </c>
      <c r="F4">
        <v>3</v>
      </c>
      <c r="G4">
        <v>23</v>
      </c>
      <c r="H4">
        <v>4</v>
      </c>
      <c r="I4">
        <v>11</v>
      </c>
      <c r="J4">
        <v>31</v>
      </c>
      <c r="K4">
        <v>55</v>
      </c>
      <c r="L4">
        <v>99</v>
      </c>
      <c r="M4">
        <v>5</v>
      </c>
      <c r="N4">
        <v>20</v>
      </c>
      <c r="O4">
        <v>10</v>
      </c>
      <c r="P4">
        <v>26</v>
      </c>
      <c r="Q4">
        <v>63</v>
      </c>
      <c r="R4">
        <v>27</v>
      </c>
      <c r="S4">
        <v>6</v>
      </c>
      <c r="T4">
        <v>7</v>
      </c>
      <c r="U4">
        <v>8</v>
      </c>
    </row>
    <row r="5" spans="1:21" x14ac:dyDescent="0.25">
      <c r="A5" t="s">
        <v>4</v>
      </c>
      <c r="B5">
        <v>77</v>
      </c>
      <c r="C5">
        <v>44</v>
      </c>
      <c r="D5">
        <v>33</v>
      </c>
      <c r="E5">
        <v>16</v>
      </c>
      <c r="F5">
        <v>3</v>
      </c>
      <c r="G5">
        <v>23</v>
      </c>
      <c r="H5">
        <v>4</v>
      </c>
      <c r="I5">
        <v>11</v>
      </c>
      <c r="J5">
        <v>31</v>
      </c>
      <c r="K5">
        <v>55</v>
      </c>
      <c r="L5">
        <v>99</v>
      </c>
      <c r="M5">
        <v>5</v>
      </c>
      <c r="N5">
        <v>20</v>
      </c>
      <c r="O5">
        <v>10</v>
      </c>
      <c r="P5">
        <v>26</v>
      </c>
      <c r="Q5">
        <v>63</v>
      </c>
      <c r="R5">
        <v>27</v>
      </c>
      <c r="S5">
        <v>6</v>
      </c>
      <c r="T5">
        <v>7</v>
      </c>
      <c r="U5">
        <v>8</v>
      </c>
    </row>
    <row r="6" spans="1:21" x14ac:dyDescent="0.25">
      <c r="A6" t="s">
        <v>5</v>
      </c>
      <c r="B6">
        <v>77</v>
      </c>
      <c r="C6">
        <v>44</v>
      </c>
      <c r="D6">
        <v>33</v>
      </c>
      <c r="E6">
        <v>16</v>
      </c>
      <c r="F6">
        <v>3</v>
      </c>
      <c r="G6">
        <v>23</v>
      </c>
      <c r="H6">
        <v>4</v>
      </c>
      <c r="I6">
        <v>11</v>
      </c>
      <c r="J6">
        <v>31</v>
      </c>
      <c r="K6">
        <v>55</v>
      </c>
      <c r="L6">
        <v>99</v>
      </c>
      <c r="M6">
        <v>5</v>
      </c>
      <c r="N6">
        <v>20</v>
      </c>
      <c r="O6">
        <v>10</v>
      </c>
      <c r="P6">
        <v>26</v>
      </c>
      <c r="Q6">
        <v>63</v>
      </c>
      <c r="R6">
        <v>27</v>
      </c>
      <c r="S6">
        <v>6</v>
      </c>
      <c r="T6">
        <v>7</v>
      </c>
      <c r="U6">
        <v>8</v>
      </c>
    </row>
    <row r="7" spans="1:21" x14ac:dyDescent="0.25">
      <c r="A7" t="s">
        <v>6</v>
      </c>
      <c r="B7">
        <v>77</v>
      </c>
      <c r="C7">
        <v>44</v>
      </c>
      <c r="D7">
        <v>33</v>
      </c>
      <c r="E7">
        <v>16</v>
      </c>
      <c r="F7">
        <v>3</v>
      </c>
      <c r="G7">
        <v>23</v>
      </c>
      <c r="H7">
        <v>4</v>
      </c>
      <c r="I7">
        <v>11</v>
      </c>
      <c r="J7">
        <v>31</v>
      </c>
      <c r="K7">
        <v>55</v>
      </c>
      <c r="L7">
        <v>99</v>
      </c>
      <c r="M7">
        <v>5</v>
      </c>
      <c r="N7">
        <v>20</v>
      </c>
      <c r="O7">
        <v>10</v>
      </c>
      <c r="P7">
        <v>26</v>
      </c>
      <c r="Q7">
        <v>63</v>
      </c>
      <c r="R7">
        <v>27</v>
      </c>
      <c r="S7">
        <v>6</v>
      </c>
      <c r="T7">
        <v>7</v>
      </c>
      <c r="U7">
        <v>8</v>
      </c>
    </row>
    <row r="8" spans="1:21" x14ac:dyDescent="0.25">
      <c r="A8" t="s">
        <v>7</v>
      </c>
      <c r="B8">
        <v>77</v>
      </c>
      <c r="C8">
        <v>44</v>
      </c>
      <c r="D8">
        <v>33</v>
      </c>
      <c r="E8">
        <v>16</v>
      </c>
      <c r="F8">
        <v>3</v>
      </c>
      <c r="G8">
        <v>23</v>
      </c>
      <c r="H8">
        <v>4</v>
      </c>
      <c r="I8">
        <v>11</v>
      </c>
      <c r="J8">
        <v>31</v>
      </c>
      <c r="K8">
        <v>55</v>
      </c>
      <c r="L8">
        <v>99</v>
      </c>
      <c r="M8">
        <v>5</v>
      </c>
      <c r="N8">
        <v>20</v>
      </c>
      <c r="O8">
        <v>10</v>
      </c>
      <c r="P8">
        <v>26</v>
      </c>
      <c r="Q8">
        <v>63</v>
      </c>
      <c r="R8">
        <v>27</v>
      </c>
      <c r="S8">
        <v>6</v>
      </c>
      <c r="T8">
        <v>7</v>
      </c>
      <c r="U8">
        <v>8</v>
      </c>
    </row>
    <row r="9" spans="1:21" x14ac:dyDescent="0.25">
      <c r="A9" t="s">
        <v>8</v>
      </c>
      <c r="B9">
        <v>77</v>
      </c>
      <c r="C9">
        <v>44</v>
      </c>
      <c r="D9">
        <v>33</v>
      </c>
      <c r="E9">
        <v>16</v>
      </c>
      <c r="F9">
        <v>3</v>
      </c>
      <c r="G9">
        <v>4</v>
      </c>
      <c r="H9">
        <v>11</v>
      </c>
      <c r="I9">
        <v>23</v>
      </c>
      <c r="J9">
        <v>31</v>
      </c>
      <c r="K9">
        <v>55</v>
      </c>
      <c r="L9">
        <v>99</v>
      </c>
      <c r="M9">
        <v>5</v>
      </c>
      <c r="N9">
        <v>20</v>
      </c>
      <c r="O9">
        <v>10</v>
      </c>
      <c r="P9">
        <v>26</v>
      </c>
      <c r="Q9">
        <v>63</v>
      </c>
      <c r="R9">
        <v>27</v>
      </c>
      <c r="S9">
        <v>6</v>
      </c>
      <c r="T9">
        <v>7</v>
      </c>
      <c r="U9">
        <v>8</v>
      </c>
    </row>
    <row r="10" spans="1:21" x14ac:dyDescent="0.25">
      <c r="A10" t="s">
        <v>9</v>
      </c>
      <c r="B10">
        <v>77</v>
      </c>
      <c r="C10">
        <v>44</v>
      </c>
      <c r="D10">
        <v>33</v>
      </c>
      <c r="E10">
        <v>16</v>
      </c>
      <c r="F10">
        <v>3</v>
      </c>
      <c r="G10">
        <v>4</v>
      </c>
      <c r="H10">
        <v>11</v>
      </c>
      <c r="I10">
        <v>31</v>
      </c>
      <c r="J10">
        <v>55</v>
      </c>
      <c r="K10">
        <v>99</v>
      </c>
      <c r="L10">
        <v>5</v>
      </c>
      <c r="M10">
        <v>20</v>
      </c>
      <c r="N10">
        <v>10</v>
      </c>
      <c r="O10">
        <v>26</v>
      </c>
      <c r="P10">
        <v>63</v>
      </c>
      <c r="Q10">
        <v>27</v>
      </c>
      <c r="R10">
        <v>6</v>
      </c>
      <c r="S10">
        <v>7</v>
      </c>
      <c r="T10">
        <v>8</v>
      </c>
      <c r="U10">
        <v>23</v>
      </c>
    </row>
    <row r="11" spans="1:21" x14ac:dyDescent="0.25">
      <c r="A11" t="s">
        <v>10</v>
      </c>
      <c r="B11">
        <v>77</v>
      </c>
      <c r="C11">
        <v>44</v>
      </c>
      <c r="D11">
        <v>33</v>
      </c>
      <c r="E11">
        <v>3</v>
      </c>
      <c r="F11">
        <v>16</v>
      </c>
      <c r="G11">
        <v>4</v>
      </c>
      <c r="H11">
        <v>11</v>
      </c>
      <c r="I11">
        <v>31</v>
      </c>
      <c r="J11">
        <v>55</v>
      </c>
      <c r="K11">
        <v>99</v>
      </c>
      <c r="L11">
        <v>5</v>
      </c>
      <c r="M11">
        <v>20</v>
      </c>
      <c r="N11">
        <v>10</v>
      </c>
      <c r="O11">
        <v>26</v>
      </c>
      <c r="P11">
        <v>63</v>
      </c>
      <c r="Q11">
        <v>27</v>
      </c>
      <c r="R11">
        <v>6</v>
      </c>
      <c r="S11">
        <v>7</v>
      </c>
      <c r="T11">
        <v>8</v>
      </c>
      <c r="U11">
        <v>23</v>
      </c>
    </row>
    <row r="12" spans="1:21" x14ac:dyDescent="0.25">
      <c r="A12" t="s">
        <v>11</v>
      </c>
      <c r="B12">
        <v>77</v>
      </c>
      <c r="C12">
        <v>44</v>
      </c>
      <c r="D12">
        <v>33</v>
      </c>
      <c r="E12">
        <v>3</v>
      </c>
      <c r="F12">
        <v>4</v>
      </c>
      <c r="G12">
        <v>11</v>
      </c>
      <c r="H12">
        <v>31</v>
      </c>
      <c r="I12">
        <v>16</v>
      </c>
      <c r="J12">
        <v>55</v>
      </c>
      <c r="K12">
        <v>99</v>
      </c>
      <c r="L12">
        <v>5</v>
      </c>
      <c r="M12">
        <v>20</v>
      </c>
      <c r="N12">
        <v>10</v>
      </c>
      <c r="O12">
        <v>26</v>
      </c>
      <c r="P12">
        <v>63</v>
      </c>
      <c r="Q12">
        <v>27</v>
      </c>
      <c r="R12">
        <v>6</v>
      </c>
      <c r="S12">
        <v>8</v>
      </c>
      <c r="T12">
        <v>23</v>
      </c>
      <c r="U12">
        <v>7</v>
      </c>
    </row>
    <row r="13" spans="1:21" x14ac:dyDescent="0.25">
      <c r="A13" t="s">
        <v>12</v>
      </c>
      <c r="B13">
        <v>77</v>
      </c>
      <c r="C13">
        <v>44</v>
      </c>
      <c r="D13">
        <v>33</v>
      </c>
      <c r="E13">
        <v>3</v>
      </c>
      <c r="F13">
        <v>4</v>
      </c>
      <c r="G13">
        <v>11</v>
      </c>
      <c r="H13">
        <v>31</v>
      </c>
      <c r="I13">
        <v>55</v>
      </c>
      <c r="J13">
        <v>99</v>
      </c>
      <c r="K13">
        <v>10</v>
      </c>
      <c r="L13">
        <v>20</v>
      </c>
      <c r="M13">
        <v>26</v>
      </c>
      <c r="N13">
        <v>27</v>
      </c>
      <c r="O13">
        <v>6</v>
      </c>
      <c r="P13">
        <v>23</v>
      </c>
      <c r="Q13">
        <v>5</v>
      </c>
      <c r="R13">
        <v>63</v>
      </c>
      <c r="S13">
        <v>8</v>
      </c>
      <c r="T13">
        <v>16</v>
      </c>
      <c r="U13">
        <v>7</v>
      </c>
    </row>
    <row r="14" spans="1:21" x14ac:dyDescent="0.25">
      <c r="A14" t="s">
        <v>13</v>
      </c>
      <c r="B14">
        <v>77</v>
      </c>
      <c r="C14">
        <v>44</v>
      </c>
      <c r="D14">
        <v>33</v>
      </c>
      <c r="E14">
        <v>3</v>
      </c>
      <c r="F14">
        <v>4</v>
      </c>
      <c r="G14">
        <v>11</v>
      </c>
      <c r="H14">
        <v>31</v>
      </c>
      <c r="I14">
        <v>55</v>
      </c>
      <c r="J14">
        <v>99</v>
      </c>
      <c r="K14">
        <v>10</v>
      </c>
      <c r="L14">
        <v>20</v>
      </c>
      <c r="M14">
        <v>26</v>
      </c>
      <c r="N14">
        <v>27</v>
      </c>
      <c r="O14">
        <v>23</v>
      </c>
      <c r="P14">
        <v>6</v>
      </c>
      <c r="Q14">
        <v>8</v>
      </c>
      <c r="R14">
        <v>16</v>
      </c>
      <c r="S14">
        <v>63</v>
      </c>
      <c r="T14">
        <v>5</v>
      </c>
      <c r="U14">
        <v>7</v>
      </c>
    </row>
    <row r="15" spans="1:21" x14ac:dyDescent="0.25">
      <c r="A15" t="s">
        <v>14</v>
      </c>
      <c r="B15">
        <v>44</v>
      </c>
      <c r="C15">
        <v>33</v>
      </c>
      <c r="D15">
        <v>77</v>
      </c>
      <c r="E15">
        <v>3</v>
      </c>
      <c r="F15">
        <v>4</v>
      </c>
      <c r="G15">
        <v>11</v>
      </c>
      <c r="H15">
        <v>31</v>
      </c>
      <c r="I15">
        <v>55</v>
      </c>
      <c r="J15">
        <v>99</v>
      </c>
      <c r="K15">
        <v>10</v>
      </c>
      <c r="L15">
        <v>26</v>
      </c>
      <c r="M15">
        <v>23</v>
      </c>
      <c r="N15">
        <v>20</v>
      </c>
      <c r="O15">
        <v>27</v>
      </c>
      <c r="P15">
        <v>6</v>
      </c>
      <c r="Q15">
        <v>16</v>
      </c>
      <c r="R15">
        <v>8</v>
      </c>
      <c r="S15">
        <v>5</v>
      </c>
      <c r="T15">
        <v>7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77</v>
      </c>
      <c r="F16">
        <v>4</v>
      </c>
      <c r="G16">
        <v>11</v>
      </c>
      <c r="H16">
        <v>31</v>
      </c>
      <c r="I16">
        <v>55</v>
      </c>
      <c r="J16">
        <v>10</v>
      </c>
      <c r="K16">
        <v>99</v>
      </c>
      <c r="L16">
        <v>26</v>
      </c>
      <c r="M16">
        <v>23</v>
      </c>
      <c r="N16">
        <v>27</v>
      </c>
      <c r="O16">
        <v>20</v>
      </c>
      <c r="P16">
        <v>16</v>
      </c>
      <c r="Q16">
        <v>8</v>
      </c>
      <c r="R16">
        <v>6</v>
      </c>
      <c r="S16">
        <v>5</v>
      </c>
      <c r="T16">
        <v>7</v>
      </c>
    </row>
    <row r="17" spans="1:20" x14ac:dyDescent="0.25">
      <c r="A17" t="s">
        <v>16</v>
      </c>
      <c r="B17">
        <v>44</v>
      </c>
      <c r="C17">
        <v>33</v>
      </c>
      <c r="D17">
        <v>77</v>
      </c>
      <c r="E17">
        <v>3</v>
      </c>
      <c r="F17">
        <v>4</v>
      </c>
      <c r="G17">
        <v>11</v>
      </c>
      <c r="H17">
        <v>31</v>
      </c>
      <c r="I17">
        <v>55</v>
      </c>
      <c r="J17">
        <v>10</v>
      </c>
      <c r="K17">
        <v>26</v>
      </c>
      <c r="L17">
        <v>23</v>
      </c>
      <c r="M17">
        <v>27</v>
      </c>
      <c r="N17">
        <v>99</v>
      </c>
      <c r="O17">
        <v>16</v>
      </c>
      <c r="P17">
        <v>8</v>
      </c>
      <c r="Q17">
        <v>5</v>
      </c>
      <c r="R17">
        <v>7</v>
      </c>
      <c r="S17">
        <v>20</v>
      </c>
      <c r="T17">
        <v>6</v>
      </c>
    </row>
    <row r="18" spans="1:20" x14ac:dyDescent="0.25">
      <c r="A18" t="s">
        <v>17</v>
      </c>
      <c r="B18">
        <v>44</v>
      </c>
      <c r="C18">
        <v>33</v>
      </c>
      <c r="D18">
        <v>77</v>
      </c>
      <c r="E18">
        <v>3</v>
      </c>
      <c r="F18">
        <v>4</v>
      </c>
      <c r="G18">
        <v>11</v>
      </c>
      <c r="H18">
        <v>31</v>
      </c>
      <c r="I18">
        <v>55</v>
      </c>
      <c r="J18">
        <v>10</v>
      </c>
      <c r="K18">
        <v>23</v>
      </c>
      <c r="L18">
        <v>27</v>
      </c>
      <c r="M18">
        <v>16</v>
      </c>
      <c r="N18">
        <v>26</v>
      </c>
      <c r="O18">
        <v>8</v>
      </c>
      <c r="P18">
        <v>99</v>
      </c>
      <c r="Q18">
        <v>5</v>
      </c>
      <c r="R18">
        <v>7</v>
      </c>
      <c r="S18">
        <v>20</v>
      </c>
      <c r="T18">
        <v>6</v>
      </c>
    </row>
    <row r="19" spans="1:20" x14ac:dyDescent="0.25">
      <c r="A19" t="s">
        <v>18</v>
      </c>
      <c r="B19">
        <v>44</v>
      </c>
      <c r="C19">
        <v>33</v>
      </c>
      <c r="D19">
        <v>4</v>
      </c>
      <c r="E19">
        <v>11</v>
      </c>
      <c r="F19">
        <v>77</v>
      </c>
      <c r="G19">
        <v>31</v>
      </c>
      <c r="H19">
        <v>55</v>
      </c>
      <c r="I19">
        <v>10</v>
      </c>
      <c r="J19">
        <v>3</v>
      </c>
      <c r="K19">
        <v>23</v>
      </c>
      <c r="L19">
        <v>27</v>
      </c>
      <c r="M19">
        <v>16</v>
      </c>
      <c r="N19">
        <v>8</v>
      </c>
      <c r="O19">
        <v>99</v>
      </c>
      <c r="P19">
        <v>5</v>
      </c>
      <c r="Q19">
        <v>7</v>
      </c>
      <c r="R19">
        <v>20</v>
      </c>
      <c r="S19">
        <v>6</v>
      </c>
      <c r="T19">
        <v>26</v>
      </c>
    </row>
    <row r="20" spans="1:20" x14ac:dyDescent="0.25">
      <c r="A20" t="s">
        <v>19</v>
      </c>
      <c r="B20">
        <v>44</v>
      </c>
      <c r="C20">
        <v>33</v>
      </c>
      <c r="D20">
        <v>4</v>
      </c>
      <c r="E20">
        <v>11</v>
      </c>
      <c r="F20">
        <v>31</v>
      </c>
      <c r="G20">
        <v>55</v>
      </c>
      <c r="H20">
        <v>3</v>
      </c>
      <c r="I20">
        <v>10</v>
      </c>
      <c r="J20">
        <v>23</v>
      </c>
      <c r="K20">
        <v>27</v>
      </c>
      <c r="L20">
        <v>16</v>
      </c>
      <c r="M20">
        <v>77</v>
      </c>
      <c r="N20">
        <v>8</v>
      </c>
      <c r="O20">
        <v>99</v>
      </c>
      <c r="P20">
        <v>5</v>
      </c>
      <c r="Q20">
        <v>7</v>
      </c>
      <c r="R20">
        <v>20</v>
      </c>
      <c r="S20">
        <v>6</v>
      </c>
      <c r="T20">
        <v>26</v>
      </c>
    </row>
    <row r="21" spans="1:20" x14ac:dyDescent="0.25">
      <c r="A21" t="s">
        <v>20</v>
      </c>
      <c r="B21">
        <v>44</v>
      </c>
      <c r="C21">
        <v>33</v>
      </c>
      <c r="D21">
        <v>4</v>
      </c>
      <c r="E21">
        <v>11</v>
      </c>
      <c r="F21">
        <v>31</v>
      </c>
      <c r="G21">
        <v>55</v>
      </c>
      <c r="H21">
        <v>3</v>
      </c>
      <c r="I21">
        <v>10</v>
      </c>
      <c r="J21">
        <v>23</v>
      </c>
      <c r="K21">
        <v>27</v>
      </c>
      <c r="L21">
        <v>16</v>
      </c>
      <c r="M21">
        <v>8</v>
      </c>
      <c r="N21">
        <v>99</v>
      </c>
      <c r="O21">
        <v>5</v>
      </c>
      <c r="P21">
        <v>7</v>
      </c>
      <c r="Q21">
        <v>20</v>
      </c>
      <c r="R21">
        <v>6</v>
      </c>
      <c r="S21">
        <v>26</v>
      </c>
    </row>
    <row r="22" spans="1:20" x14ac:dyDescent="0.25">
      <c r="A22" t="s">
        <v>21</v>
      </c>
      <c r="B22">
        <v>44</v>
      </c>
      <c r="C22">
        <v>33</v>
      </c>
      <c r="D22">
        <v>4</v>
      </c>
      <c r="E22">
        <v>11</v>
      </c>
      <c r="F22">
        <v>31</v>
      </c>
      <c r="G22">
        <v>55</v>
      </c>
      <c r="H22">
        <v>3</v>
      </c>
      <c r="I22">
        <v>10</v>
      </c>
      <c r="J22">
        <v>23</v>
      </c>
      <c r="K22">
        <v>16</v>
      </c>
      <c r="L22">
        <v>27</v>
      </c>
      <c r="M22">
        <v>8</v>
      </c>
      <c r="N22">
        <v>99</v>
      </c>
      <c r="O22">
        <v>5</v>
      </c>
      <c r="P22">
        <v>7</v>
      </c>
      <c r="Q22">
        <v>20</v>
      </c>
      <c r="R22">
        <v>6</v>
      </c>
      <c r="S22">
        <v>26</v>
      </c>
    </row>
    <row r="23" spans="1:20" x14ac:dyDescent="0.25">
      <c r="A23" t="s">
        <v>22</v>
      </c>
      <c r="B23">
        <v>44</v>
      </c>
      <c r="C23">
        <v>33</v>
      </c>
      <c r="D23">
        <v>4</v>
      </c>
      <c r="E23">
        <v>11</v>
      </c>
      <c r="F23">
        <v>31</v>
      </c>
      <c r="G23">
        <v>55</v>
      </c>
      <c r="H23">
        <v>3</v>
      </c>
      <c r="I23">
        <v>10</v>
      </c>
      <c r="J23">
        <v>23</v>
      </c>
      <c r="K23">
        <v>16</v>
      </c>
      <c r="L23">
        <v>27</v>
      </c>
      <c r="M23">
        <v>8</v>
      </c>
      <c r="N23">
        <v>99</v>
      </c>
      <c r="O23">
        <v>5</v>
      </c>
      <c r="P23">
        <v>7</v>
      </c>
      <c r="Q23">
        <v>20</v>
      </c>
      <c r="R23">
        <v>6</v>
      </c>
      <c r="S23">
        <v>26</v>
      </c>
    </row>
    <row r="24" spans="1:20" x14ac:dyDescent="0.25">
      <c r="A24" t="s">
        <v>23</v>
      </c>
      <c r="B24">
        <v>44</v>
      </c>
      <c r="C24">
        <v>33</v>
      </c>
      <c r="D24">
        <v>4</v>
      </c>
      <c r="E24">
        <v>11</v>
      </c>
      <c r="F24">
        <v>55</v>
      </c>
      <c r="G24">
        <v>3</v>
      </c>
      <c r="H24">
        <v>10</v>
      </c>
      <c r="I24">
        <v>23</v>
      </c>
      <c r="J24">
        <v>16</v>
      </c>
      <c r="K24">
        <v>31</v>
      </c>
      <c r="L24">
        <v>27</v>
      </c>
      <c r="M24">
        <v>8</v>
      </c>
      <c r="N24">
        <v>99</v>
      </c>
      <c r="O24">
        <v>5</v>
      </c>
      <c r="P24">
        <v>7</v>
      </c>
      <c r="Q24">
        <v>20</v>
      </c>
      <c r="R24">
        <v>6</v>
      </c>
      <c r="S24">
        <v>26</v>
      </c>
    </row>
    <row r="25" spans="1:20" x14ac:dyDescent="0.25">
      <c r="A25" t="s">
        <v>24</v>
      </c>
      <c r="B25">
        <v>44</v>
      </c>
      <c r="C25">
        <v>33</v>
      </c>
      <c r="D25">
        <v>4</v>
      </c>
      <c r="E25">
        <v>11</v>
      </c>
      <c r="F25">
        <v>55</v>
      </c>
      <c r="G25">
        <v>3</v>
      </c>
      <c r="H25">
        <v>10</v>
      </c>
      <c r="I25">
        <v>16</v>
      </c>
      <c r="J25">
        <v>23</v>
      </c>
      <c r="K25">
        <v>27</v>
      </c>
      <c r="L25">
        <v>8</v>
      </c>
      <c r="M25">
        <v>99</v>
      </c>
      <c r="N25">
        <v>5</v>
      </c>
      <c r="O25">
        <v>7</v>
      </c>
      <c r="P25">
        <v>20</v>
      </c>
      <c r="Q25">
        <v>6</v>
      </c>
      <c r="R25">
        <v>26</v>
      </c>
    </row>
    <row r="26" spans="1:20" x14ac:dyDescent="0.25">
      <c r="A26" t="s">
        <v>25</v>
      </c>
      <c r="B26">
        <v>44</v>
      </c>
      <c r="C26">
        <v>33</v>
      </c>
      <c r="D26">
        <v>4</v>
      </c>
      <c r="E26">
        <v>11</v>
      </c>
      <c r="F26">
        <v>55</v>
      </c>
      <c r="G26">
        <v>3</v>
      </c>
      <c r="H26">
        <v>10</v>
      </c>
      <c r="I26">
        <v>16</v>
      </c>
      <c r="J26">
        <v>27</v>
      </c>
      <c r="K26">
        <v>8</v>
      </c>
      <c r="L26">
        <v>99</v>
      </c>
      <c r="M26">
        <v>5</v>
      </c>
      <c r="N26">
        <v>7</v>
      </c>
      <c r="O26">
        <v>20</v>
      </c>
      <c r="P26">
        <v>6</v>
      </c>
      <c r="Q26">
        <v>26</v>
      </c>
    </row>
    <row r="27" spans="1:20" x14ac:dyDescent="0.25">
      <c r="A27" t="s">
        <v>26</v>
      </c>
      <c r="B27">
        <v>44</v>
      </c>
      <c r="C27">
        <v>33</v>
      </c>
      <c r="D27">
        <v>4</v>
      </c>
      <c r="E27">
        <v>11</v>
      </c>
      <c r="F27">
        <v>55</v>
      </c>
      <c r="G27">
        <v>3</v>
      </c>
      <c r="H27">
        <v>10</v>
      </c>
      <c r="I27">
        <v>16</v>
      </c>
      <c r="J27">
        <v>27</v>
      </c>
      <c r="K27">
        <v>8</v>
      </c>
      <c r="L27">
        <v>99</v>
      </c>
      <c r="M27">
        <v>5</v>
      </c>
      <c r="N27">
        <v>7</v>
      </c>
      <c r="O27">
        <v>20</v>
      </c>
      <c r="P27">
        <v>6</v>
      </c>
      <c r="Q27">
        <v>26</v>
      </c>
    </row>
    <row r="28" spans="1:20" x14ac:dyDescent="0.25">
      <c r="A28" t="s">
        <v>27</v>
      </c>
      <c r="B28">
        <v>44</v>
      </c>
      <c r="C28">
        <v>33</v>
      </c>
      <c r="D28">
        <v>4</v>
      </c>
      <c r="E28">
        <v>11</v>
      </c>
      <c r="F28">
        <v>55</v>
      </c>
      <c r="G28">
        <v>3</v>
      </c>
      <c r="H28">
        <v>10</v>
      </c>
      <c r="I28">
        <v>16</v>
      </c>
      <c r="J28">
        <v>27</v>
      </c>
      <c r="K28">
        <v>8</v>
      </c>
      <c r="L28">
        <v>99</v>
      </c>
      <c r="M28">
        <v>5</v>
      </c>
      <c r="N28">
        <v>7</v>
      </c>
      <c r="O28">
        <v>20</v>
      </c>
      <c r="P28">
        <v>6</v>
      </c>
      <c r="Q28">
        <v>26</v>
      </c>
    </row>
    <row r="29" spans="1:20" x14ac:dyDescent="0.25">
      <c r="A29" t="s">
        <v>28</v>
      </c>
      <c r="B29">
        <v>44</v>
      </c>
      <c r="C29">
        <v>33</v>
      </c>
      <c r="D29">
        <v>4</v>
      </c>
      <c r="E29">
        <v>11</v>
      </c>
      <c r="F29">
        <v>55</v>
      </c>
      <c r="G29">
        <v>3</v>
      </c>
      <c r="H29">
        <v>10</v>
      </c>
      <c r="I29">
        <v>16</v>
      </c>
      <c r="J29">
        <v>27</v>
      </c>
      <c r="K29">
        <v>8</v>
      </c>
      <c r="L29">
        <v>99</v>
      </c>
      <c r="M29">
        <v>5</v>
      </c>
      <c r="N29">
        <v>7</v>
      </c>
      <c r="O29">
        <v>20</v>
      </c>
      <c r="P29">
        <v>6</v>
      </c>
      <c r="Q29">
        <v>26</v>
      </c>
    </row>
    <row r="30" spans="1:20" x14ac:dyDescent="0.25">
      <c r="A30" t="s">
        <v>29</v>
      </c>
      <c r="B30">
        <v>44</v>
      </c>
      <c r="C30">
        <v>33</v>
      </c>
      <c r="D30">
        <v>4</v>
      </c>
      <c r="E30">
        <v>11</v>
      </c>
      <c r="F30">
        <v>3</v>
      </c>
      <c r="G30">
        <v>55</v>
      </c>
      <c r="H30">
        <v>16</v>
      </c>
      <c r="I30">
        <v>10</v>
      </c>
      <c r="J30">
        <v>27</v>
      </c>
      <c r="K30">
        <v>99</v>
      </c>
      <c r="L30">
        <v>8</v>
      </c>
      <c r="M30">
        <v>5</v>
      </c>
      <c r="N30">
        <v>7</v>
      </c>
      <c r="O30">
        <v>20</v>
      </c>
      <c r="P30">
        <v>6</v>
      </c>
      <c r="Q30">
        <v>26</v>
      </c>
    </row>
    <row r="31" spans="1:20" x14ac:dyDescent="0.25">
      <c r="A31" t="s">
        <v>30</v>
      </c>
      <c r="B31">
        <v>44</v>
      </c>
      <c r="C31">
        <v>33</v>
      </c>
      <c r="D31">
        <v>4</v>
      </c>
      <c r="E31">
        <v>3</v>
      </c>
      <c r="F31">
        <v>16</v>
      </c>
      <c r="G31">
        <v>11</v>
      </c>
      <c r="H31">
        <v>10</v>
      </c>
      <c r="I31">
        <v>55</v>
      </c>
      <c r="J31">
        <v>27</v>
      </c>
      <c r="K31">
        <v>99</v>
      </c>
      <c r="L31">
        <v>5</v>
      </c>
      <c r="M31">
        <v>7</v>
      </c>
      <c r="N31">
        <v>20</v>
      </c>
      <c r="O31">
        <v>6</v>
      </c>
      <c r="P31">
        <v>8</v>
      </c>
      <c r="Q31">
        <v>26</v>
      </c>
    </row>
    <row r="32" spans="1:20" x14ac:dyDescent="0.25">
      <c r="A32" t="s">
        <v>31</v>
      </c>
      <c r="B32">
        <v>44</v>
      </c>
      <c r="C32">
        <v>33</v>
      </c>
      <c r="D32">
        <v>3</v>
      </c>
      <c r="E32">
        <v>16</v>
      </c>
      <c r="F32">
        <v>11</v>
      </c>
      <c r="G32">
        <v>4</v>
      </c>
      <c r="H32">
        <v>55</v>
      </c>
      <c r="I32">
        <v>10</v>
      </c>
      <c r="J32">
        <v>99</v>
      </c>
      <c r="K32">
        <v>5</v>
      </c>
      <c r="L32">
        <v>7</v>
      </c>
      <c r="M32">
        <v>20</v>
      </c>
      <c r="N32">
        <v>6</v>
      </c>
      <c r="O32">
        <v>27</v>
      </c>
      <c r="P32">
        <v>8</v>
      </c>
      <c r="Q32">
        <v>26</v>
      </c>
    </row>
    <row r="33" spans="1:17" x14ac:dyDescent="0.25">
      <c r="A33" t="s">
        <v>32</v>
      </c>
      <c r="B33">
        <v>44</v>
      </c>
      <c r="C33">
        <v>33</v>
      </c>
      <c r="D33">
        <v>3</v>
      </c>
      <c r="E33">
        <v>16</v>
      </c>
      <c r="F33">
        <v>11</v>
      </c>
      <c r="G33">
        <v>4</v>
      </c>
      <c r="H33">
        <v>55</v>
      </c>
      <c r="I33">
        <v>99</v>
      </c>
      <c r="J33">
        <v>5</v>
      </c>
      <c r="K33">
        <v>7</v>
      </c>
      <c r="L33">
        <v>20</v>
      </c>
      <c r="M33">
        <v>10</v>
      </c>
      <c r="N33">
        <v>6</v>
      </c>
      <c r="O33">
        <v>27</v>
      </c>
      <c r="P33">
        <v>8</v>
      </c>
      <c r="Q33">
        <v>26</v>
      </c>
    </row>
    <row r="34" spans="1:17" x14ac:dyDescent="0.25">
      <c r="A34" t="s">
        <v>33</v>
      </c>
      <c r="B34">
        <v>44</v>
      </c>
      <c r="C34">
        <v>33</v>
      </c>
      <c r="D34">
        <v>3</v>
      </c>
      <c r="E34">
        <v>16</v>
      </c>
      <c r="F34">
        <v>11</v>
      </c>
      <c r="G34">
        <v>4</v>
      </c>
      <c r="H34">
        <v>55</v>
      </c>
      <c r="I34">
        <v>99</v>
      </c>
      <c r="J34">
        <v>5</v>
      </c>
      <c r="K34">
        <v>7</v>
      </c>
      <c r="L34">
        <v>20</v>
      </c>
      <c r="M34">
        <v>10</v>
      </c>
      <c r="N34">
        <v>27</v>
      </c>
      <c r="O34">
        <v>6</v>
      </c>
      <c r="P34">
        <v>8</v>
      </c>
      <c r="Q34">
        <v>26</v>
      </c>
    </row>
    <row r="35" spans="1:17" x14ac:dyDescent="0.25">
      <c r="A35" t="s">
        <v>34</v>
      </c>
      <c r="B35">
        <v>44</v>
      </c>
      <c r="C35">
        <v>33</v>
      </c>
      <c r="D35">
        <v>3</v>
      </c>
      <c r="E35">
        <v>11</v>
      </c>
      <c r="F35">
        <v>16</v>
      </c>
      <c r="G35">
        <v>55</v>
      </c>
      <c r="H35">
        <v>4</v>
      </c>
      <c r="I35">
        <v>99</v>
      </c>
      <c r="J35">
        <v>5</v>
      </c>
      <c r="K35">
        <v>7</v>
      </c>
      <c r="L35">
        <v>20</v>
      </c>
      <c r="M35">
        <v>10</v>
      </c>
      <c r="N35">
        <v>27</v>
      </c>
      <c r="O35">
        <v>8</v>
      </c>
      <c r="P35">
        <v>6</v>
      </c>
      <c r="Q35">
        <v>26</v>
      </c>
    </row>
    <row r="36" spans="1:17" x14ac:dyDescent="0.25">
      <c r="A36" t="s">
        <v>35</v>
      </c>
      <c r="B36">
        <v>44</v>
      </c>
      <c r="C36">
        <v>33</v>
      </c>
      <c r="D36">
        <v>3</v>
      </c>
      <c r="E36">
        <v>11</v>
      </c>
      <c r="F36">
        <v>16</v>
      </c>
      <c r="G36">
        <v>55</v>
      </c>
      <c r="H36">
        <v>4</v>
      </c>
      <c r="I36">
        <v>99</v>
      </c>
      <c r="J36">
        <v>5</v>
      </c>
      <c r="K36">
        <v>7</v>
      </c>
      <c r="L36">
        <v>10</v>
      </c>
      <c r="M36">
        <v>27</v>
      </c>
      <c r="N36">
        <v>8</v>
      </c>
      <c r="O36">
        <v>20</v>
      </c>
      <c r="P36">
        <v>6</v>
      </c>
      <c r="Q36">
        <v>26</v>
      </c>
    </row>
    <row r="37" spans="1:17" x14ac:dyDescent="0.25">
      <c r="A37" t="s">
        <v>36</v>
      </c>
      <c r="B37">
        <v>44</v>
      </c>
      <c r="C37">
        <v>33</v>
      </c>
      <c r="D37">
        <v>3</v>
      </c>
      <c r="E37">
        <v>11</v>
      </c>
      <c r="F37">
        <v>55</v>
      </c>
      <c r="G37">
        <v>16</v>
      </c>
      <c r="H37">
        <v>4</v>
      </c>
      <c r="I37">
        <v>99</v>
      </c>
      <c r="J37">
        <v>5</v>
      </c>
      <c r="K37">
        <v>7</v>
      </c>
      <c r="L37">
        <v>10</v>
      </c>
      <c r="M37">
        <v>27</v>
      </c>
      <c r="N37">
        <v>8</v>
      </c>
      <c r="O37">
        <v>20</v>
      </c>
      <c r="P37">
        <v>6</v>
      </c>
      <c r="Q37">
        <v>26</v>
      </c>
    </row>
    <row r="38" spans="1:17" x14ac:dyDescent="0.25">
      <c r="A38" t="s">
        <v>37</v>
      </c>
      <c r="B38">
        <v>44</v>
      </c>
      <c r="C38">
        <v>33</v>
      </c>
      <c r="D38">
        <v>3</v>
      </c>
      <c r="E38">
        <v>11</v>
      </c>
      <c r="F38">
        <v>55</v>
      </c>
      <c r="G38">
        <v>4</v>
      </c>
      <c r="H38">
        <v>5</v>
      </c>
      <c r="I38">
        <v>7</v>
      </c>
      <c r="J38">
        <v>99</v>
      </c>
      <c r="K38">
        <v>16</v>
      </c>
      <c r="L38">
        <v>10</v>
      </c>
      <c r="M38">
        <v>27</v>
      </c>
      <c r="N38">
        <v>8</v>
      </c>
      <c r="O38">
        <v>20</v>
      </c>
      <c r="P38">
        <v>6</v>
      </c>
      <c r="Q38">
        <v>26</v>
      </c>
    </row>
    <row r="39" spans="1:17" x14ac:dyDescent="0.25">
      <c r="A39" t="s">
        <v>38</v>
      </c>
      <c r="B39">
        <v>44</v>
      </c>
      <c r="C39">
        <v>33</v>
      </c>
      <c r="D39">
        <v>3</v>
      </c>
      <c r="E39">
        <v>11</v>
      </c>
      <c r="F39">
        <v>55</v>
      </c>
      <c r="G39">
        <v>4</v>
      </c>
      <c r="H39">
        <v>5</v>
      </c>
      <c r="I39">
        <v>7</v>
      </c>
      <c r="J39">
        <v>16</v>
      </c>
      <c r="K39">
        <v>10</v>
      </c>
      <c r="L39">
        <v>27</v>
      </c>
      <c r="M39">
        <v>8</v>
      </c>
      <c r="N39">
        <v>99</v>
      </c>
      <c r="O39">
        <v>20</v>
      </c>
      <c r="P39">
        <v>6</v>
      </c>
      <c r="Q39">
        <v>26</v>
      </c>
    </row>
    <row r="40" spans="1:17" x14ac:dyDescent="0.25">
      <c r="A40" t="s">
        <v>39</v>
      </c>
      <c r="B40">
        <v>44</v>
      </c>
      <c r="C40">
        <v>33</v>
      </c>
      <c r="D40">
        <v>3</v>
      </c>
      <c r="E40">
        <v>11</v>
      </c>
      <c r="F40">
        <v>55</v>
      </c>
      <c r="G40">
        <v>4</v>
      </c>
      <c r="H40">
        <v>5</v>
      </c>
      <c r="I40">
        <v>16</v>
      </c>
      <c r="J40">
        <v>10</v>
      </c>
      <c r="K40">
        <v>7</v>
      </c>
      <c r="L40">
        <v>27</v>
      </c>
      <c r="M40">
        <v>8</v>
      </c>
      <c r="N40">
        <v>99</v>
      </c>
      <c r="O40">
        <v>20</v>
      </c>
      <c r="P40">
        <v>6</v>
      </c>
      <c r="Q40">
        <v>26</v>
      </c>
    </row>
    <row r="41" spans="1:17" x14ac:dyDescent="0.25">
      <c r="A41" t="s">
        <v>40</v>
      </c>
      <c r="B41">
        <v>44</v>
      </c>
      <c r="C41">
        <v>33</v>
      </c>
      <c r="D41">
        <v>3</v>
      </c>
      <c r="E41">
        <v>11</v>
      </c>
      <c r="F41">
        <v>55</v>
      </c>
      <c r="G41">
        <v>4</v>
      </c>
      <c r="H41">
        <v>16</v>
      </c>
      <c r="I41">
        <v>5</v>
      </c>
      <c r="J41">
        <v>10</v>
      </c>
      <c r="K41">
        <v>27</v>
      </c>
      <c r="L41">
        <v>7</v>
      </c>
      <c r="M41">
        <v>8</v>
      </c>
      <c r="N41">
        <v>99</v>
      </c>
      <c r="O41">
        <v>20</v>
      </c>
      <c r="P41">
        <v>6</v>
      </c>
      <c r="Q41">
        <v>26</v>
      </c>
    </row>
    <row r="42" spans="1:17" x14ac:dyDescent="0.25">
      <c r="A42" t="s">
        <v>41</v>
      </c>
      <c r="B42">
        <v>44</v>
      </c>
      <c r="C42">
        <v>33</v>
      </c>
      <c r="D42">
        <v>3</v>
      </c>
      <c r="E42">
        <v>11</v>
      </c>
      <c r="F42">
        <v>55</v>
      </c>
      <c r="G42">
        <v>4</v>
      </c>
      <c r="H42">
        <v>16</v>
      </c>
      <c r="I42">
        <v>10</v>
      </c>
      <c r="J42">
        <v>5</v>
      </c>
      <c r="K42">
        <v>27</v>
      </c>
      <c r="L42">
        <v>7</v>
      </c>
      <c r="M42">
        <v>8</v>
      </c>
      <c r="N42">
        <v>99</v>
      </c>
      <c r="O42">
        <v>20</v>
      </c>
      <c r="P42">
        <v>6</v>
      </c>
      <c r="Q42">
        <v>26</v>
      </c>
    </row>
    <row r="43" spans="1:17" x14ac:dyDescent="0.25">
      <c r="A43" t="s">
        <v>42</v>
      </c>
      <c r="B43">
        <v>44</v>
      </c>
      <c r="C43">
        <v>33</v>
      </c>
      <c r="D43">
        <v>3</v>
      </c>
      <c r="E43">
        <v>11</v>
      </c>
      <c r="F43">
        <v>55</v>
      </c>
      <c r="G43">
        <v>4</v>
      </c>
      <c r="H43">
        <v>16</v>
      </c>
      <c r="I43">
        <v>10</v>
      </c>
      <c r="J43">
        <v>27</v>
      </c>
      <c r="K43">
        <v>7</v>
      </c>
      <c r="L43">
        <v>8</v>
      </c>
      <c r="M43">
        <v>5</v>
      </c>
      <c r="N43">
        <v>99</v>
      </c>
      <c r="O43">
        <v>20</v>
      </c>
      <c r="P43">
        <v>6</v>
      </c>
      <c r="Q43">
        <v>26</v>
      </c>
    </row>
    <row r="44" spans="1:17" x14ac:dyDescent="0.25">
      <c r="A44" t="s">
        <v>43</v>
      </c>
      <c r="B44">
        <v>44</v>
      </c>
      <c r="C44">
        <v>33</v>
      </c>
      <c r="D44">
        <v>3</v>
      </c>
      <c r="E44">
        <v>11</v>
      </c>
      <c r="F44">
        <v>55</v>
      </c>
      <c r="G44">
        <v>4</v>
      </c>
      <c r="H44">
        <v>16</v>
      </c>
      <c r="I44">
        <v>10</v>
      </c>
      <c r="J44">
        <v>27</v>
      </c>
      <c r="K44">
        <v>7</v>
      </c>
      <c r="L44">
        <v>8</v>
      </c>
      <c r="M44">
        <v>99</v>
      </c>
      <c r="N44">
        <v>20</v>
      </c>
      <c r="O44">
        <v>6</v>
      </c>
      <c r="P44">
        <v>5</v>
      </c>
      <c r="Q44">
        <v>26</v>
      </c>
    </row>
    <row r="45" spans="1:17" x14ac:dyDescent="0.25">
      <c r="A45" t="s">
        <v>44</v>
      </c>
      <c r="B45">
        <v>44</v>
      </c>
      <c r="C45">
        <v>33</v>
      </c>
      <c r="D45">
        <v>3</v>
      </c>
      <c r="E45">
        <v>11</v>
      </c>
      <c r="F45">
        <v>55</v>
      </c>
      <c r="G45">
        <v>16</v>
      </c>
      <c r="H45">
        <v>10</v>
      </c>
      <c r="I45">
        <v>27</v>
      </c>
      <c r="J45">
        <v>7</v>
      </c>
      <c r="K45">
        <v>8</v>
      </c>
      <c r="L45">
        <v>99</v>
      </c>
      <c r="M45">
        <v>20</v>
      </c>
      <c r="N45">
        <v>6</v>
      </c>
      <c r="O45">
        <v>5</v>
      </c>
      <c r="P45">
        <v>26</v>
      </c>
    </row>
    <row r="46" spans="1:17" x14ac:dyDescent="0.25">
      <c r="A46" t="s">
        <v>45</v>
      </c>
      <c r="B46">
        <v>44</v>
      </c>
      <c r="C46">
        <v>33</v>
      </c>
      <c r="D46">
        <v>3</v>
      </c>
      <c r="E46">
        <v>11</v>
      </c>
      <c r="F46">
        <v>55</v>
      </c>
      <c r="G46">
        <v>16</v>
      </c>
      <c r="H46">
        <v>10</v>
      </c>
      <c r="I46">
        <v>27</v>
      </c>
      <c r="J46">
        <v>7</v>
      </c>
      <c r="K46">
        <v>8</v>
      </c>
      <c r="L46">
        <v>99</v>
      </c>
      <c r="M46">
        <v>20</v>
      </c>
      <c r="N46">
        <v>6</v>
      </c>
      <c r="O46">
        <v>5</v>
      </c>
      <c r="P46">
        <v>26</v>
      </c>
    </row>
    <row r="47" spans="1:17" x14ac:dyDescent="0.25">
      <c r="A47" t="s">
        <v>46</v>
      </c>
      <c r="B47">
        <v>44</v>
      </c>
      <c r="C47">
        <v>33</v>
      </c>
      <c r="D47">
        <v>11</v>
      </c>
      <c r="E47">
        <v>3</v>
      </c>
      <c r="F47">
        <v>55</v>
      </c>
      <c r="G47">
        <v>16</v>
      </c>
      <c r="H47">
        <v>8</v>
      </c>
      <c r="I47">
        <v>10</v>
      </c>
      <c r="J47">
        <v>27</v>
      </c>
      <c r="K47">
        <v>99</v>
      </c>
      <c r="L47">
        <v>20</v>
      </c>
      <c r="M47">
        <v>6</v>
      </c>
      <c r="N47">
        <v>5</v>
      </c>
      <c r="O47">
        <v>7</v>
      </c>
      <c r="P47">
        <v>26</v>
      </c>
    </row>
    <row r="48" spans="1:17" x14ac:dyDescent="0.25">
      <c r="A48" t="s">
        <v>47</v>
      </c>
      <c r="B48">
        <v>44</v>
      </c>
      <c r="C48">
        <v>33</v>
      </c>
      <c r="D48">
        <v>3</v>
      </c>
      <c r="E48">
        <v>11</v>
      </c>
      <c r="F48">
        <v>55</v>
      </c>
      <c r="G48">
        <v>16</v>
      </c>
      <c r="H48">
        <v>8</v>
      </c>
      <c r="I48">
        <v>10</v>
      </c>
      <c r="J48">
        <v>27</v>
      </c>
      <c r="K48">
        <v>99</v>
      </c>
      <c r="L48">
        <v>20</v>
      </c>
      <c r="M48">
        <v>6</v>
      </c>
      <c r="N48">
        <v>5</v>
      </c>
      <c r="O48">
        <v>7</v>
      </c>
      <c r="P48">
        <v>26</v>
      </c>
    </row>
    <row r="49" spans="1:21" x14ac:dyDescent="0.25">
      <c r="A49" t="s">
        <v>48</v>
      </c>
      <c r="B49">
        <v>44</v>
      </c>
      <c r="C49">
        <v>33</v>
      </c>
      <c r="D49">
        <v>3</v>
      </c>
      <c r="E49">
        <v>11</v>
      </c>
      <c r="F49">
        <v>55</v>
      </c>
      <c r="G49">
        <v>16</v>
      </c>
      <c r="H49">
        <v>8</v>
      </c>
      <c r="I49">
        <v>10</v>
      </c>
      <c r="J49">
        <v>27</v>
      </c>
      <c r="K49">
        <v>99</v>
      </c>
      <c r="L49">
        <v>20</v>
      </c>
      <c r="M49">
        <v>6</v>
      </c>
      <c r="N49">
        <v>5</v>
      </c>
      <c r="O49">
        <v>7</v>
      </c>
      <c r="P49">
        <v>26</v>
      </c>
    </row>
    <row r="50" spans="1:21" x14ac:dyDescent="0.25">
      <c r="A50" t="s">
        <v>49</v>
      </c>
      <c r="B50">
        <v>44</v>
      </c>
      <c r="C50">
        <v>33</v>
      </c>
      <c r="D50">
        <v>3</v>
      </c>
      <c r="E50">
        <v>11</v>
      </c>
      <c r="F50">
        <v>55</v>
      </c>
      <c r="G50">
        <v>16</v>
      </c>
      <c r="H50">
        <v>8</v>
      </c>
      <c r="I50">
        <v>10</v>
      </c>
      <c r="J50">
        <v>27</v>
      </c>
      <c r="K50">
        <v>99</v>
      </c>
      <c r="L50">
        <v>20</v>
      </c>
      <c r="M50">
        <v>6</v>
      </c>
      <c r="N50">
        <v>5</v>
      </c>
      <c r="O50">
        <v>7</v>
      </c>
      <c r="P50">
        <v>26</v>
      </c>
    </row>
    <row r="51" spans="1:21" x14ac:dyDescent="0.25">
      <c r="A51" t="s">
        <v>50</v>
      </c>
      <c r="B51">
        <v>44</v>
      </c>
      <c r="C51">
        <v>33</v>
      </c>
      <c r="D51">
        <v>3</v>
      </c>
      <c r="E51">
        <v>11</v>
      </c>
      <c r="F51">
        <v>55</v>
      </c>
      <c r="G51">
        <v>16</v>
      </c>
      <c r="H51">
        <v>8</v>
      </c>
      <c r="I51">
        <v>10</v>
      </c>
      <c r="J51">
        <v>27</v>
      </c>
      <c r="K51">
        <v>99</v>
      </c>
      <c r="L51">
        <v>20</v>
      </c>
      <c r="M51">
        <v>6</v>
      </c>
      <c r="N51">
        <v>5</v>
      </c>
      <c r="O51">
        <v>7</v>
      </c>
      <c r="P51">
        <v>26</v>
      </c>
    </row>
    <row r="52" spans="1:21" x14ac:dyDescent="0.25">
      <c r="A52" t="s">
        <v>51</v>
      </c>
      <c r="B52">
        <v>44</v>
      </c>
      <c r="C52">
        <v>33</v>
      </c>
      <c r="D52">
        <v>3</v>
      </c>
      <c r="E52">
        <v>11</v>
      </c>
      <c r="F52">
        <v>55</v>
      </c>
      <c r="G52">
        <v>16</v>
      </c>
      <c r="H52">
        <v>10</v>
      </c>
      <c r="I52">
        <v>27</v>
      </c>
      <c r="J52">
        <v>8</v>
      </c>
      <c r="K52">
        <v>99</v>
      </c>
      <c r="L52">
        <v>20</v>
      </c>
      <c r="M52">
        <v>6</v>
      </c>
      <c r="N52">
        <v>5</v>
      </c>
      <c r="O52">
        <v>7</v>
      </c>
      <c r="P52">
        <v>26</v>
      </c>
    </row>
    <row r="53" spans="1:21" x14ac:dyDescent="0.25">
      <c r="A53" t="s">
        <v>52</v>
      </c>
      <c r="B53">
        <v>44</v>
      </c>
      <c r="C53">
        <v>33</v>
      </c>
      <c r="D53">
        <v>3</v>
      </c>
      <c r="E53">
        <v>11</v>
      </c>
      <c r="F53">
        <v>55</v>
      </c>
      <c r="G53">
        <v>10</v>
      </c>
      <c r="H53">
        <v>16</v>
      </c>
      <c r="I53">
        <v>27</v>
      </c>
      <c r="J53">
        <v>8</v>
      </c>
      <c r="K53">
        <v>99</v>
      </c>
      <c r="L53">
        <v>20</v>
      </c>
      <c r="M53">
        <v>6</v>
      </c>
      <c r="N53">
        <v>5</v>
      </c>
      <c r="O53">
        <v>7</v>
      </c>
      <c r="P53">
        <v>26</v>
      </c>
    </row>
    <row r="54" spans="1:21" x14ac:dyDescent="0.25">
      <c r="A54" t="s">
        <v>53</v>
      </c>
      <c r="B54">
        <v>44</v>
      </c>
      <c r="C54">
        <v>33</v>
      </c>
      <c r="D54">
        <v>3</v>
      </c>
      <c r="E54">
        <v>11</v>
      </c>
      <c r="F54">
        <v>55</v>
      </c>
      <c r="G54">
        <v>10</v>
      </c>
      <c r="H54">
        <v>16</v>
      </c>
      <c r="I54">
        <v>27</v>
      </c>
      <c r="J54">
        <v>8</v>
      </c>
      <c r="K54">
        <v>99</v>
      </c>
      <c r="L54">
        <v>20</v>
      </c>
      <c r="M54">
        <v>6</v>
      </c>
      <c r="N54">
        <v>5</v>
      </c>
      <c r="O54">
        <v>7</v>
      </c>
      <c r="P54">
        <v>26</v>
      </c>
    </row>
    <row r="55" spans="1:21" x14ac:dyDescent="0.25">
      <c r="A55" t="s">
        <v>54</v>
      </c>
      <c r="B55">
        <v>44</v>
      </c>
      <c r="C55">
        <v>33</v>
      </c>
      <c r="D55">
        <v>3</v>
      </c>
      <c r="E55">
        <v>11</v>
      </c>
      <c r="F55">
        <v>55</v>
      </c>
      <c r="G55">
        <v>10</v>
      </c>
      <c r="H55">
        <v>16</v>
      </c>
      <c r="I55">
        <v>27</v>
      </c>
      <c r="J55">
        <v>8</v>
      </c>
      <c r="K55">
        <v>99</v>
      </c>
      <c r="L55">
        <v>20</v>
      </c>
      <c r="M55">
        <v>5</v>
      </c>
      <c r="N55">
        <v>7</v>
      </c>
      <c r="O55">
        <v>6</v>
      </c>
      <c r="P55">
        <v>26</v>
      </c>
    </row>
    <row r="56" spans="1:21" x14ac:dyDescent="0.25">
      <c r="A56" t="s">
        <v>132</v>
      </c>
      <c r="B56">
        <v>44</v>
      </c>
      <c r="C56">
        <v>33</v>
      </c>
      <c r="D56">
        <v>3</v>
      </c>
      <c r="E56">
        <v>11</v>
      </c>
      <c r="F56">
        <v>55</v>
      </c>
      <c r="G56">
        <v>10</v>
      </c>
      <c r="H56">
        <v>16</v>
      </c>
      <c r="I56">
        <v>27</v>
      </c>
      <c r="J56">
        <v>8</v>
      </c>
      <c r="K56">
        <v>99</v>
      </c>
      <c r="L56">
        <v>20</v>
      </c>
      <c r="M56">
        <v>5</v>
      </c>
      <c r="N56">
        <v>7</v>
      </c>
      <c r="O56">
        <v>6</v>
      </c>
      <c r="P56">
        <v>26</v>
      </c>
    </row>
    <row r="57" spans="1:21" x14ac:dyDescent="0.25">
      <c r="A57" t="s">
        <v>133</v>
      </c>
      <c r="B57">
        <v>44</v>
      </c>
      <c r="C57">
        <v>33</v>
      </c>
      <c r="D57">
        <v>3</v>
      </c>
      <c r="E57">
        <v>11</v>
      </c>
      <c r="F57">
        <v>55</v>
      </c>
      <c r="G57">
        <v>10</v>
      </c>
      <c r="H57">
        <v>16</v>
      </c>
      <c r="I57">
        <v>27</v>
      </c>
      <c r="J57">
        <v>8</v>
      </c>
      <c r="K57">
        <v>99</v>
      </c>
      <c r="L57">
        <v>5</v>
      </c>
      <c r="M57">
        <v>7</v>
      </c>
      <c r="N57">
        <v>20</v>
      </c>
      <c r="O57">
        <v>6</v>
      </c>
      <c r="P57">
        <v>26</v>
      </c>
    </row>
    <row r="58" spans="1:21" x14ac:dyDescent="0.25">
      <c r="A58" t="s">
        <v>134</v>
      </c>
      <c r="B58">
        <v>44</v>
      </c>
      <c r="C58">
        <v>33</v>
      </c>
      <c r="D58">
        <v>3</v>
      </c>
      <c r="E58">
        <v>11</v>
      </c>
      <c r="F58">
        <v>55</v>
      </c>
      <c r="G58">
        <v>10</v>
      </c>
      <c r="H58">
        <v>16</v>
      </c>
      <c r="I58">
        <v>27</v>
      </c>
      <c r="J58">
        <v>8</v>
      </c>
      <c r="K58">
        <v>99</v>
      </c>
      <c r="L58">
        <v>5</v>
      </c>
      <c r="M58">
        <v>7</v>
      </c>
      <c r="N58">
        <v>20</v>
      </c>
      <c r="O58">
        <v>6</v>
      </c>
      <c r="P58">
        <v>26</v>
      </c>
    </row>
    <row r="59" spans="1:21" x14ac:dyDescent="0.25">
      <c r="A59" t="s">
        <v>135</v>
      </c>
      <c r="B59">
        <v>44</v>
      </c>
      <c r="C59">
        <v>33</v>
      </c>
      <c r="D59">
        <v>3</v>
      </c>
      <c r="E59">
        <v>11</v>
      </c>
      <c r="F59">
        <v>55</v>
      </c>
      <c r="G59">
        <v>10</v>
      </c>
      <c r="H59">
        <v>16</v>
      </c>
      <c r="I59">
        <v>27</v>
      </c>
      <c r="J59">
        <v>8</v>
      </c>
      <c r="K59">
        <v>99</v>
      </c>
      <c r="L59">
        <v>5</v>
      </c>
      <c r="M59">
        <v>7</v>
      </c>
      <c r="N59">
        <v>20</v>
      </c>
      <c r="O59">
        <v>6</v>
      </c>
      <c r="P59">
        <v>26</v>
      </c>
    </row>
    <row r="60" spans="1:21" x14ac:dyDescent="0.25">
      <c r="A60" t="s">
        <v>136</v>
      </c>
      <c r="B60">
        <v>44</v>
      </c>
      <c r="C60">
        <v>33</v>
      </c>
      <c r="D60">
        <v>3</v>
      </c>
      <c r="E60">
        <v>11</v>
      </c>
      <c r="F60">
        <v>55</v>
      </c>
      <c r="G60">
        <v>10</v>
      </c>
      <c r="H60">
        <v>16</v>
      </c>
      <c r="I60">
        <v>27</v>
      </c>
      <c r="J60">
        <v>8</v>
      </c>
      <c r="K60">
        <v>99</v>
      </c>
      <c r="L60">
        <v>5</v>
      </c>
      <c r="M60">
        <v>7</v>
      </c>
      <c r="N60">
        <v>20</v>
      </c>
      <c r="O60">
        <v>6</v>
      </c>
      <c r="P60">
        <v>26</v>
      </c>
    </row>
    <row r="61" spans="1:21" x14ac:dyDescent="0.25">
      <c r="A61" t="s">
        <v>137</v>
      </c>
      <c r="B61">
        <v>44</v>
      </c>
      <c r="C61">
        <v>33</v>
      </c>
      <c r="D61">
        <v>3</v>
      </c>
      <c r="E61">
        <v>11</v>
      </c>
      <c r="F61">
        <v>55</v>
      </c>
      <c r="G61">
        <v>10</v>
      </c>
      <c r="H61">
        <v>16</v>
      </c>
      <c r="I61">
        <v>27</v>
      </c>
      <c r="J61">
        <v>8</v>
      </c>
      <c r="K61">
        <v>99</v>
      </c>
      <c r="L61">
        <v>5</v>
      </c>
      <c r="M61">
        <v>7</v>
      </c>
      <c r="N61">
        <v>20</v>
      </c>
      <c r="O61">
        <v>6</v>
      </c>
      <c r="P61">
        <v>26</v>
      </c>
    </row>
    <row r="62" spans="1:21" x14ac:dyDescent="0.25">
      <c r="A62" t="s">
        <v>138</v>
      </c>
      <c r="B62">
        <v>44</v>
      </c>
      <c r="C62">
        <v>33</v>
      </c>
      <c r="D62">
        <v>3</v>
      </c>
      <c r="E62">
        <v>11</v>
      </c>
      <c r="F62">
        <v>55</v>
      </c>
      <c r="G62">
        <v>10</v>
      </c>
      <c r="H62">
        <v>16</v>
      </c>
      <c r="I62">
        <v>27</v>
      </c>
      <c r="J62">
        <v>8</v>
      </c>
      <c r="K62">
        <v>99</v>
      </c>
      <c r="L62">
        <v>5</v>
      </c>
      <c r="M62">
        <v>7</v>
      </c>
      <c r="N62">
        <v>20</v>
      </c>
      <c r="O62">
        <v>6</v>
      </c>
      <c r="P62">
        <v>26</v>
      </c>
    </row>
    <row r="63" spans="1:21" x14ac:dyDescent="0.25">
      <c r="B63" t="s">
        <v>131</v>
      </c>
      <c r="C63" t="s">
        <v>131</v>
      </c>
      <c r="D63" t="s">
        <v>131</v>
      </c>
      <c r="E63" t="s">
        <v>131</v>
      </c>
      <c r="F63" t="s">
        <v>131</v>
      </c>
      <c r="G63" t="s">
        <v>131</v>
      </c>
      <c r="H63" t="s">
        <v>131</v>
      </c>
      <c r="I63" t="s">
        <v>131</v>
      </c>
      <c r="J63" t="s">
        <v>131</v>
      </c>
      <c r="K63" t="s">
        <v>131</v>
      </c>
      <c r="L63" t="s">
        <v>131</v>
      </c>
      <c r="M63" t="s">
        <v>131</v>
      </c>
      <c r="N63" t="s">
        <v>131</v>
      </c>
      <c r="O63" t="s">
        <v>131</v>
      </c>
      <c r="P63" t="s">
        <v>131</v>
      </c>
      <c r="Q63" t="s">
        <v>131</v>
      </c>
      <c r="R63" t="s">
        <v>131</v>
      </c>
      <c r="S63" t="s">
        <v>131</v>
      </c>
      <c r="T63" t="s">
        <v>131</v>
      </c>
      <c r="U63" t="s">
        <v>131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-3.5034722222222541E-5</v>
      </c>
      <c r="D3" s="2">
        <f>IFERROR(HLOOKUP(lapchart!D3,totallaptimes!$1:$1048576,ROW()-1)-HLOOKUP(lapchart!C3,totallaptimes!$1:$1048576,ROW()-1),"")</f>
        <v>8.2916666666666902E-5</v>
      </c>
      <c r="E3" s="2">
        <f>IFERROR(HLOOKUP(lapchart!E3,totallaptimes!$1:$1048576,ROW()-1)-HLOOKUP(lapchart!D3,totallaptimes!$1:$1048576,ROW()-1),"")</f>
        <v>-1.1071759259259259E-4</v>
      </c>
      <c r="F3" s="2">
        <f>IFERROR(HLOOKUP(lapchart!F3,totallaptimes!$1:$1048576,ROW()-1)-HLOOKUP(lapchart!E3,totallaptimes!$1:$1048576,ROW()-1),"")</f>
        <v>8.2540509259259264E-4</v>
      </c>
      <c r="G3" s="2">
        <f>IFERROR(HLOOKUP(lapchart!G3,totallaptimes!$1:$1048576,ROW()-1)-HLOOKUP(lapchart!F3,totallaptimes!$1:$1048576,ROW()-1),"")</f>
        <v>-5.3584490740740784E-4</v>
      </c>
      <c r="H3" s="2">
        <f>IFERROR(HLOOKUP(lapchart!H3,totallaptimes!$1:$1048576,ROW()-1)-HLOOKUP(lapchart!G3,totallaptimes!$1:$1048576,ROW()-1),"")</f>
        <v>-2.0453703703703693E-4</v>
      </c>
      <c r="I3" s="2">
        <f>IFERROR(HLOOKUP(lapchart!I3,totallaptimes!$1:$1048576,ROW()-1)-HLOOKUP(lapchart!H3,totallaptimes!$1:$1048576,ROW()-1),"")</f>
        <v>1.6296296296296371E-5</v>
      </c>
      <c r="J3" s="2">
        <f>IFERROR(HLOOKUP(lapchart!J3,totallaptimes!$1:$1048576,ROW()-1)-HLOOKUP(lapchart!I3,totallaptimes!$1:$1048576,ROW()-1),"")</f>
        <v>3.4965277777778076E-5</v>
      </c>
      <c r="K3" s="2">
        <f>IFERROR(HLOOKUP(lapchart!K3,totallaptimes!$1:$1048576,ROW()-1)-HLOOKUP(lapchart!J3,totallaptimes!$1:$1048576,ROW()-1),"")</f>
        <v>-8.3449074074074328E-5</v>
      </c>
      <c r="L3" s="2">
        <f>IFERROR(HLOOKUP(lapchart!L3,totallaptimes!$1:$1048576,ROW()-1)-HLOOKUP(lapchart!K3,totallaptimes!$1:$1048576,ROW()-1),"")</f>
        <v>1.3089120370370359E-4</v>
      </c>
      <c r="M3" s="2">
        <f>IFERROR(HLOOKUP(lapchart!M3,totallaptimes!$1:$1048576,ROW()-1)-HLOOKUP(lapchart!L3,totallaptimes!$1:$1048576,ROW()-1),"")</f>
        <v>-2.0223379629629606E-4</v>
      </c>
      <c r="N3" s="2">
        <f>IFERROR(HLOOKUP(lapchart!N3,totallaptimes!$1:$1048576,ROW()-1)-HLOOKUP(lapchart!M3,totallaptimes!$1:$1048576,ROW()-1),"")</f>
        <v>2.2931712962962945E-4</v>
      </c>
      <c r="O3" s="2">
        <f>IFERROR(HLOOKUP(lapchart!O3,totallaptimes!$1:$1048576,ROW()-1)-HLOOKUP(lapchart!N3,totallaptimes!$1:$1048576,ROW()-1),"")</f>
        <v>-5.7048611111111015E-5</v>
      </c>
      <c r="P3" s="2">
        <f>IFERROR(HLOOKUP(lapchart!P3,totallaptimes!$1:$1048576,ROW()-1)-HLOOKUP(lapchart!O3,totallaptimes!$1:$1048576,ROW()-1),"")</f>
        <v>7.1493055555555546E-5</v>
      </c>
      <c r="Q3" s="2">
        <f>IFERROR(HLOOKUP(lapchart!Q3,totallaptimes!$1:$1048576,ROW()-1)-HLOOKUP(lapchart!P3,totallaptimes!$1:$1048576,ROW()-1),"")</f>
        <v>4.8761574074074332E-5</v>
      </c>
      <c r="R3" s="2">
        <f>IFERROR(HLOOKUP(lapchart!R3,totallaptimes!$1:$1048576,ROW()-1)-HLOOKUP(lapchart!Q3,totallaptimes!$1:$1048576,ROW()-1),"")</f>
        <v>-1.3773148148148152E-4</v>
      </c>
      <c r="S3" s="2">
        <f>IFERROR(HLOOKUP(lapchart!S3,totallaptimes!$1:$1048576,ROW()-1)-HLOOKUP(lapchart!R3,totallaptimes!$1:$1048576,ROW()-1),"")</f>
        <v>-1.5479166666666679E-4</v>
      </c>
      <c r="T3" s="2">
        <f>IFERROR(HLOOKUP(lapchart!T3,totallaptimes!$1:$1048576,ROW()-1)-HLOOKUP(lapchart!S3,totallaptimes!$1:$1048576,ROW()-1),"")</f>
        <v>2.6092592592592573E-4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-3.2187500000000098E-5</v>
      </c>
      <c r="D4" s="2">
        <f>IFERROR(HLOOKUP(lapchart!D4,totallaptimes!$1:$1048576,ROW()-1)-HLOOKUP(lapchart!C4,totallaptimes!$1:$1048576,ROW()-1),"")</f>
        <v>8.5694444444444663E-5</v>
      </c>
      <c r="E4" s="2">
        <f>IFERROR(HLOOKUP(lapchart!E4,totallaptimes!$1:$1048576,ROW()-1)-HLOOKUP(lapchart!D4,totallaptimes!$1:$1048576,ROW()-1),"")</f>
        <v>-9.5277777777778329E-5</v>
      </c>
      <c r="F4" s="2">
        <f>IFERROR(HLOOKUP(lapchart!F4,totallaptimes!$1:$1048576,ROW()-1)-HLOOKUP(lapchart!E4,totallaptimes!$1:$1048576,ROW()-1),"")</f>
        <v>5.7388888888888941E-4</v>
      </c>
      <c r="G4" s="2">
        <f>IFERROR(HLOOKUP(lapchart!G4,totallaptimes!$1:$1048576,ROW()-1)-HLOOKUP(lapchart!F4,totallaptimes!$1:$1048576,ROW()-1),"")</f>
        <v>-3.54733796296297E-4</v>
      </c>
      <c r="H4" s="2">
        <f>IFERROR(HLOOKUP(lapchart!H4,totallaptimes!$1:$1048576,ROW()-1)-HLOOKUP(lapchart!G4,totallaptimes!$1:$1048576,ROW()-1),"")</f>
        <v>-1.5740740740740732E-4</v>
      </c>
      <c r="I4" s="2">
        <f>IFERROR(HLOOKUP(lapchart!I4,totallaptimes!$1:$1048576,ROW()-1)-HLOOKUP(lapchart!H4,totallaptimes!$1:$1048576,ROW()-1),"")</f>
        <v>2.3194444444444608E-5</v>
      </c>
      <c r="J4" s="2">
        <f>IFERROR(HLOOKUP(lapchart!J4,totallaptimes!$1:$1048576,ROW()-1)-HLOOKUP(lapchart!I4,totallaptimes!$1:$1048576,ROW()-1),"")</f>
        <v>2.49189814814821E-5</v>
      </c>
      <c r="K4" s="2">
        <f>IFERROR(HLOOKUP(lapchart!K4,totallaptimes!$1:$1048576,ROW()-1)-HLOOKUP(lapchart!J4,totallaptimes!$1:$1048576,ROW()-1),"")</f>
        <v>-8.4282407407407917E-5</v>
      </c>
      <c r="L4" s="2">
        <f>IFERROR(HLOOKUP(lapchart!L4,totallaptimes!$1:$1048576,ROW()-1)-HLOOKUP(lapchart!K4,totallaptimes!$1:$1048576,ROW()-1),"")</f>
        <v>1.5197916666666658E-4</v>
      </c>
      <c r="M4" s="2">
        <f>IFERROR(HLOOKUP(lapchart!M4,totallaptimes!$1:$1048576,ROW()-1)-HLOOKUP(lapchart!L4,totallaptimes!$1:$1048576,ROW()-1),"")</f>
        <v>-1.9229166666666613E-4</v>
      </c>
      <c r="N4" s="2">
        <f>IFERROR(HLOOKUP(lapchart!N4,totallaptimes!$1:$1048576,ROW()-1)-HLOOKUP(lapchart!M4,totallaptimes!$1:$1048576,ROW()-1),"")</f>
        <v>1.3483796296296247E-4</v>
      </c>
      <c r="O4" s="2">
        <f>IFERROR(HLOOKUP(lapchart!O4,totallaptimes!$1:$1048576,ROW()-1)-HLOOKUP(lapchart!N4,totallaptimes!$1:$1048576,ROW()-1),"")</f>
        <v>4.5659722222222109E-5</v>
      </c>
      <c r="P4" s="2">
        <f>IFERROR(HLOOKUP(lapchart!P4,totallaptimes!$1:$1048576,ROW()-1)-HLOOKUP(lapchart!O4,totallaptimes!$1:$1048576,ROW()-1),"")</f>
        <v>1.3356481481481813E-5</v>
      </c>
      <c r="Q4" s="2">
        <f>IFERROR(HLOOKUP(lapchart!Q4,totallaptimes!$1:$1048576,ROW()-1)-HLOOKUP(lapchart!P4,totallaptimes!$1:$1048576,ROW()-1),"")</f>
        <v>1.5729166666666496E-5</v>
      </c>
      <c r="R4" s="2">
        <f>IFERROR(HLOOKUP(lapchart!R4,totallaptimes!$1:$1048576,ROW()-1)-HLOOKUP(lapchart!Q4,totallaptimes!$1:$1048576,ROW()-1),"")</f>
        <v>-8.4988425925925423E-5</v>
      </c>
      <c r="S4" s="2">
        <f>IFERROR(HLOOKUP(lapchart!S4,totallaptimes!$1:$1048576,ROW()-1)-HLOOKUP(lapchart!R4,totallaptimes!$1:$1048576,ROW()-1),"")</f>
        <v>-1.2459490740740747E-4</v>
      </c>
      <c r="T4" s="2">
        <f>IFERROR(HLOOKUP(lapchart!T4,totallaptimes!$1:$1048576,ROW()-1)-HLOOKUP(lapchart!S4,totallaptimes!$1:$1048576,ROW()-1),"")</f>
        <v>2.0446759259259203E-4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-1.2500000000000358E-5</v>
      </c>
      <c r="D5" s="2">
        <f>IFERROR(HLOOKUP(lapchart!D5,totallaptimes!$1:$1048576,ROW()-1)-HLOOKUP(lapchart!C5,totallaptimes!$1:$1048576,ROW()-1),"")</f>
        <v>2.7337962962963383E-5</v>
      </c>
      <c r="E5" s="2">
        <f>IFERROR(HLOOKUP(lapchart!E5,totallaptimes!$1:$1048576,ROW()-1)-HLOOKUP(lapchart!D5,totallaptimes!$1:$1048576,ROW()-1),"")</f>
        <v>-3.5219907407408289E-5</v>
      </c>
      <c r="F5" s="2">
        <f>IFERROR(HLOOKUP(lapchart!F5,totallaptimes!$1:$1048576,ROW()-1)-HLOOKUP(lapchart!E5,totallaptimes!$1:$1048576,ROW()-1),"")</f>
        <v>1.1791666666666721E-4</v>
      </c>
      <c r="G5" s="2">
        <f>IFERROR(HLOOKUP(lapchart!G5,totallaptimes!$1:$1048576,ROW()-1)-HLOOKUP(lapchart!F5,totallaptimes!$1:$1048576,ROW()-1),"")</f>
        <v>-1.3402777777778846E-5</v>
      </c>
      <c r="H5" s="2">
        <f>IFERROR(HLOOKUP(lapchart!H5,totallaptimes!$1:$1048576,ROW()-1)-HLOOKUP(lapchart!G5,totallaptimes!$1:$1048576,ROW()-1),"")</f>
        <v>-7.9537037037035949E-5</v>
      </c>
      <c r="I5" s="2">
        <f>IFERROR(HLOOKUP(lapchart!I5,totallaptimes!$1:$1048576,ROW()-1)-HLOOKUP(lapchart!H5,totallaptimes!$1:$1048576,ROW()-1),"")</f>
        <v>5.6828703703703035E-6</v>
      </c>
      <c r="J5" s="2">
        <f>IFERROR(HLOOKUP(lapchart!J5,totallaptimes!$1:$1048576,ROW()-1)-HLOOKUP(lapchart!I5,totallaptimes!$1:$1048576,ROW()-1),"")</f>
        <v>1.1736111111111669E-5</v>
      </c>
      <c r="K5" s="2">
        <f>IFERROR(HLOOKUP(lapchart!K5,totallaptimes!$1:$1048576,ROW()-1)-HLOOKUP(lapchart!J5,totallaptimes!$1:$1048576,ROW()-1),"")</f>
        <v>-2.898148148148226E-5</v>
      </c>
      <c r="L5" s="2">
        <f>IFERROR(HLOOKUP(lapchart!L5,totallaptimes!$1:$1048576,ROW()-1)-HLOOKUP(lapchart!K5,totallaptimes!$1:$1048576,ROW()-1),"")</f>
        <v>1.0033564814814801E-4</v>
      </c>
      <c r="M5" s="2">
        <f>IFERROR(HLOOKUP(lapchart!M5,totallaptimes!$1:$1048576,ROW()-1)-HLOOKUP(lapchart!L5,totallaptimes!$1:$1048576,ROW()-1),"")</f>
        <v>-1.2402777777777759E-4</v>
      </c>
      <c r="N5" s="2">
        <f>IFERROR(HLOOKUP(lapchart!N5,totallaptimes!$1:$1048576,ROW()-1)-HLOOKUP(lapchart!M5,totallaptimes!$1:$1048576,ROW()-1),"")</f>
        <v>5.7303240740740578E-5</v>
      </c>
      <c r="O5" s="2">
        <f>IFERROR(HLOOKUP(lapchart!O5,totallaptimes!$1:$1048576,ROW()-1)-HLOOKUP(lapchart!N5,totallaptimes!$1:$1048576,ROW()-1),"")</f>
        <v>1.5636574074074164E-5</v>
      </c>
      <c r="P5" s="2">
        <f>IFERROR(HLOOKUP(lapchart!P5,totallaptimes!$1:$1048576,ROW()-1)-HLOOKUP(lapchart!O5,totallaptimes!$1:$1048576,ROW()-1),"")</f>
        <v>9.1203703703702718E-6</v>
      </c>
      <c r="Q5" s="2">
        <f>IFERROR(HLOOKUP(lapchart!Q5,totallaptimes!$1:$1048576,ROW()-1)-HLOOKUP(lapchart!P5,totallaptimes!$1:$1048576,ROW()-1),"")</f>
        <v>2.7986111111111441E-5</v>
      </c>
      <c r="R5" s="2">
        <f>IFERROR(HLOOKUP(lapchart!R5,totallaptimes!$1:$1048576,ROW()-1)-HLOOKUP(lapchart!Q5,totallaptimes!$1:$1048576,ROW()-1),"")</f>
        <v>-5.737268518518461E-5</v>
      </c>
      <c r="S5" s="2">
        <f>IFERROR(HLOOKUP(lapchart!S5,totallaptimes!$1:$1048576,ROW()-1)-HLOOKUP(lapchart!R5,totallaptimes!$1:$1048576,ROW()-1),"")</f>
        <v>-5.2673611111111844E-5</v>
      </c>
      <c r="T5" s="2">
        <f>IFERROR(HLOOKUP(lapchart!T5,totallaptimes!$1:$1048576,ROW()-1)-HLOOKUP(lapchart!S5,totallaptimes!$1:$1048576,ROW()-1),"")</f>
        <v>9.9131944444444224E-5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-2.8622685185186215E-5</v>
      </c>
      <c r="D6" s="2">
        <f>IFERROR(HLOOKUP(lapchart!D6,totallaptimes!$1:$1048576,ROW()-1)-HLOOKUP(lapchart!C6,totallaptimes!$1:$1048576,ROW()-1),"")</f>
        <v>5.7986111111111953E-5</v>
      </c>
      <c r="E6" s="2">
        <f>IFERROR(HLOOKUP(lapchart!E6,totallaptimes!$1:$1048576,ROW()-1)-HLOOKUP(lapchart!D6,totallaptimes!$1:$1048576,ROW()-1),"")</f>
        <v>-7.7789351851853192E-5</v>
      </c>
      <c r="F6" s="2">
        <f>IFERROR(HLOOKUP(lapchart!F6,totallaptimes!$1:$1048576,ROW()-1)-HLOOKUP(lapchart!E6,totallaptimes!$1:$1048576,ROW()-1),"")</f>
        <v>1.7715277777777868E-4</v>
      </c>
      <c r="G6" s="2">
        <f>IFERROR(HLOOKUP(lapchart!G6,totallaptimes!$1:$1048576,ROW()-1)-HLOOKUP(lapchart!F6,totallaptimes!$1:$1048576,ROW()-1),"")</f>
        <v>-4.1111111111112424E-5</v>
      </c>
      <c r="H6" s="2">
        <f>IFERROR(HLOOKUP(lapchart!H6,totallaptimes!$1:$1048576,ROW()-1)-HLOOKUP(lapchart!G6,totallaptimes!$1:$1048576,ROW()-1),"")</f>
        <v>-7.255787037036953E-5</v>
      </c>
      <c r="I6" s="2">
        <f>IFERROR(HLOOKUP(lapchart!I6,totallaptimes!$1:$1048576,ROW()-1)-HLOOKUP(lapchart!H6,totallaptimes!$1:$1048576,ROW()-1),"")</f>
        <v>7.6736111111110755E-6</v>
      </c>
      <c r="J6" s="2">
        <f>IFERROR(HLOOKUP(lapchart!J6,totallaptimes!$1:$1048576,ROW()-1)-HLOOKUP(lapchart!I6,totallaptimes!$1:$1048576,ROW()-1),"")</f>
        <v>2.4398148148149258E-5</v>
      </c>
      <c r="K6" s="2">
        <f>IFERROR(HLOOKUP(lapchart!K6,totallaptimes!$1:$1048576,ROW()-1)-HLOOKUP(lapchart!J6,totallaptimes!$1:$1048576,ROW()-1),"")</f>
        <v>-5.8252314814815666E-5</v>
      </c>
      <c r="L6" s="2">
        <f>IFERROR(HLOOKUP(lapchart!L6,totallaptimes!$1:$1048576,ROW()-1)-HLOOKUP(lapchart!K6,totallaptimes!$1:$1048576,ROW()-1),"")</f>
        <v>1.3008101851851809E-4</v>
      </c>
      <c r="M6" s="2">
        <f>IFERROR(HLOOKUP(lapchart!M6,totallaptimes!$1:$1048576,ROW()-1)-HLOOKUP(lapchart!L6,totallaptimes!$1:$1048576,ROW()-1),"")</f>
        <v>-1.8079861111111074E-4</v>
      </c>
      <c r="N6" s="2">
        <f>IFERROR(HLOOKUP(lapchart!N6,totallaptimes!$1:$1048576,ROW()-1)-HLOOKUP(lapchart!M6,totallaptimes!$1:$1048576,ROW()-1),"")</f>
        <v>1.0163194444444412E-4</v>
      </c>
      <c r="O6" s="2">
        <f>IFERROR(HLOOKUP(lapchart!O6,totallaptimes!$1:$1048576,ROW()-1)-HLOOKUP(lapchart!N6,totallaptimes!$1:$1048576,ROW()-1),"")</f>
        <v>2.4745370370370286E-5</v>
      </c>
      <c r="P6" s="2">
        <f>IFERROR(HLOOKUP(lapchart!P6,totallaptimes!$1:$1048576,ROW()-1)-HLOOKUP(lapchart!O6,totallaptimes!$1:$1048576,ROW()-1),"")</f>
        <v>8.2986111111108332E-6</v>
      </c>
      <c r="Q6" s="2">
        <f>IFERROR(HLOOKUP(lapchart!Q6,totallaptimes!$1:$1048576,ROW()-1)-HLOOKUP(lapchart!P6,totallaptimes!$1:$1048576,ROW()-1),"")</f>
        <v>3.4861111111112245E-5</v>
      </c>
      <c r="R6" s="2">
        <f>IFERROR(HLOOKUP(lapchart!R6,totallaptimes!$1:$1048576,ROW()-1)-HLOOKUP(lapchart!Q6,totallaptimes!$1:$1048576,ROW()-1),"")</f>
        <v>-6.0567129629629166E-5</v>
      </c>
      <c r="S6" s="2">
        <f>IFERROR(HLOOKUP(lapchart!S6,totallaptimes!$1:$1048576,ROW()-1)-HLOOKUP(lapchart!R6,totallaptimes!$1:$1048576,ROW()-1),"")</f>
        <v>-1.0896990740740832E-4</v>
      </c>
      <c r="T6" s="2">
        <f>IFERROR(HLOOKUP(lapchart!T6,totallaptimes!$1:$1048576,ROW()-1)-HLOOKUP(lapchart!S6,totallaptimes!$1:$1048576,ROW()-1),"")</f>
        <v>1.4328703703703725E-4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-4.6539351851853164E-5</v>
      </c>
      <c r="D7" s="2">
        <f>IFERROR(HLOOKUP(lapchart!D7,totallaptimes!$1:$1048576,ROW()-1)-HLOOKUP(lapchart!C7,totallaptimes!$1:$1048576,ROW()-1),"")</f>
        <v>8.7673611111112153E-5</v>
      </c>
      <c r="E7" s="2">
        <f>IFERROR(HLOOKUP(lapchart!E7,totallaptimes!$1:$1048576,ROW()-1)-HLOOKUP(lapchart!D7,totallaptimes!$1:$1048576,ROW()-1),"")</f>
        <v>-1.1142361111111249E-4</v>
      </c>
      <c r="F7" s="2">
        <f>IFERROR(HLOOKUP(lapchart!F7,totallaptimes!$1:$1048576,ROW()-1)-HLOOKUP(lapchart!E7,totallaptimes!$1:$1048576,ROW()-1),"")</f>
        <v>2.2405092592592702E-4</v>
      </c>
      <c r="G7" s="2">
        <f>IFERROR(HLOOKUP(lapchart!G7,totallaptimes!$1:$1048576,ROW()-1)-HLOOKUP(lapchart!F7,totallaptimes!$1:$1048576,ROW()-1),"")</f>
        <v>-3.6261574074075709E-5</v>
      </c>
      <c r="H7" s="2">
        <f>IFERROR(HLOOKUP(lapchart!H7,totallaptimes!$1:$1048576,ROW()-1)-HLOOKUP(lapchart!G7,totallaptimes!$1:$1048576,ROW()-1),"")</f>
        <v>-9.3599537037036135E-5</v>
      </c>
      <c r="I7" s="2">
        <f>IFERROR(HLOOKUP(lapchart!I7,totallaptimes!$1:$1048576,ROW()-1)-HLOOKUP(lapchart!H7,totallaptimes!$1:$1048576,ROW()-1),"")</f>
        <v>1.0555555555555318E-5</v>
      </c>
      <c r="J7" s="2">
        <f>IFERROR(HLOOKUP(lapchart!J7,totallaptimes!$1:$1048576,ROW()-1)-HLOOKUP(lapchart!I7,totallaptimes!$1:$1048576,ROW()-1),"")</f>
        <v>2.7777777777779344E-5</v>
      </c>
      <c r="K7" s="2">
        <f>IFERROR(HLOOKUP(lapchart!K7,totallaptimes!$1:$1048576,ROW()-1)-HLOOKUP(lapchart!J7,totallaptimes!$1:$1048576,ROW()-1),"")</f>
        <v>-7.3113425925926991E-5</v>
      </c>
      <c r="L7" s="2">
        <f>IFERROR(HLOOKUP(lapchart!L7,totallaptimes!$1:$1048576,ROW()-1)-HLOOKUP(lapchart!K7,totallaptimes!$1:$1048576,ROW()-1),"")</f>
        <v>1.5305555555555472E-4</v>
      </c>
      <c r="M7" s="2">
        <f>IFERROR(HLOOKUP(lapchart!M7,totallaptimes!$1:$1048576,ROW()-1)-HLOOKUP(lapchart!L7,totallaptimes!$1:$1048576,ROW()-1),"")</f>
        <v>-2.2809027777777671E-4</v>
      </c>
      <c r="N7" s="2">
        <f>IFERROR(HLOOKUP(lapchart!N7,totallaptimes!$1:$1048576,ROW()-1)-HLOOKUP(lapchart!M7,totallaptimes!$1:$1048576,ROW()-1),"")</f>
        <v>1.4261574074074003E-4</v>
      </c>
      <c r="O7" s="2">
        <f>IFERROR(HLOOKUP(lapchart!O7,totallaptimes!$1:$1048576,ROW()-1)-HLOOKUP(lapchart!N7,totallaptimes!$1:$1048576,ROW()-1),"")</f>
        <v>2.9027777777777992E-5</v>
      </c>
      <c r="P7" s="2">
        <f>IFERROR(HLOOKUP(lapchart!P7,totallaptimes!$1:$1048576,ROW()-1)-HLOOKUP(lapchart!O7,totallaptimes!$1:$1048576,ROW()-1),"")</f>
        <v>1.4999999999999389E-5</v>
      </c>
      <c r="Q7" s="2">
        <f>IFERROR(HLOOKUP(lapchart!Q7,totallaptimes!$1:$1048576,ROW()-1)-HLOOKUP(lapchart!P7,totallaptimes!$1:$1048576,ROW()-1),"")</f>
        <v>3.0543981481482955E-5</v>
      </c>
      <c r="R7" s="2">
        <f>IFERROR(HLOOKUP(lapchart!R7,totallaptimes!$1:$1048576,ROW()-1)-HLOOKUP(lapchart!Q7,totallaptimes!$1:$1048576,ROW()-1),"")</f>
        <v>-6.903935185185138E-5</v>
      </c>
      <c r="S7" s="2">
        <f>IFERROR(HLOOKUP(lapchart!S7,totallaptimes!$1:$1048576,ROW()-1)-HLOOKUP(lapchart!R7,totallaptimes!$1:$1048576,ROW()-1),"")</f>
        <v>-1.4814814814814899E-4</v>
      </c>
      <c r="T7" s="2">
        <f>IFERROR(HLOOKUP(lapchart!T7,totallaptimes!$1:$1048576,ROW()-1)-HLOOKUP(lapchart!S7,totallaptimes!$1:$1048576,ROW()-1),"")</f>
        <v>1.9597222222222238E-4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-6.4201388888891417E-5</v>
      </c>
      <c r="D8" s="2">
        <f>IFERROR(HLOOKUP(lapchart!D8,totallaptimes!$1:$1048576,ROW()-1)-HLOOKUP(lapchart!C8,totallaptimes!$1:$1048576,ROW()-1),"")</f>
        <v>1.1119212962963122E-4</v>
      </c>
      <c r="E8" s="2">
        <f>IFERROR(HLOOKUP(lapchart!E8,totallaptimes!$1:$1048576,ROW()-1)-HLOOKUP(lapchart!D8,totallaptimes!$1:$1048576,ROW()-1),"")</f>
        <v>-1.4179398148148233E-4</v>
      </c>
      <c r="F8" s="2">
        <f>IFERROR(HLOOKUP(lapchart!F8,totallaptimes!$1:$1048576,ROW()-1)-HLOOKUP(lapchart!E8,totallaptimes!$1:$1048576,ROW()-1),"")</f>
        <v>2.6430555555555582E-4</v>
      </c>
      <c r="G8" s="2">
        <f>IFERROR(HLOOKUP(lapchart!G8,totallaptimes!$1:$1048576,ROW()-1)-HLOOKUP(lapchart!F8,totallaptimes!$1:$1048576,ROW()-1),"")</f>
        <v>-3.1423611111112276E-5</v>
      </c>
      <c r="H8" s="2">
        <f>IFERROR(HLOOKUP(lapchart!H8,totallaptimes!$1:$1048576,ROW()-1)-HLOOKUP(lapchart!G8,totallaptimes!$1:$1048576,ROW()-1),"")</f>
        <v>-1.082060185185179E-4</v>
      </c>
      <c r="I8" s="2">
        <f>IFERROR(HLOOKUP(lapchart!I8,totallaptimes!$1:$1048576,ROW()-1)-HLOOKUP(lapchart!H8,totallaptimes!$1:$1048576,ROW()-1),"")</f>
        <v>9.1666666666677388E-6</v>
      </c>
      <c r="J8" s="2">
        <f>IFERROR(HLOOKUP(lapchart!J8,totallaptimes!$1:$1048576,ROW()-1)-HLOOKUP(lapchart!I8,totallaptimes!$1:$1048576,ROW()-1),"")</f>
        <v>3.2743055555556691E-5</v>
      </c>
      <c r="K8" s="2">
        <f>IFERROR(HLOOKUP(lapchart!K8,totallaptimes!$1:$1048576,ROW()-1)-HLOOKUP(lapchart!J8,totallaptimes!$1:$1048576,ROW()-1),"")</f>
        <v>-8.0324074074076407E-5</v>
      </c>
      <c r="L8" s="2">
        <f>IFERROR(HLOOKUP(lapchart!L8,totallaptimes!$1:$1048576,ROW()-1)-HLOOKUP(lapchart!K8,totallaptimes!$1:$1048576,ROW()-1),"")</f>
        <v>1.7096064814814751E-4</v>
      </c>
      <c r="M8" s="2">
        <f>IFERROR(HLOOKUP(lapchart!M8,totallaptimes!$1:$1048576,ROW()-1)-HLOOKUP(lapchart!L8,totallaptimes!$1:$1048576,ROW()-1),"")</f>
        <v>-2.7314814814814736E-4</v>
      </c>
      <c r="N8" s="2">
        <f>IFERROR(HLOOKUP(lapchart!N8,totallaptimes!$1:$1048576,ROW()-1)-HLOOKUP(lapchart!M8,totallaptimes!$1:$1048576,ROW()-1),"")</f>
        <v>2.0834490740740709E-4</v>
      </c>
      <c r="O8" s="2">
        <f>IFERROR(HLOOKUP(lapchart!O8,totallaptimes!$1:$1048576,ROW()-1)-HLOOKUP(lapchart!N8,totallaptimes!$1:$1048576,ROW()-1),"")</f>
        <v>1.8356481481482043E-5</v>
      </c>
      <c r="P8" s="2">
        <f>IFERROR(HLOOKUP(lapchart!P8,totallaptimes!$1:$1048576,ROW()-1)-HLOOKUP(lapchart!O8,totallaptimes!$1:$1048576,ROW()-1),"")</f>
        <v>9.7453703703700295E-6</v>
      </c>
      <c r="Q8" s="2">
        <f>IFERROR(HLOOKUP(lapchart!Q8,totallaptimes!$1:$1048576,ROW()-1)-HLOOKUP(lapchart!P8,totallaptimes!$1:$1048576,ROW()-1),"")</f>
        <v>2.6527777777778094E-5</v>
      </c>
      <c r="R8" s="2">
        <f>IFERROR(HLOOKUP(lapchart!R8,totallaptimes!$1:$1048576,ROW()-1)-HLOOKUP(lapchart!Q8,totallaptimes!$1:$1048576,ROW()-1),"")</f>
        <v>-8.0462962962961002E-5</v>
      </c>
      <c r="S8" s="2">
        <f>IFERROR(HLOOKUP(lapchart!S8,totallaptimes!$1:$1048576,ROW()-1)-HLOOKUP(lapchart!R8,totallaptimes!$1:$1048576,ROW()-1),"")</f>
        <v>-1.8251157407407625E-4</v>
      </c>
      <c r="T8" s="2">
        <f>IFERROR(HLOOKUP(lapchart!T8,totallaptimes!$1:$1048576,ROW()-1)-HLOOKUP(lapchart!S8,totallaptimes!$1:$1048576,ROW()-1),"")</f>
        <v>2.4349537037037135E-4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-7.5196759259262697E-5</v>
      </c>
      <c r="D9" s="2">
        <f>IFERROR(HLOOKUP(lapchart!D9,totallaptimes!$1:$1048576,ROW()-1)-HLOOKUP(lapchart!C9,totallaptimes!$1:$1048576,ROW()-1),"")</f>
        <v>1.4179398148148406E-4</v>
      </c>
      <c r="E9" s="2">
        <f>IFERROR(HLOOKUP(lapchart!E9,totallaptimes!$1:$1048576,ROW()-1)-HLOOKUP(lapchart!D9,totallaptimes!$1:$1048576,ROW()-1),"")</f>
        <v>-1.7458333333333388E-4</v>
      </c>
      <c r="F9" s="2">
        <f>IFERROR(HLOOKUP(lapchart!F9,totallaptimes!$1:$1048576,ROW()-1)-HLOOKUP(lapchart!E9,totallaptimes!$1:$1048576,ROW()-1),"")</f>
        <v>3.1956018518518488E-4</v>
      </c>
      <c r="G9" s="2">
        <f>IFERROR(HLOOKUP(lapchart!G9,totallaptimes!$1:$1048576,ROW()-1)-HLOOKUP(lapchart!F9,totallaptimes!$1:$1048576,ROW()-1),"")</f>
        <v>-1.6134259259259313E-4</v>
      </c>
      <c r="H9" s="2">
        <f>IFERROR(HLOOKUP(lapchart!H9,totallaptimes!$1:$1048576,ROW()-1)-HLOOKUP(lapchart!G9,totallaptimes!$1:$1048576,ROW()-1),"")</f>
        <v>1.0567129629631203E-5</v>
      </c>
      <c r="I9" s="2">
        <f>IFERROR(HLOOKUP(lapchart!I9,totallaptimes!$1:$1048576,ROW()-1)-HLOOKUP(lapchart!H9,totallaptimes!$1:$1048576,ROW()-1),"")</f>
        <v>1.1148148148147977E-4</v>
      </c>
      <c r="J9" s="2">
        <f>IFERROR(HLOOKUP(lapchart!J9,totallaptimes!$1:$1048576,ROW()-1)-HLOOKUP(lapchart!I9,totallaptimes!$1:$1048576,ROW()-1),"")</f>
        <v>-8.2881944444442718E-5</v>
      </c>
      <c r="K9" s="2">
        <f>IFERROR(HLOOKUP(lapchart!K9,totallaptimes!$1:$1048576,ROW()-1)-HLOOKUP(lapchart!J9,totallaptimes!$1:$1048576,ROW()-1),"")</f>
        <v>-6.6458333333335035E-5</v>
      </c>
      <c r="L9" s="2">
        <f>IFERROR(HLOOKUP(lapchart!L9,totallaptimes!$1:$1048576,ROW()-1)-HLOOKUP(lapchart!K9,totallaptimes!$1:$1048576,ROW()-1),"")</f>
        <v>1.9906249999999959E-4</v>
      </c>
      <c r="M9" s="2">
        <f>IFERROR(HLOOKUP(lapchart!M9,totallaptimes!$1:$1048576,ROW()-1)-HLOOKUP(lapchart!L9,totallaptimes!$1:$1048576,ROW()-1),"")</f>
        <v>-3.4586805555555586E-4</v>
      </c>
      <c r="N9" s="2">
        <f>IFERROR(HLOOKUP(lapchart!N9,totallaptimes!$1:$1048576,ROW()-1)-HLOOKUP(lapchart!M9,totallaptimes!$1:$1048576,ROW()-1),"")</f>
        <v>2.4584490740740816E-4</v>
      </c>
      <c r="O9" s="2">
        <f>IFERROR(HLOOKUP(lapchart!O9,totallaptimes!$1:$1048576,ROW()-1)-HLOOKUP(lapchart!N9,totallaptimes!$1:$1048576,ROW()-1),"")</f>
        <v>2.2962962962962477E-5</v>
      </c>
      <c r="P9" s="2">
        <f>IFERROR(HLOOKUP(lapchart!P9,totallaptimes!$1:$1048576,ROW()-1)-HLOOKUP(lapchart!O9,totallaptimes!$1:$1048576,ROW()-1),"")</f>
        <v>1.0312499999999905E-5</v>
      </c>
      <c r="Q9" s="2">
        <f>IFERROR(HLOOKUP(lapchart!Q9,totallaptimes!$1:$1048576,ROW()-1)-HLOOKUP(lapchart!P9,totallaptimes!$1:$1048576,ROW()-1),"")</f>
        <v>3.0787037037037501E-5</v>
      </c>
      <c r="R9" s="2">
        <f>IFERROR(HLOOKUP(lapchart!R9,totallaptimes!$1:$1048576,ROW()-1)-HLOOKUP(lapchart!Q9,totallaptimes!$1:$1048576,ROW()-1),"")</f>
        <v>-9.6643518518516741E-5</v>
      </c>
      <c r="S9" s="2">
        <f>IFERROR(HLOOKUP(lapchart!S9,totallaptimes!$1:$1048576,ROW()-1)-HLOOKUP(lapchart!R9,totallaptimes!$1:$1048576,ROW()-1),"")</f>
        <v>-2.1326388888889131E-4</v>
      </c>
      <c r="T9" s="2">
        <f>IFERROR(HLOOKUP(lapchart!T9,totallaptimes!$1:$1048576,ROW()-1)-HLOOKUP(lapchart!S9,totallaptimes!$1:$1048576,ROW()-1),"")</f>
        <v>2.8975694444444665E-4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-8.0474537037040356E-5</v>
      </c>
      <c r="D10" s="2">
        <f>IFERROR(HLOOKUP(lapchart!D10,totallaptimes!$1:$1048576,ROW()-1)-HLOOKUP(lapchart!C10,totallaptimes!$1:$1048576,ROW()-1),"")</f>
        <v>1.6915509259259574E-4</v>
      </c>
      <c r="E10" s="2">
        <f>IFERROR(HLOOKUP(lapchart!E10,totallaptimes!$1:$1048576,ROW()-1)-HLOOKUP(lapchart!D10,totallaptimes!$1:$1048576,ROW()-1),"")</f>
        <v>-2.0017361111111277E-4</v>
      </c>
      <c r="F10" s="2">
        <f>IFERROR(HLOOKUP(lapchart!F10,totallaptimes!$1:$1048576,ROW()-1)-HLOOKUP(lapchart!E10,totallaptimes!$1:$1048576,ROW()-1),"")</f>
        <v>3.5517361111111166E-4</v>
      </c>
      <c r="G10" s="2">
        <f>IFERROR(HLOOKUP(lapchart!G10,totallaptimes!$1:$1048576,ROW()-1)-HLOOKUP(lapchart!F10,totallaptimes!$1:$1048576,ROW()-1),"")</f>
        <v>-1.6855324074074168E-4</v>
      </c>
      <c r="H10" s="2">
        <f>IFERROR(HLOOKUP(lapchart!H10,totallaptimes!$1:$1048576,ROW()-1)-HLOOKUP(lapchart!G10,totallaptimes!$1:$1048576,ROW()-1),"")</f>
        <v>2.7291666666668518E-5</v>
      </c>
      <c r="I10" s="2">
        <f>IFERROR(HLOOKUP(lapchart!I10,totallaptimes!$1:$1048576,ROW()-1)-HLOOKUP(lapchart!H10,totallaptimes!$1:$1048576,ROW()-1),"")</f>
        <v>8.506944444444664E-6</v>
      </c>
      <c r="J10" s="2">
        <f>IFERROR(HLOOKUP(lapchart!J10,totallaptimes!$1:$1048576,ROW()-1)-HLOOKUP(lapchart!I10,totallaptimes!$1:$1048576,ROW()-1),"")</f>
        <v>-6.9375000000001727E-5</v>
      </c>
      <c r="K10" s="2">
        <f>IFERROR(HLOOKUP(lapchart!K10,totallaptimes!$1:$1048576,ROW()-1)-HLOOKUP(lapchart!J10,totallaptimes!$1:$1048576,ROW()-1),"")</f>
        <v>2.1843749999999988E-4</v>
      </c>
      <c r="L10" s="2">
        <f>IFERROR(HLOOKUP(lapchart!L10,totallaptimes!$1:$1048576,ROW()-1)-HLOOKUP(lapchart!K10,totallaptimes!$1:$1048576,ROW()-1),"")</f>
        <v>-3.9099537037037141E-4</v>
      </c>
      <c r="M10" s="2">
        <f>IFERROR(HLOOKUP(lapchart!M10,totallaptimes!$1:$1048576,ROW()-1)-HLOOKUP(lapchart!L10,totallaptimes!$1:$1048576,ROW()-1),"")</f>
        <v>2.792476851851862E-4</v>
      </c>
      <c r="N10" s="2">
        <f>IFERROR(HLOOKUP(lapchart!N10,totallaptimes!$1:$1048576,ROW()-1)-HLOOKUP(lapchart!M10,totallaptimes!$1:$1048576,ROW()-1),"")</f>
        <v>2.5543981481480557E-5</v>
      </c>
      <c r="O10" s="2">
        <f>IFERROR(HLOOKUP(lapchart!O10,totallaptimes!$1:$1048576,ROW()-1)-HLOOKUP(lapchart!N10,totallaptimes!$1:$1048576,ROW()-1),"")</f>
        <v>9.7453703703700295E-6</v>
      </c>
      <c r="P10" s="2">
        <f>IFERROR(HLOOKUP(lapchart!P10,totallaptimes!$1:$1048576,ROW()-1)-HLOOKUP(lapchart!O10,totallaptimes!$1:$1048576,ROW()-1),"")</f>
        <v>4.0509259259260966E-5</v>
      </c>
      <c r="Q10" s="2">
        <f>IFERROR(HLOOKUP(lapchart!Q10,totallaptimes!$1:$1048576,ROW()-1)-HLOOKUP(lapchart!P10,totallaptimes!$1:$1048576,ROW()-1),"")</f>
        <v>-1.1311342592592449E-4</v>
      </c>
      <c r="R10" s="2">
        <f>IFERROR(HLOOKUP(lapchart!R10,totallaptimes!$1:$1048576,ROW()-1)-HLOOKUP(lapchart!Q10,totallaptimes!$1:$1048576,ROW()-1),"")</f>
        <v>-2.4193287037037325E-4</v>
      </c>
      <c r="S10" s="2">
        <f>IFERROR(HLOOKUP(lapchart!S10,totallaptimes!$1:$1048576,ROW()-1)-HLOOKUP(lapchart!R10,totallaptimes!$1:$1048576,ROW()-1),"")</f>
        <v>3.2420138888889123E-4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-8.1527777777781057E-5</v>
      </c>
      <c r="D11" s="2">
        <f>IFERROR(HLOOKUP(lapchart!D11,totallaptimes!$1:$1048576,ROW()-1)-HLOOKUP(lapchart!C11,totallaptimes!$1:$1048576,ROW()-1),"")</f>
        <v>1.9465277777778144E-4</v>
      </c>
      <c r="E11" s="2">
        <f>IFERROR(HLOOKUP(lapchart!E11,totallaptimes!$1:$1048576,ROW()-1)-HLOOKUP(lapchart!D11,totallaptimes!$1:$1048576,ROW()-1),"")</f>
        <v>1.6535879629629539E-4</v>
      </c>
      <c r="F11" s="2">
        <f>IFERROR(HLOOKUP(lapchart!F11,totallaptimes!$1:$1048576,ROW()-1)-HLOOKUP(lapchart!E11,totallaptimes!$1:$1048576,ROW()-1),"")</f>
        <v>-3.9001157407407387E-4</v>
      </c>
      <c r="G11" s="2">
        <f>IFERROR(HLOOKUP(lapchart!G11,totallaptimes!$1:$1048576,ROW()-1)-HLOOKUP(lapchart!F11,totallaptimes!$1:$1048576,ROW()-1),"")</f>
        <v>2.125578703703699E-4</v>
      </c>
      <c r="H11" s="2">
        <f>IFERROR(HLOOKUP(lapchart!H11,totallaptimes!$1:$1048576,ROW()-1)-HLOOKUP(lapchart!G11,totallaptimes!$1:$1048576,ROW()-1),"")</f>
        <v>2.8472222222223134E-5</v>
      </c>
      <c r="I11" s="2">
        <f>IFERROR(HLOOKUP(lapchart!I11,totallaptimes!$1:$1048576,ROW()-1)-HLOOKUP(lapchart!H11,totallaptimes!$1:$1048576,ROW()-1),"")</f>
        <v>9.0740740740745396E-6</v>
      </c>
      <c r="J11" s="2">
        <f>IFERROR(HLOOKUP(lapchart!J11,totallaptimes!$1:$1048576,ROW()-1)-HLOOKUP(lapchart!I11,totallaptimes!$1:$1048576,ROW()-1),"")</f>
        <v>-7.4965277777779699E-5</v>
      </c>
      <c r="K11" s="2">
        <f>IFERROR(HLOOKUP(lapchart!K11,totallaptimes!$1:$1048576,ROW()-1)-HLOOKUP(lapchart!J11,totallaptimes!$1:$1048576,ROW()-1),"")</f>
        <v>2.3833333333333345E-4</v>
      </c>
      <c r="L11" s="2">
        <f>IFERROR(HLOOKUP(lapchart!L11,totallaptimes!$1:$1048576,ROW()-1)-HLOOKUP(lapchart!K11,totallaptimes!$1:$1048576,ROW()-1),"")</f>
        <v>-4.3603009259259376E-4</v>
      </c>
      <c r="M11" s="2">
        <f>IFERROR(HLOOKUP(lapchart!M11,totallaptimes!$1:$1048576,ROW()-1)-HLOOKUP(lapchart!L11,totallaptimes!$1:$1048576,ROW()-1),"")</f>
        <v>3.1473379629629733E-4</v>
      </c>
      <c r="N11" s="2">
        <f>IFERROR(HLOOKUP(lapchart!N11,totallaptimes!$1:$1048576,ROW()-1)-HLOOKUP(lapchart!M11,totallaptimes!$1:$1048576,ROW()-1),"")</f>
        <v>2.5659722222222056E-5</v>
      </c>
      <c r="O11" s="2">
        <f>IFERROR(HLOOKUP(lapchart!O11,totallaptimes!$1:$1048576,ROW()-1)-HLOOKUP(lapchart!N11,totallaptimes!$1:$1048576,ROW()-1),"")</f>
        <v>1.0798611111110731E-5</v>
      </c>
      <c r="P11" s="2">
        <f>IFERROR(HLOOKUP(lapchart!P11,totallaptimes!$1:$1048576,ROW()-1)-HLOOKUP(lapchart!O11,totallaptimes!$1:$1048576,ROW()-1),"")</f>
        <v>4.8009259259259793E-5</v>
      </c>
      <c r="Q11" s="2">
        <f>IFERROR(HLOOKUP(lapchart!Q11,totallaptimes!$1:$1048576,ROW()-1)-HLOOKUP(lapchart!P11,totallaptimes!$1:$1048576,ROW()-1),"")</f>
        <v>-1.265393518518499E-4</v>
      </c>
      <c r="R11" s="2">
        <f>IFERROR(HLOOKUP(lapchart!R11,totallaptimes!$1:$1048576,ROW()-1)-HLOOKUP(lapchart!Q11,totallaptimes!$1:$1048576,ROW()-1),"")</f>
        <v>-2.7266203703704001E-4</v>
      </c>
      <c r="S11" s="2">
        <f>IFERROR(HLOOKUP(lapchart!S11,totallaptimes!$1:$1048576,ROW()-1)-HLOOKUP(lapchart!R11,totallaptimes!$1:$1048576,ROW()-1),"")</f>
        <v>4.1491898148148312E-4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-7.350694444444722E-5</v>
      </c>
      <c r="D12" s="2">
        <f>IFERROR(HLOOKUP(lapchart!D12,totallaptimes!$1:$1048576,ROW()-1)-HLOOKUP(lapchart!C12,totallaptimes!$1:$1048576,ROW()-1),"")</f>
        <v>2.0453703703703953E-4</v>
      </c>
      <c r="E12" s="2">
        <f>IFERROR(HLOOKUP(lapchart!E12,totallaptimes!$1:$1048576,ROW()-1)-HLOOKUP(lapchart!D12,totallaptimes!$1:$1048576,ROW()-1),"")</f>
        <v>1.8230324074074156E-4</v>
      </c>
      <c r="F12" s="2">
        <f>IFERROR(HLOOKUP(lapchart!F12,totallaptimes!$1:$1048576,ROW()-1)-HLOOKUP(lapchart!E12,totallaptimes!$1:$1048576,ROW()-1),"")</f>
        <v>-1.9210648148148234E-4</v>
      </c>
      <c r="G12" s="2">
        <f>IFERROR(HLOOKUP(lapchart!G12,totallaptimes!$1:$1048576,ROW()-1)-HLOOKUP(lapchart!F12,totallaptimes!$1:$1048576,ROW()-1),"")</f>
        <v>2.8946759259259811E-5</v>
      </c>
      <c r="H12" s="2">
        <f>IFERROR(HLOOKUP(lapchart!H12,totallaptimes!$1:$1048576,ROW()-1)-HLOOKUP(lapchart!G12,totallaptimes!$1:$1048576,ROW()-1),"")</f>
        <v>9.6412037037044152E-6</v>
      </c>
      <c r="I12" s="2">
        <f>IFERROR(HLOOKUP(lapchart!I12,totallaptimes!$1:$1048576,ROW()-1)-HLOOKUP(lapchart!H12,totallaptimes!$1:$1048576,ROW()-1),"")</f>
        <v>-2.7562500000000156E-4</v>
      </c>
      <c r="J12" s="2">
        <f>IFERROR(HLOOKUP(lapchart!J12,totallaptimes!$1:$1048576,ROW()-1)-HLOOKUP(lapchart!I12,totallaptimes!$1:$1048576,ROW()-1),"")</f>
        <v>1.9679398148148182E-4</v>
      </c>
      <c r="K12" s="2">
        <f>IFERROR(HLOOKUP(lapchart!K12,totallaptimes!$1:$1048576,ROW()-1)-HLOOKUP(lapchart!J12,totallaptimes!$1:$1048576,ROW()-1),"")</f>
        <v>2.5400462962962833E-4</v>
      </c>
      <c r="L12" s="2">
        <f>IFERROR(HLOOKUP(lapchart!L12,totallaptimes!$1:$1048576,ROW()-1)-HLOOKUP(lapchart!K12,totallaptimes!$1:$1048576,ROW()-1),"")</f>
        <v>-4.7584490740740747E-4</v>
      </c>
      <c r="M12" s="2">
        <f>IFERROR(HLOOKUP(lapchart!M12,totallaptimes!$1:$1048576,ROW()-1)-HLOOKUP(lapchart!L12,totallaptimes!$1:$1048576,ROW()-1),"")</f>
        <v>3.5027777777777921E-4</v>
      </c>
      <c r="N12" s="2">
        <f>IFERROR(HLOOKUP(lapchart!N12,totallaptimes!$1:$1048576,ROW()-1)-HLOOKUP(lapchart!M12,totallaptimes!$1:$1048576,ROW()-1),"")</f>
        <v>2.4907407407405782E-5</v>
      </c>
      <c r="O12" s="2">
        <f>IFERROR(HLOOKUP(lapchart!O12,totallaptimes!$1:$1048576,ROW()-1)-HLOOKUP(lapchart!N12,totallaptimes!$1:$1048576,ROW()-1),"")</f>
        <v>1.0324074074074055E-5</v>
      </c>
      <c r="P12" s="2">
        <f>IFERROR(HLOOKUP(lapchart!P12,totallaptimes!$1:$1048576,ROW()-1)-HLOOKUP(lapchart!O12,totallaptimes!$1:$1048576,ROW()-1),"")</f>
        <v>5.2800925925926626E-5</v>
      </c>
      <c r="Q12" s="2">
        <f>IFERROR(HLOOKUP(lapchart!Q12,totallaptimes!$1:$1048576,ROW()-1)-HLOOKUP(lapchart!P12,totallaptimes!$1:$1048576,ROW()-1),"")</f>
        <v>-1.376388888888868E-4</v>
      </c>
      <c r="R12" s="2">
        <f>IFERROR(HLOOKUP(lapchart!R12,totallaptimes!$1:$1048576,ROW()-1)-HLOOKUP(lapchart!Q12,totallaptimes!$1:$1048576,ROW()-1),"")</f>
        <v>-3.0067129629629888E-4</v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>
        <f>IFERROR(HLOOKUP(lapchart!U12,totallaptimes!$1:$1048576,ROW()-1)-HLOOKUP(lapchart!T12,totallaptimes!$1:$1048576,ROW()-1),"")</f>
        <v>2.3164351851851991E-4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-7.8831018518521478E-5</v>
      </c>
      <c r="D13" s="2">
        <f>IFERROR(HLOOKUP(lapchart!D13,totallaptimes!$1:$1048576,ROW()-1)-HLOOKUP(lapchart!C13,totallaptimes!$1:$1048576,ROW()-1),"")</f>
        <v>2.2428240740741089E-4</v>
      </c>
      <c r="E13" s="2">
        <f>IFERROR(HLOOKUP(lapchart!E13,totallaptimes!$1:$1048576,ROW()-1)-HLOOKUP(lapchart!D13,totallaptimes!$1:$1048576,ROW()-1),"")</f>
        <v>2.0196759259259213E-4</v>
      </c>
      <c r="F13" s="2">
        <f>IFERROR(HLOOKUP(lapchart!F13,totallaptimes!$1:$1048576,ROW()-1)-HLOOKUP(lapchart!E13,totallaptimes!$1:$1048576,ROW()-1),"")</f>
        <v>-2.1008101851851917E-4</v>
      </c>
      <c r="G13" s="2">
        <f>IFERROR(HLOOKUP(lapchart!G13,totallaptimes!$1:$1048576,ROW()-1)-HLOOKUP(lapchart!F13,totallaptimes!$1:$1048576,ROW()-1),"")</f>
        <v>2.712962962963042E-5</v>
      </c>
      <c r="H13" s="2">
        <f>IFERROR(HLOOKUP(lapchart!H13,totallaptimes!$1:$1048576,ROW()-1)-HLOOKUP(lapchart!G13,totallaptimes!$1:$1048576,ROW()-1),"")</f>
        <v>1.0543981481482903E-5</v>
      </c>
      <c r="I13" s="2">
        <f>IFERROR(HLOOKUP(lapchart!I13,totallaptimes!$1:$1048576,ROW()-1)-HLOOKUP(lapchart!H13,totallaptimes!$1:$1048576,ROW()-1),"")</f>
        <v>-7.6828703703705689E-5</v>
      </c>
      <c r="J13" s="2">
        <f>IFERROR(HLOOKUP(lapchart!J13,totallaptimes!$1:$1048576,ROW()-1)-HLOOKUP(lapchart!I13,totallaptimes!$1:$1048576,ROW()-1),"")</f>
        <v>2.6929398148147973E-4</v>
      </c>
      <c r="K13" s="2">
        <f>IFERROR(HLOOKUP(lapchart!K13,totallaptimes!$1:$1048576,ROW()-1)-HLOOKUP(lapchart!J13,totallaptimes!$1:$1048576,ROW()-1),"")</f>
        <v>-1.0953703703703646E-4</v>
      </c>
      <c r="L13" s="2">
        <f>IFERROR(HLOOKUP(lapchart!L13,totallaptimes!$1:$1048576,ROW()-1)-HLOOKUP(lapchart!K13,totallaptimes!$1:$1048576,ROW()-1),"")</f>
        <v>-2.2164351851851338E-5</v>
      </c>
      <c r="M13" s="2">
        <f>IFERROR(HLOOKUP(lapchart!M13,totallaptimes!$1:$1048576,ROW()-1)-HLOOKUP(lapchart!L13,totallaptimes!$1:$1048576,ROW()-1),"")</f>
        <v>3.2118055555554331E-5</v>
      </c>
      <c r="N13" s="2">
        <f>IFERROR(HLOOKUP(lapchart!N13,totallaptimes!$1:$1048576,ROW()-1)-HLOOKUP(lapchart!M13,totallaptimes!$1:$1048576,ROW()-1),"")</f>
        <v>-9.2881944444440576E-5</v>
      </c>
      <c r="O13" s="2">
        <f>IFERROR(HLOOKUP(lapchart!O13,totallaptimes!$1:$1048576,ROW()-1)-HLOOKUP(lapchart!N13,totallaptimes!$1:$1048576,ROW()-1),"")</f>
        <v>-3.2687500000000251E-4</v>
      </c>
      <c r="P13" s="2">
        <f>IFERROR(HLOOKUP(lapchart!P13,totallaptimes!$1:$1048576,ROW()-1)-HLOOKUP(lapchart!O13,totallaptimes!$1:$1048576,ROW()-1),"")</f>
        <v>4.2555555555555576E-4</v>
      </c>
      <c r="Q13" s="2">
        <f>IFERROR(HLOOKUP(lapchart!Q13,totallaptimes!$1:$1048576,ROW()-1)-HLOOKUP(lapchart!P13,totallaptimes!$1:$1048576,ROW()-1),"")</f>
        <v>-4.2555555555555576E-4</v>
      </c>
      <c r="R13" s="2">
        <f>IFERROR(HLOOKUP(lapchart!R13,totallaptimes!$1:$1048576,ROW()-1)-HLOOKUP(lapchart!Q13,totallaptimes!$1:$1048576,ROW()-1),"")</f>
        <v>4.8424768518518478E-4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>
        <f>IFERROR(HLOOKUP(lapchart!U13,totallaptimes!$1:$1048576,ROW()-1)-HLOOKUP(lapchart!T13,totallaptimes!$1:$1048576,ROW()-1),"")</f>
        <v>6.2937499999999973E-4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-8.2083333333335048E-5</v>
      </c>
      <c r="D14" s="2">
        <f>IFERROR(HLOOKUP(lapchart!D14,totallaptimes!$1:$1048576,ROW()-1)-HLOOKUP(lapchart!C14,totallaptimes!$1:$1048576,ROW()-1),"")</f>
        <v>2.3657407407407828E-4</v>
      </c>
      <c r="E14" s="2">
        <f>IFERROR(HLOOKUP(lapchart!E14,totallaptimes!$1:$1048576,ROW()-1)-HLOOKUP(lapchart!D14,totallaptimes!$1:$1048576,ROW()-1),"")</f>
        <v>2.2635416666666464E-4</v>
      </c>
      <c r="F14" s="2">
        <f>IFERROR(HLOOKUP(lapchart!F14,totallaptimes!$1:$1048576,ROW()-1)-HLOOKUP(lapchart!E14,totallaptimes!$1:$1048576,ROW()-1),"")</f>
        <v>-2.0032407407407499E-4</v>
      </c>
      <c r="G14" s="2">
        <f>IFERROR(HLOOKUP(lapchart!G14,totallaptimes!$1:$1048576,ROW()-1)-HLOOKUP(lapchart!F14,totallaptimes!$1:$1048576,ROW()-1),"")</f>
        <v>1.2384259259260594E-5</v>
      </c>
      <c r="H14" s="2">
        <f>IFERROR(HLOOKUP(lapchart!H14,totallaptimes!$1:$1048576,ROW()-1)-HLOOKUP(lapchart!G14,totallaptimes!$1:$1048576,ROW()-1),"")</f>
        <v>9.5601851851888353E-6</v>
      </c>
      <c r="I14" s="2">
        <f>IFERROR(HLOOKUP(lapchart!I14,totallaptimes!$1:$1048576,ROW()-1)-HLOOKUP(lapchart!H14,totallaptimes!$1:$1048576,ROW()-1),"")</f>
        <v>-8.5555555555557466E-5</v>
      </c>
      <c r="J14" s="2">
        <f>IFERROR(HLOOKUP(lapchart!J14,totallaptimes!$1:$1048576,ROW()-1)-HLOOKUP(lapchart!I14,totallaptimes!$1:$1048576,ROW()-1),"")</f>
        <v>2.8486111111110726E-4</v>
      </c>
      <c r="K14" s="2">
        <f>IFERROR(HLOOKUP(lapchart!K14,totallaptimes!$1:$1048576,ROW()-1)-HLOOKUP(lapchart!J14,totallaptimes!$1:$1048576,ROW()-1),"")</f>
        <v>-1.1601851851851877E-4</v>
      </c>
      <c r="L14" s="2">
        <f>IFERROR(HLOOKUP(lapchart!L14,totallaptimes!$1:$1048576,ROW()-1)-HLOOKUP(lapchart!K14,totallaptimes!$1:$1048576,ROW()-1),"")</f>
        <v>-2.456018518518302E-5</v>
      </c>
      <c r="M14" s="2">
        <f>IFERROR(HLOOKUP(lapchart!M14,totallaptimes!$1:$1048576,ROW()-1)-HLOOKUP(lapchart!L14,totallaptimes!$1:$1048576,ROW()-1),"")</f>
        <v>3.5590277777775015E-5</v>
      </c>
      <c r="N14" s="2">
        <f>IFERROR(HLOOKUP(lapchart!N14,totallaptimes!$1:$1048576,ROW()-1)-HLOOKUP(lapchart!M14,totallaptimes!$1:$1048576,ROW()-1),"")</f>
        <v>-9.431712962962302E-5</v>
      </c>
      <c r="O14" s="2">
        <f>IFERROR(HLOOKUP(lapchart!O14,totallaptimes!$1:$1048576,ROW()-1)-HLOOKUP(lapchart!N14,totallaptimes!$1:$1048576,ROW()-1),"")</f>
        <v>1.0085648148147608E-4</v>
      </c>
      <c r="P14" s="2">
        <f>IFERROR(HLOOKUP(lapchart!P14,totallaptimes!$1:$1048576,ROW()-1)-HLOOKUP(lapchart!O14,totallaptimes!$1:$1048576,ROW()-1),"")</f>
        <v>-4.6336805555555367E-4</v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>
        <f>IFERROR(HLOOKUP(lapchart!S14,totallaptimes!$1:$1048576,ROW()-1)-HLOOKUP(lapchart!R14,totallaptimes!$1:$1048576,ROW()-1),"")</f>
        <v>4.9106481481481397E-4</v>
      </c>
      <c r="T14" s="2">
        <f>IFERROR(HLOOKUP(lapchart!T14,totallaptimes!$1:$1048576,ROW()-1)-HLOOKUP(lapchart!S14,totallaptimes!$1:$1048576,ROW()-1),"")</f>
        <v>-5.2762731481481411E-4</v>
      </c>
      <c r="U14" s="2">
        <f>IFERROR(HLOOKUP(lapchart!U14,totallaptimes!$1:$1048576,ROW()-1)-HLOOKUP(lapchart!T14,totallaptimes!$1:$1048576,ROW()-1),"")</f>
        <v>6.990856481481466E-4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2.5271990740741157E-4</v>
      </c>
      <c r="D15" s="2">
        <f>IFERROR(HLOOKUP(lapchart!D15,totallaptimes!$1:$1048576,ROW()-1)-HLOOKUP(lapchart!C15,totallaptimes!$1:$1048576,ROW()-1),"")</f>
        <v>-1.6859953703703828E-4</v>
      </c>
      <c r="E15" s="2">
        <f>IFERROR(HLOOKUP(lapchart!E15,totallaptimes!$1:$1048576,ROW()-1)-HLOOKUP(lapchart!D15,totallaptimes!$1:$1048576,ROW()-1),"")</f>
        <v>4.2092592592592529E-4</v>
      </c>
      <c r="F15" s="2">
        <f>IFERROR(HLOOKUP(lapchart!F15,totallaptimes!$1:$1048576,ROW()-1)-HLOOKUP(lapchart!E15,totallaptimes!$1:$1048576,ROW()-1),"")</f>
        <v>-2.1204861111111251E-4</v>
      </c>
      <c r="G15" s="2">
        <f>IFERROR(HLOOKUP(lapchart!G15,totallaptimes!$1:$1048576,ROW()-1)-HLOOKUP(lapchart!F15,totallaptimes!$1:$1048576,ROW()-1),"")</f>
        <v>1.3865740740741372E-5</v>
      </c>
      <c r="H15" s="2">
        <f>IFERROR(HLOOKUP(lapchart!H15,totallaptimes!$1:$1048576,ROW()-1)-HLOOKUP(lapchart!G15,totallaptimes!$1:$1048576,ROW()-1),"")</f>
        <v>8.6226851851896325E-6</v>
      </c>
      <c r="I15" s="2">
        <f>IFERROR(HLOOKUP(lapchart!I15,totallaptimes!$1:$1048576,ROW()-1)-HLOOKUP(lapchart!H15,totallaptimes!$1:$1048576,ROW()-1),"")</f>
        <v>-9.0659722222222877E-5</v>
      </c>
      <c r="J15" s="2">
        <f>IFERROR(HLOOKUP(lapchart!J15,totallaptimes!$1:$1048576,ROW()-1)-HLOOKUP(lapchart!I15,totallaptimes!$1:$1048576,ROW()-1),"")</f>
        <v>3.0307870370369777E-4</v>
      </c>
      <c r="K15" s="2">
        <f>IFERROR(HLOOKUP(lapchart!K15,totallaptimes!$1:$1048576,ROW()-1)-HLOOKUP(lapchart!J15,totallaptimes!$1:$1048576,ROW()-1),"")</f>
        <v>-1.2335648148148123E-4</v>
      </c>
      <c r="L15" s="2">
        <f>IFERROR(HLOOKUP(lapchart!L15,totallaptimes!$1:$1048576,ROW()-1)-HLOOKUP(lapchart!K15,totallaptimes!$1:$1048576,ROW()-1),"")</f>
        <v>1.0208333333334291E-5</v>
      </c>
      <c r="M15" s="2">
        <f>IFERROR(HLOOKUP(lapchart!M15,totallaptimes!$1:$1048576,ROW()-1)-HLOOKUP(lapchart!L15,totallaptimes!$1:$1048576,ROW()-1),"")</f>
        <v>5.9143518518524341E-6</v>
      </c>
      <c r="N15" s="2">
        <f>IFERROR(HLOOKUP(lapchart!N15,totallaptimes!$1:$1048576,ROW()-1)-HLOOKUP(lapchart!M15,totallaptimes!$1:$1048576,ROW()-1),"")</f>
        <v>-4.3252314814813675E-5</v>
      </c>
      <c r="O15" s="2">
        <f>IFERROR(HLOOKUP(lapchart!O15,totallaptimes!$1:$1048576,ROW()-1)-HLOOKUP(lapchart!N15,totallaptimes!$1:$1048576,ROW()-1),"")</f>
        <v>-6.193287037036671E-5</v>
      </c>
      <c r="P15" s="2">
        <f>IFERROR(HLOOKUP(lapchart!P15,totallaptimes!$1:$1048576,ROW()-1)-HLOOKUP(lapchart!O15,totallaptimes!$1:$1048576,ROW()-1),"")</f>
        <v>-3.9445601851852141E-4</v>
      </c>
      <c r="Q15" s="2">
        <f>IFERROR(HLOOKUP(lapchart!Q15,totallaptimes!$1:$1048576,ROW()-1)-HLOOKUP(lapchart!P15,totallaptimes!$1:$1048576,ROW()-1),"")</f>
        <v>4.0324074074074567E-5</v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>
        <f>IFERROR(HLOOKUP(lapchart!T15,totallaptimes!$1:$1048576,ROW()-1)-HLOOKUP(lapchart!S15,totallaptimes!$1:$1048576,ROW()-1),"")</f>
        <v>7.4046296296296013E-4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2.7082175925926058E-4</v>
      </c>
      <c r="D16" s="2">
        <f>IFERROR(HLOOKUP(lapchart!D16,totallaptimes!$1:$1048576,ROW()-1)-HLOOKUP(lapchart!C16,totallaptimes!$1:$1048576,ROW()-1),"")</f>
        <v>2.7900462962962905E-4</v>
      </c>
      <c r="E16" s="2">
        <f>IFERROR(HLOOKUP(lapchart!E16,totallaptimes!$1:$1048576,ROW()-1)-HLOOKUP(lapchart!D16,totallaptimes!$1:$1048576,ROW()-1),"")</f>
        <v>-4.6142361111110863E-4</v>
      </c>
      <c r="F16" s="2">
        <f>IFERROR(HLOOKUP(lapchart!F16,totallaptimes!$1:$1048576,ROW()-1)-HLOOKUP(lapchart!E16,totallaptimes!$1:$1048576,ROW()-1),"")</f>
        <v>2.3194444444444087E-4</v>
      </c>
      <c r="G16" s="2">
        <f>IFERROR(HLOOKUP(lapchart!G16,totallaptimes!$1:$1048576,ROW()-1)-HLOOKUP(lapchart!F16,totallaptimes!$1:$1048576,ROW()-1),"")</f>
        <v>2.7002314814814771E-5</v>
      </c>
      <c r="H16" s="2">
        <f>IFERROR(HLOOKUP(lapchart!H16,totallaptimes!$1:$1048576,ROW()-1)-HLOOKUP(lapchart!G16,totallaptimes!$1:$1048576,ROW()-1),"")</f>
        <v>-1.2002314814810178E-5</v>
      </c>
      <c r="I16" s="2">
        <f>IFERROR(HLOOKUP(lapchart!I16,totallaptimes!$1:$1048576,ROW()-1)-HLOOKUP(lapchart!H16,totallaptimes!$1:$1048576,ROW()-1),"")</f>
        <v>-8.1643518518519087E-5</v>
      </c>
      <c r="J16" s="2">
        <f>IFERROR(HLOOKUP(lapchart!J16,totallaptimes!$1:$1048576,ROW()-1)-HLOOKUP(lapchart!I16,totallaptimes!$1:$1048576,ROW()-1),"")</f>
        <v>1.8760416666666058E-4</v>
      </c>
      <c r="K16" s="2">
        <f>IFERROR(HLOOKUP(lapchart!K16,totallaptimes!$1:$1048576,ROW()-1)-HLOOKUP(lapchart!J16,totallaptimes!$1:$1048576,ROW()-1),"")</f>
        <v>1.2767361111111139E-4</v>
      </c>
      <c r="L16" s="2">
        <f>IFERROR(HLOOKUP(lapchart!L16,totallaptimes!$1:$1048576,ROW()-1)-HLOOKUP(lapchart!K16,totallaptimes!$1:$1048576,ROW()-1),"")</f>
        <v>-1.163888888888881E-4</v>
      </c>
      <c r="M16" s="2">
        <f>IFERROR(HLOOKUP(lapchart!M16,totallaptimes!$1:$1048576,ROW()-1)-HLOOKUP(lapchart!L16,totallaptimes!$1:$1048576,ROW()-1),"")</f>
        <v>7.8240740740767589E-6</v>
      </c>
      <c r="N16" s="2">
        <f>IFERROR(HLOOKUP(lapchart!N16,totallaptimes!$1:$1048576,ROW()-1)-HLOOKUP(lapchart!M16,totallaptimes!$1:$1048576,ROW()-1),"")</f>
        <v>-1.2506944444444154E-4</v>
      </c>
      <c r="O16" s="2">
        <f>IFERROR(HLOOKUP(lapchart!O16,totallaptimes!$1:$1048576,ROW()-1)-HLOOKUP(lapchart!N16,totallaptimes!$1:$1048576,ROW()-1),"")</f>
        <v>7.3472222222217831E-5</v>
      </c>
      <c r="P16" s="2">
        <f>IFERROR(HLOOKUP(lapchart!P16,totallaptimes!$1:$1048576,ROW()-1)-HLOOKUP(lapchart!O16,totallaptimes!$1:$1048576,ROW()-1),"")</f>
        <v>-4.4527777777777708E-4</v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>
        <f>IFERROR(HLOOKUP(lapchart!S16,totallaptimes!$1:$1048576,ROW()-1)-HLOOKUP(lapchart!R16,totallaptimes!$1:$1048576,ROW()-1),"")</f>
        <v>0</v>
      </c>
      <c r="T16" s="2">
        <f>IFERROR(HLOOKUP(lapchart!T16,totallaptimes!$1:$1048576,ROW()-1)-HLOOKUP(lapchart!S16,totallaptimes!$1:$1048576,ROW()-1),"")</f>
        <v>7.9329861111110747E-4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2.9521990740740897E-4</v>
      </c>
      <c r="D17" s="2">
        <f>IFERROR(HLOOKUP(lapchart!D17,totallaptimes!$1:$1048576,ROW()-1)-HLOOKUP(lapchart!C17,totallaptimes!$1:$1048576,ROW()-1),"")</f>
        <v>-1.9937499999999816E-4</v>
      </c>
      <c r="E17" s="2">
        <f>IFERROR(HLOOKUP(lapchart!E17,totallaptimes!$1:$1048576,ROW()-1)-HLOOKUP(lapchart!D17,totallaptimes!$1:$1048576,ROW()-1),"")</f>
        <v>4.9752314814814624E-4</v>
      </c>
      <c r="F17" s="2">
        <f>IFERROR(HLOOKUP(lapchart!F17,totallaptimes!$1:$1048576,ROW()-1)-HLOOKUP(lapchart!E17,totallaptimes!$1:$1048576,ROW()-1),"")</f>
        <v>-2.4252314814814796E-4</v>
      </c>
      <c r="G17" s="2">
        <f>IFERROR(HLOOKUP(lapchart!G17,totallaptimes!$1:$1048576,ROW()-1)-HLOOKUP(lapchart!F17,totallaptimes!$1:$1048576,ROW()-1),"")</f>
        <v>2.976851851851578E-5</v>
      </c>
      <c r="H17" s="2">
        <f>IFERROR(HLOOKUP(lapchart!H17,totallaptimes!$1:$1048576,ROW()-1)-HLOOKUP(lapchart!G17,totallaptimes!$1:$1048576,ROW()-1),"")</f>
        <v>-1.7187499999994638E-5</v>
      </c>
      <c r="I17" s="2">
        <f>IFERROR(HLOOKUP(lapchart!I17,totallaptimes!$1:$1048576,ROW()-1)-HLOOKUP(lapchart!H17,totallaptimes!$1:$1048576,ROW()-1),"")</f>
        <v>-8.0057870370370959E-5</v>
      </c>
      <c r="J17" s="2">
        <f>IFERROR(HLOOKUP(lapchart!J17,totallaptimes!$1:$1048576,ROW()-1)-HLOOKUP(lapchart!I17,totallaptimes!$1:$1048576,ROW()-1),"")</f>
        <v>1.9410879629629119E-4</v>
      </c>
      <c r="K17" s="2">
        <f>IFERROR(HLOOKUP(lapchart!K17,totallaptimes!$1:$1048576,ROW()-1)-HLOOKUP(lapchart!J17,totallaptimes!$1:$1048576,ROW()-1),"")</f>
        <v>1.0752314814815866E-5</v>
      </c>
      <c r="L17" s="2">
        <f>IFERROR(HLOOKUP(lapchart!L17,totallaptimes!$1:$1048576,ROW()-1)-HLOOKUP(lapchart!K17,totallaptimes!$1:$1048576,ROW()-1),"")</f>
        <v>7.5694444444454612E-6</v>
      </c>
      <c r="M17" s="2">
        <f>IFERROR(HLOOKUP(lapchart!M17,totallaptimes!$1:$1048576,ROW()-1)-HLOOKUP(lapchart!L17,totallaptimes!$1:$1048576,ROW()-1),"")</f>
        <v>-1.3237268518518155E-4</v>
      </c>
      <c r="N17" s="2">
        <f>IFERROR(HLOOKUP(lapchart!N17,totallaptimes!$1:$1048576,ROW()-1)-HLOOKUP(lapchart!M17,totallaptimes!$1:$1048576,ROW()-1),"")</f>
        <v>2.4981481481481035E-4</v>
      </c>
      <c r="O17" s="2">
        <f>IFERROR(HLOOKUP(lapchart!O17,totallaptimes!$1:$1048576,ROW()-1)-HLOOKUP(lapchart!N17,totallaptimes!$1:$1048576,ROW()-1),"")</f>
        <v>-6.4731481481481237E-4</v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>
        <f>IFERROR(HLOOKUP(lapchart!R17,totallaptimes!$1:$1048576,ROW()-1)-HLOOKUP(lapchart!Q17,totallaptimes!$1:$1048576,ROW()-1),"")</f>
        <v>8.2327546296296142E-4</v>
      </c>
      <c r="S17" s="2">
        <f>IFERROR(HLOOKUP(lapchart!S17,totallaptimes!$1:$1048576,ROW()-1)-HLOOKUP(lapchart!R17,totallaptimes!$1:$1048576,ROW()-1),"")</f>
        <v>-3.0543981481481394E-4</v>
      </c>
      <c r="T17" s="2">
        <f>IFERROR(HLOOKUP(lapchart!T17,totallaptimes!$1:$1048576,ROW()-1)-HLOOKUP(lapchart!S17,totallaptimes!$1:$1048576,ROW()-1),"")</f>
        <v>-5.1783564814814748E-4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3.1851851851852006E-4</v>
      </c>
      <c r="D18" s="2">
        <f>IFERROR(HLOOKUP(lapchart!D18,totallaptimes!$1:$1048576,ROW()-1)-HLOOKUP(lapchart!C18,totallaptimes!$1:$1048576,ROW()-1),"")</f>
        <v>-2.193865740740715E-4</v>
      </c>
      <c r="E18" s="2">
        <f>IFERROR(HLOOKUP(lapchart!E18,totallaptimes!$1:$1048576,ROW()-1)-HLOOKUP(lapchart!D18,totallaptimes!$1:$1048576,ROW()-1),"")</f>
        <v>5.4405092592592352E-4</v>
      </c>
      <c r="F18" s="2">
        <f>IFERROR(HLOOKUP(lapchart!F18,totallaptimes!$1:$1048576,ROW()-1)-HLOOKUP(lapchart!E18,totallaptimes!$1:$1048576,ROW()-1),"")</f>
        <v>-2.658564814814815E-4</v>
      </c>
      <c r="G18" s="2">
        <f>IFERROR(HLOOKUP(lapchart!G18,totallaptimes!$1:$1048576,ROW()-1)-HLOOKUP(lapchart!F18,totallaptimes!$1:$1048576,ROW()-1),"")</f>
        <v>3.1712962962962554E-5</v>
      </c>
      <c r="H18" s="2">
        <f>IFERROR(HLOOKUP(lapchart!H18,totallaptimes!$1:$1048576,ROW()-1)-HLOOKUP(lapchart!G18,totallaptimes!$1:$1048576,ROW()-1),"")</f>
        <v>3.3564814814819599E-5</v>
      </c>
      <c r="I18" s="2">
        <f>IFERROR(HLOOKUP(lapchart!I18,totallaptimes!$1:$1048576,ROW()-1)-HLOOKUP(lapchart!H18,totallaptimes!$1:$1048576,ROW()-1),"")</f>
        <v>-1.3275462962963197E-4</v>
      </c>
      <c r="J18" s="2">
        <f>IFERROR(HLOOKUP(lapchart!J18,totallaptimes!$1:$1048576,ROW()-1)-HLOOKUP(lapchart!I18,totallaptimes!$1:$1048576,ROW()-1),"")</f>
        <v>2.047569444444397E-4</v>
      </c>
      <c r="K18" s="2">
        <f>IFERROR(HLOOKUP(lapchart!K18,totallaptimes!$1:$1048576,ROW()-1)-HLOOKUP(lapchart!J18,totallaptimes!$1:$1048576,ROW()-1),"")</f>
        <v>2.0069444444447554E-5</v>
      </c>
      <c r="L18" s="2">
        <f>IFERROR(HLOOKUP(lapchart!L18,totallaptimes!$1:$1048576,ROW()-1)-HLOOKUP(lapchart!K18,totallaptimes!$1:$1048576,ROW()-1),"")</f>
        <v>-9.2071759259255287E-5</v>
      </c>
      <c r="M18" s="2">
        <f>IFERROR(HLOOKUP(lapchart!M18,totallaptimes!$1:$1048576,ROW()-1)-HLOOKUP(lapchart!L18,totallaptimes!$1:$1048576,ROW()-1),"")</f>
        <v>-4.7585648148148335E-4</v>
      </c>
      <c r="N18" s="2">
        <f>IFERROR(HLOOKUP(lapchart!N18,totallaptimes!$1:$1048576,ROW()-1)-HLOOKUP(lapchart!M18,totallaptimes!$1:$1048576,ROW()-1),"")</f>
        <v>5.5903935185184703E-4</v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>
        <f>IFERROR(HLOOKUP(lapchart!Q18,totallaptimes!$1:$1048576,ROW()-1)-HLOOKUP(lapchart!P18,totallaptimes!$1:$1048576,ROW()-1),"")</f>
        <v>-7.3513888888888587E-4</v>
      </c>
      <c r="R18" s="2">
        <f>IFERROR(HLOOKUP(lapchart!R18,totallaptimes!$1:$1048576,ROW()-1)-HLOOKUP(lapchart!Q18,totallaptimes!$1:$1048576,ROW()-1),"")</f>
        <v>8.6372685185185163E-4</v>
      </c>
      <c r="S18" s="2">
        <f>IFERROR(HLOOKUP(lapchart!S18,totallaptimes!$1:$1048576,ROW()-1)-HLOOKUP(lapchart!R18,totallaptimes!$1:$1048576,ROW()-1),"")</f>
        <v>-3.1274305555555743E-4</v>
      </c>
      <c r="T18" s="2">
        <f>IFERROR(HLOOKUP(lapchart!T18,totallaptimes!$1:$1048576,ROW()-1)-HLOOKUP(lapchart!S18,totallaptimes!$1:$1048576,ROW()-1),"")</f>
        <v>-5.5098379629629421E-4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3.2380787037037187E-4</v>
      </c>
      <c r="D19" s="2">
        <f>IFERROR(HLOOKUP(lapchart!D19,totallaptimes!$1:$1048576,ROW()-1)-HLOOKUP(lapchart!C19,totallaptimes!$1:$1048576,ROW()-1),"")</f>
        <v>7.2592592592592847E-5</v>
      </c>
      <c r="E19" s="2">
        <f>IFERROR(HLOOKUP(lapchart!E19,totallaptimes!$1:$1048576,ROW()-1)-HLOOKUP(lapchart!D19,totallaptimes!$1:$1048576,ROW()-1),"")</f>
        <v>3.2858796296292986E-5</v>
      </c>
      <c r="F19" s="2">
        <f>IFERROR(HLOOKUP(lapchart!F19,totallaptimes!$1:$1048576,ROW()-1)-HLOOKUP(lapchart!E19,totallaptimes!$1:$1048576,ROW()-1),"")</f>
        <v>-3.2763888888888426E-4</v>
      </c>
      <c r="G19" s="2">
        <f>IFERROR(HLOOKUP(lapchart!G19,totallaptimes!$1:$1048576,ROW()-1)-HLOOKUP(lapchart!F19,totallaptimes!$1:$1048576,ROW()-1),"")</f>
        <v>6.3687500000000202E-4</v>
      </c>
      <c r="H19" s="2">
        <f>IFERROR(HLOOKUP(lapchart!H19,totallaptimes!$1:$1048576,ROW()-1)-HLOOKUP(lapchart!G19,totallaptimes!$1:$1048576,ROW()-1),"")</f>
        <v>-3.879050925925942E-4</v>
      </c>
      <c r="I19" s="2">
        <f>IFERROR(HLOOKUP(lapchart!I19,totallaptimes!$1:$1048576,ROW()-1)-HLOOKUP(lapchart!H19,totallaptimes!$1:$1048576,ROW()-1),"")</f>
        <v>1.9157407407406971E-4</v>
      </c>
      <c r="J19" s="2">
        <f>IFERROR(HLOOKUP(lapchart!J19,totallaptimes!$1:$1048576,ROW()-1)-HLOOKUP(lapchart!I19,totallaptimes!$1:$1048576,ROW()-1),"")</f>
        <v>1.3870370370370338E-4</v>
      </c>
      <c r="K19" s="2">
        <f>IFERROR(HLOOKUP(lapchart!K19,totallaptimes!$1:$1048576,ROW()-1)-HLOOKUP(lapchart!J19,totallaptimes!$1:$1048576,ROW()-1),"")</f>
        <v>-1.2760416666666649E-4</v>
      </c>
      <c r="L19" s="2">
        <f>IFERROR(HLOOKUP(lapchart!L19,totallaptimes!$1:$1048576,ROW()-1)-HLOOKUP(lapchart!K19,totallaptimes!$1:$1048576,ROW()-1),"")</f>
        <v>1.852314814814876E-4</v>
      </c>
      <c r="M19" s="2">
        <f>IFERROR(HLOOKUP(lapchart!M19,totallaptimes!$1:$1048576,ROW()-1)-HLOOKUP(lapchart!L19,totallaptimes!$1:$1048576,ROW()-1),"")</f>
        <v>-7.7707175925926034E-4</v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>
        <f>IFERROR(HLOOKUP(lapchart!P19,totallaptimes!$1:$1048576,ROW()-1)-HLOOKUP(lapchart!O19,totallaptimes!$1:$1048576,ROW()-1),"")</f>
        <v>-7.8012731481481162E-4</v>
      </c>
      <c r="Q19" s="2">
        <f>IFERROR(HLOOKUP(lapchart!Q19,totallaptimes!$1:$1048576,ROW()-1)-HLOOKUP(lapchart!P19,totallaptimes!$1:$1048576,ROW()-1),"")</f>
        <v>8.9442129629629594E-4</v>
      </c>
      <c r="R19" s="2">
        <f>IFERROR(HLOOKUP(lapchart!R19,totallaptimes!$1:$1048576,ROW()-1)-HLOOKUP(lapchart!Q19,totallaptimes!$1:$1048576,ROW()-1),"")</f>
        <v>-3.1503472222222523E-4</v>
      </c>
      <c r="S19" s="2">
        <f>IFERROR(HLOOKUP(lapchart!S19,totallaptimes!$1:$1048576,ROW()-1)-HLOOKUP(lapchart!R19,totallaptimes!$1:$1048576,ROW()-1),"")</f>
        <v>-5.7938657407407071E-4</v>
      </c>
      <c r="T19" s="2">
        <f>IFERROR(HLOOKUP(lapchart!T19,totallaptimes!$1:$1048576,ROW()-1)-HLOOKUP(lapchart!S19,totallaptimes!$1:$1048576,ROW()-1),"")</f>
        <v>6.463773148148097E-4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3.3644675925926029E-4</v>
      </c>
      <c r="D20" s="2">
        <f>IFERROR(HLOOKUP(lapchart!D20,totallaptimes!$1:$1048576,ROW()-1)-HLOOKUP(lapchart!C20,totallaptimes!$1:$1048576,ROW()-1),"")</f>
        <v>8.384259259259369E-5</v>
      </c>
      <c r="E20" s="2">
        <f>IFERROR(HLOOKUP(lapchart!E20,totallaptimes!$1:$1048576,ROW()-1)-HLOOKUP(lapchart!D20,totallaptimes!$1:$1048576,ROW()-1),"")</f>
        <v>3.1689814814810785E-5</v>
      </c>
      <c r="F20" s="2">
        <f>IFERROR(HLOOKUP(lapchart!F20,totallaptimes!$1:$1048576,ROW()-1)-HLOOKUP(lapchart!E20,totallaptimes!$1:$1048576,ROW()-1),"")</f>
        <v>3.0633101851852348E-4</v>
      </c>
      <c r="G20" s="2">
        <f>IFERROR(HLOOKUP(lapchart!G20,totallaptimes!$1:$1048576,ROW()-1)-HLOOKUP(lapchart!F20,totallaptimes!$1:$1048576,ROW()-1),"")</f>
        <v>-3.8094907407407522E-4</v>
      </c>
      <c r="H20" s="2">
        <f>IFERROR(HLOOKUP(lapchart!H20,totallaptimes!$1:$1048576,ROW()-1)-HLOOKUP(lapchart!G20,totallaptimes!$1:$1048576,ROW()-1),"")</f>
        <v>3.4511574074073612E-4</v>
      </c>
      <c r="I20" s="2">
        <f>IFERROR(HLOOKUP(lapchart!I20,totallaptimes!$1:$1048576,ROW()-1)-HLOOKUP(lapchart!H20,totallaptimes!$1:$1048576,ROW()-1),"")</f>
        <v>-1.4460648148148167E-4</v>
      </c>
      <c r="J20" s="2">
        <f>IFERROR(HLOOKUP(lapchart!J20,totallaptimes!$1:$1048576,ROW()-1)-HLOOKUP(lapchart!I20,totallaptimes!$1:$1048576,ROW()-1),"")</f>
        <v>8.4374999999997646E-6</v>
      </c>
      <c r="K20" s="2">
        <f>IFERROR(HLOOKUP(lapchart!K20,totallaptimes!$1:$1048576,ROW()-1)-HLOOKUP(lapchart!J20,totallaptimes!$1:$1048576,ROW()-1),"")</f>
        <v>1.7200231481482101E-4</v>
      </c>
      <c r="L20" s="2">
        <f>IFERROR(HLOOKUP(lapchart!L20,totallaptimes!$1:$1048576,ROW()-1)-HLOOKUP(lapchart!K20,totallaptimes!$1:$1048576,ROW()-1),"")</f>
        <v>-7.9622685185185005E-4</v>
      </c>
      <c r="M20" s="2">
        <f>IFERROR(HLOOKUP(lapchart!M20,totallaptimes!$1:$1048576,ROW()-1)-HLOOKUP(lapchart!L20,totallaptimes!$1:$1048576,ROW()-1),"")</f>
        <v>1.5474537037036759E-4</v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>
        <f>IFERROR(HLOOKUP(lapchart!P20,totallaptimes!$1:$1048576,ROW()-1)-HLOOKUP(lapchart!O20,totallaptimes!$1:$1048576,ROW()-1),"")</f>
        <v>-8.2128472222221804E-4</v>
      </c>
      <c r="Q20" s="2">
        <f>IFERROR(HLOOKUP(lapchart!Q20,totallaptimes!$1:$1048576,ROW()-1)-HLOOKUP(lapchart!P20,totallaptimes!$1:$1048576,ROW()-1),"")</f>
        <v>9.2560185185185107E-4</v>
      </c>
      <c r="R20" s="2">
        <f>IFERROR(HLOOKUP(lapchart!R20,totallaptimes!$1:$1048576,ROW()-1)-HLOOKUP(lapchart!Q20,totallaptimes!$1:$1048576,ROW()-1),"")</f>
        <v>-3.1848379629630108E-4</v>
      </c>
      <c r="S20" s="2">
        <f>IFERROR(HLOOKUP(lapchart!S20,totallaptimes!$1:$1048576,ROW()-1)-HLOOKUP(lapchart!R20,totallaptimes!$1:$1048576,ROW()-1),"")</f>
        <v>-6.0711805555554998E-4</v>
      </c>
      <c r="T20" s="2">
        <f>IFERROR(HLOOKUP(lapchart!T20,totallaptimes!$1:$1048576,ROW()-1)-HLOOKUP(lapchart!S20,totallaptimes!$1:$1048576,ROW()-1),"")</f>
        <v>6.8189814814814328E-4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3.4782407407407678E-4</v>
      </c>
      <c r="D21" s="2">
        <f>IFERROR(HLOOKUP(lapchart!D21,totallaptimes!$1:$1048576,ROW()-1)-HLOOKUP(lapchart!C21,totallaptimes!$1:$1048576,ROW()-1),"")</f>
        <v>9.418981481481431E-5</v>
      </c>
      <c r="E21" s="2">
        <f>IFERROR(HLOOKUP(lapchart!E21,totallaptimes!$1:$1048576,ROW()-1)-HLOOKUP(lapchart!D21,totallaptimes!$1:$1048576,ROW()-1),"")</f>
        <v>3.2233796296292361E-5</v>
      </c>
      <c r="F21" s="2">
        <f>IFERROR(HLOOKUP(lapchart!F21,totallaptimes!$1:$1048576,ROW()-1)-HLOOKUP(lapchart!E21,totallaptimes!$1:$1048576,ROW()-1),"")</f>
        <v>3.0483796296296856E-4</v>
      </c>
      <c r="G21" s="2">
        <f>IFERROR(HLOOKUP(lapchart!G21,totallaptimes!$1:$1048576,ROW()-1)-HLOOKUP(lapchart!F21,totallaptimes!$1:$1048576,ROW()-1),"")</f>
        <v>-3.7928240740740804E-4</v>
      </c>
      <c r="H21" s="2">
        <f>IFERROR(HLOOKUP(lapchart!H21,totallaptimes!$1:$1048576,ROW()-1)-HLOOKUP(lapchart!G21,totallaptimes!$1:$1048576,ROW()-1),"")</f>
        <v>3.5611111111110566E-4</v>
      </c>
      <c r="I21" s="2">
        <f>IFERROR(HLOOKUP(lapchart!I21,totallaptimes!$1:$1048576,ROW()-1)-HLOOKUP(lapchart!H21,totallaptimes!$1:$1048576,ROW()-1),"")</f>
        <v>-1.4215277777777577E-4</v>
      </c>
      <c r="J21" s="2">
        <f>IFERROR(HLOOKUP(lapchart!J21,totallaptimes!$1:$1048576,ROW()-1)-HLOOKUP(lapchart!I21,totallaptimes!$1:$1048576,ROW()-1),"")</f>
        <v>1.0439814814813819E-5</v>
      </c>
      <c r="K21" s="2">
        <f>IFERROR(HLOOKUP(lapchart!K21,totallaptimes!$1:$1048576,ROW()-1)-HLOOKUP(lapchart!J21,totallaptimes!$1:$1048576,ROW()-1),"")</f>
        <v>1.5488425925926433E-4</v>
      </c>
      <c r="L21" s="2">
        <f>IFERROR(HLOOKUP(lapchart!L21,totallaptimes!$1:$1048576,ROW()-1)-HLOOKUP(lapchart!K21,totallaptimes!$1:$1048576,ROW()-1),"")</f>
        <v>-8.1378472222222095E-4</v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>
        <f>IFERROR(HLOOKUP(lapchart!O21,totallaptimes!$1:$1048576,ROW()-1)-HLOOKUP(lapchart!N21,totallaptimes!$1:$1048576,ROW()-1),"")</f>
        <v>-8.5458333333332873E-4</v>
      </c>
      <c r="P21" s="2">
        <f>IFERROR(HLOOKUP(lapchart!P21,totallaptimes!$1:$1048576,ROW()-1)-HLOOKUP(lapchart!O21,totallaptimes!$1:$1048576,ROW()-1),"")</f>
        <v>9.5730324074073947E-4</v>
      </c>
      <c r="Q21" s="2">
        <f>IFERROR(HLOOKUP(lapchart!Q21,totallaptimes!$1:$1048576,ROW()-1)-HLOOKUP(lapchart!P21,totallaptimes!$1:$1048576,ROW()-1),"")</f>
        <v>-3.2373842592593044E-4</v>
      </c>
      <c r="R21" s="2">
        <f>IFERROR(HLOOKUP(lapchart!R21,totallaptimes!$1:$1048576,ROW()-1)-HLOOKUP(lapchart!Q21,totallaptimes!$1:$1048576,ROW()-1),"")</f>
        <v>-6.3356481481480903E-4</v>
      </c>
      <c r="S21" s="2">
        <f>IFERROR(HLOOKUP(lapchart!S21,totallaptimes!$1:$1048576,ROW()-1)-HLOOKUP(lapchart!R21,totallaptimes!$1:$1048576,ROW()-1),"")</f>
        <v>7.1704861111110407E-4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3.583333333333355E-4</v>
      </c>
      <c r="D22" s="2">
        <f>IFERROR(HLOOKUP(lapchart!D22,totallaptimes!$1:$1048576,ROW()-1)-HLOOKUP(lapchart!C22,totallaptimes!$1:$1048576,ROW()-1),"")</f>
        <v>1.6118055555555677E-4</v>
      </c>
      <c r="E22" s="2">
        <f>IFERROR(HLOOKUP(lapchart!E22,totallaptimes!$1:$1048576,ROW()-1)-HLOOKUP(lapchart!D22,totallaptimes!$1:$1048576,ROW()-1),"")</f>
        <v>-2.5324074074076913E-5</v>
      </c>
      <c r="F22" s="2">
        <f>IFERROR(HLOOKUP(lapchart!F22,totallaptimes!$1:$1048576,ROW()-1)-HLOOKUP(lapchart!E22,totallaptimes!$1:$1048576,ROW()-1),"")</f>
        <v>3.156944444444483E-4</v>
      </c>
      <c r="G22" s="2">
        <f>IFERROR(HLOOKUP(lapchart!G22,totallaptimes!$1:$1048576,ROW()-1)-HLOOKUP(lapchart!F22,totallaptimes!$1:$1048576,ROW()-1),"")</f>
        <v>-3.8850694444444306E-4</v>
      </c>
      <c r="H22" s="2">
        <f>IFERROR(HLOOKUP(lapchart!H22,totallaptimes!$1:$1048576,ROW()-1)-HLOOKUP(lapchart!G22,totallaptimes!$1:$1048576,ROW()-1),"")</f>
        <v>3.7503472222221584E-4</v>
      </c>
      <c r="I22" s="2">
        <f>IFERROR(HLOOKUP(lapchart!I22,totallaptimes!$1:$1048576,ROW()-1)-HLOOKUP(lapchart!H22,totallaptimes!$1:$1048576,ROW()-1),"")</f>
        <v>-1.5427083333333091E-4</v>
      </c>
      <c r="J22" s="2">
        <f>IFERROR(HLOOKUP(lapchart!J22,totallaptimes!$1:$1048576,ROW()-1)-HLOOKUP(lapchart!I22,totallaptimes!$1:$1048576,ROW()-1),"")</f>
        <v>1.4768518518514656E-5</v>
      </c>
      <c r="K22" s="2">
        <f>IFERROR(HLOOKUP(lapchart!K22,totallaptimes!$1:$1048576,ROW()-1)-HLOOKUP(lapchart!J22,totallaptimes!$1:$1048576,ROW()-1),"")</f>
        <v>-6.8917824074073153E-4</v>
      </c>
      <c r="L22" s="2">
        <f>IFERROR(HLOOKUP(lapchart!L22,totallaptimes!$1:$1048576,ROW()-1)-HLOOKUP(lapchart!K22,totallaptimes!$1:$1048576,ROW()-1),"")</f>
        <v>8.42152777777775E-4</v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>
        <f>IFERROR(HLOOKUP(lapchart!O22,totallaptimes!$1:$1048576,ROW()-1)-HLOOKUP(lapchart!N22,totallaptimes!$1:$1048576,ROW()-1),"")</f>
        <v>-9.2087962962962566E-4</v>
      </c>
      <c r="P22" s="2">
        <f>IFERROR(HLOOKUP(lapchart!P22,totallaptimes!$1:$1048576,ROW()-1)-HLOOKUP(lapchart!O22,totallaptimes!$1:$1048576,ROW()-1),"")</f>
        <v>9.9177083333333235E-4</v>
      </c>
      <c r="Q22" s="2">
        <f>IFERROR(HLOOKUP(lapchart!Q22,totallaptimes!$1:$1048576,ROW()-1)-HLOOKUP(lapchart!P22,totallaptimes!$1:$1048576,ROW()-1),"")</f>
        <v>-3.3060185185185623E-4</v>
      </c>
      <c r="R22" s="2">
        <f>IFERROR(HLOOKUP(lapchart!R22,totallaptimes!$1:$1048576,ROW()-1)-HLOOKUP(lapchart!Q22,totallaptimes!$1:$1048576,ROW()-1),"")</f>
        <v>-6.6116898148147613E-4</v>
      </c>
      <c r="S22" s="2">
        <f>IFERROR(HLOOKUP(lapchart!S22,totallaptimes!$1:$1048576,ROW()-1)-HLOOKUP(lapchart!R22,totallaptimes!$1:$1048576,ROW()-1),"")</f>
        <v>7.5210648148147513E-4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3.7126157407407767E-4</v>
      </c>
      <c r="D23" s="2">
        <f>IFERROR(HLOOKUP(lapchart!D23,totallaptimes!$1:$1048576,ROW()-1)-HLOOKUP(lapchart!C23,totallaptimes!$1:$1048576,ROW()-1),"")</f>
        <v>3.9422453703703841E-4</v>
      </c>
      <c r="E23" s="2">
        <f>IFERROR(HLOOKUP(lapchart!E23,totallaptimes!$1:$1048576,ROW()-1)-HLOOKUP(lapchart!D23,totallaptimes!$1:$1048576,ROW()-1),"")</f>
        <v>-2.5362268518518832E-4</v>
      </c>
      <c r="F23" s="2">
        <f>IFERROR(HLOOKUP(lapchart!F23,totallaptimes!$1:$1048576,ROW()-1)-HLOOKUP(lapchart!E23,totallaptimes!$1:$1048576,ROW()-1),"")</f>
        <v>3.2420138888889297E-4</v>
      </c>
      <c r="G23" s="2">
        <f>IFERROR(HLOOKUP(lapchart!G23,totallaptimes!$1:$1048576,ROW()-1)-HLOOKUP(lapchart!F23,totallaptimes!$1:$1048576,ROW()-1),"")</f>
        <v>-3.3884259259259197E-4</v>
      </c>
      <c r="H23" s="2">
        <f>IFERROR(HLOOKUP(lapchart!H23,totallaptimes!$1:$1048576,ROW()-1)-HLOOKUP(lapchart!G23,totallaptimes!$1:$1048576,ROW()-1),"")</f>
        <v>3.6076388888888269E-4</v>
      </c>
      <c r="I23" s="2">
        <f>IFERROR(HLOOKUP(lapchart!I23,totallaptimes!$1:$1048576,ROW()-1)-HLOOKUP(lapchart!H23,totallaptimes!$1:$1048576,ROW()-1),"")</f>
        <v>-1.8822916666666467E-4</v>
      </c>
      <c r="J23" s="2">
        <f>IFERROR(HLOOKUP(lapchart!J23,totallaptimes!$1:$1048576,ROW()-1)-HLOOKUP(lapchart!I23,totallaptimes!$1:$1048576,ROW()-1),"")</f>
        <v>1.2407407407405424E-5</v>
      </c>
      <c r="K23" s="2">
        <f>IFERROR(HLOOKUP(lapchart!K23,totallaptimes!$1:$1048576,ROW()-1)-HLOOKUP(lapchart!J23,totallaptimes!$1:$1048576,ROW()-1),"")</f>
        <v>-7.1171296296295566E-4</v>
      </c>
      <c r="L23" s="2">
        <f>IFERROR(HLOOKUP(lapchart!L23,totallaptimes!$1:$1048576,ROW()-1)-HLOOKUP(lapchart!K23,totallaptimes!$1:$1048576,ROW()-1),"")</f>
        <v>8.6561342592592419E-4</v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>
        <f>IFERROR(HLOOKUP(lapchart!O23,totallaptimes!$1:$1048576,ROW()-1)-HLOOKUP(lapchart!N23,totallaptimes!$1:$1048576,ROW()-1),"")</f>
        <v>-9.5982638888888333E-4</v>
      </c>
      <c r="P23" s="2">
        <f>IFERROR(HLOOKUP(lapchart!P23,totallaptimes!$1:$1048576,ROW()-1)-HLOOKUP(lapchart!O23,totallaptimes!$1:$1048576,ROW()-1),"")</f>
        <v>1.0178240740740738E-3</v>
      </c>
      <c r="Q23" s="2">
        <f>IFERROR(HLOOKUP(lapchart!Q23,totallaptimes!$1:$1048576,ROW()-1)-HLOOKUP(lapchart!P23,totallaptimes!$1:$1048576,ROW()-1),"")</f>
        <v>-3.3498842592593128E-4</v>
      </c>
      <c r="R23" s="2">
        <f>IFERROR(HLOOKUP(lapchart!R23,totallaptimes!$1:$1048576,ROW()-1)-HLOOKUP(lapchart!Q23,totallaptimes!$1:$1048576,ROW()-1),"")</f>
        <v>-6.8283564814814249E-4</v>
      </c>
      <c r="S23" s="2">
        <f>IFERROR(HLOOKUP(lapchart!S23,totallaptimes!$1:$1048576,ROW()-1)-HLOOKUP(lapchart!R23,totallaptimes!$1:$1048576,ROW()-1),"")</f>
        <v>7.800462962962891E-4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3.8019675925926241E-4</v>
      </c>
      <c r="D24" s="2">
        <f>IFERROR(HLOOKUP(lapchart!D24,totallaptimes!$1:$1048576,ROW()-1)-HLOOKUP(lapchart!C24,totallaptimes!$1:$1048576,ROW()-1),"")</f>
        <v>4.0839120370370421E-4</v>
      </c>
      <c r="E24" s="2">
        <f>IFERROR(HLOOKUP(lapchart!E24,totallaptimes!$1:$1048576,ROW()-1)-HLOOKUP(lapchart!D24,totallaptimes!$1:$1048576,ROW()-1),"")</f>
        <v>-2.6307870370370634E-4</v>
      </c>
      <c r="F24" s="2">
        <f>IFERROR(HLOOKUP(lapchart!F24,totallaptimes!$1:$1048576,ROW()-1)-HLOOKUP(lapchart!E24,totallaptimes!$1:$1048576,ROW()-1),"")</f>
        <v>2.2741898148148643E-4</v>
      </c>
      <c r="G24" s="2">
        <f>IFERROR(HLOOKUP(lapchart!G24,totallaptimes!$1:$1048576,ROW()-1)-HLOOKUP(lapchart!F24,totallaptimes!$1:$1048576,ROW()-1),"")</f>
        <v>1.3446759259258534E-4</v>
      </c>
      <c r="H24" s="2">
        <f>IFERROR(HLOOKUP(lapchart!H24,totallaptimes!$1:$1048576,ROW()-1)-HLOOKUP(lapchart!G24,totallaptimes!$1:$1048576,ROW()-1),"")</f>
        <v>-1.9504629629629386E-4</v>
      </c>
      <c r="I24" s="2">
        <f>IFERROR(HLOOKUP(lapchart!I24,totallaptimes!$1:$1048576,ROW()-1)-HLOOKUP(lapchart!H24,totallaptimes!$1:$1048576,ROW()-1),"")</f>
        <v>1.0590277777777768E-5</v>
      </c>
      <c r="J24" s="2">
        <f>IFERROR(HLOOKUP(lapchart!J24,totallaptimes!$1:$1048576,ROW()-1)-HLOOKUP(lapchart!I24,totallaptimes!$1:$1048576,ROW()-1),"")</f>
        <v>-6.6863425925925424E-4</v>
      </c>
      <c r="K24" s="2">
        <f>IFERROR(HLOOKUP(lapchart!K24,totallaptimes!$1:$1048576,ROW()-1)-HLOOKUP(lapchart!J24,totallaptimes!$1:$1048576,ROW()-1),"")</f>
        <v>8.161805555555561E-4</v>
      </c>
      <c r="L24" s="2">
        <f>IFERROR(HLOOKUP(lapchart!L24,totallaptimes!$1:$1048576,ROW()-1)-HLOOKUP(lapchart!K24,totallaptimes!$1:$1048576,ROW()-1),"")</f>
        <v>0</v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>
        <f>IFERROR(HLOOKUP(lapchart!O24,totallaptimes!$1:$1048576,ROW()-1)-HLOOKUP(lapchart!N24,totallaptimes!$1:$1048576,ROW()-1),"")</f>
        <v>-9.8878472222221556E-4</v>
      </c>
      <c r="P24" s="2">
        <f>IFERROR(HLOOKUP(lapchart!P24,totallaptimes!$1:$1048576,ROW()-1)-HLOOKUP(lapchart!O24,totallaptimes!$1:$1048576,ROW()-1),"")</f>
        <v>1.0433680555555561E-3</v>
      </c>
      <c r="Q24" s="2">
        <f>IFERROR(HLOOKUP(lapchart!Q24,totallaptimes!$1:$1048576,ROW()-1)-HLOOKUP(lapchart!P24,totallaptimes!$1:$1048576,ROW()-1),"")</f>
        <v>-3.4268518518519239E-4</v>
      </c>
      <c r="R24" s="2">
        <f>IFERROR(HLOOKUP(lapchart!R24,totallaptimes!$1:$1048576,ROW()-1)-HLOOKUP(lapchart!Q24,totallaptimes!$1:$1048576,ROW()-1),"")</f>
        <v>-7.0068287037036367E-4</v>
      </c>
      <c r="S24" s="2">
        <f>IFERROR(HLOOKUP(lapchart!S24,totallaptimes!$1:$1048576,ROW()-1)-HLOOKUP(lapchart!R24,totallaptimes!$1:$1048576,ROW()-1),"")</f>
        <v>7.9869212962962316E-4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3.890972222222247E-4</v>
      </c>
      <c r="D25" s="2">
        <f>IFERROR(HLOOKUP(lapchart!D25,totallaptimes!$1:$1048576,ROW()-1)-HLOOKUP(lapchart!C25,totallaptimes!$1:$1048576,ROW()-1),"")</f>
        <v>4.1501157407407632E-4</v>
      </c>
      <c r="E25" s="2">
        <f>IFERROR(HLOOKUP(lapchart!E25,totallaptimes!$1:$1048576,ROW()-1)-HLOOKUP(lapchart!D25,totallaptimes!$1:$1048576,ROW()-1),"")</f>
        <v>-2.1734953703704193E-4</v>
      </c>
      <c r="F25" s="2">
        <f>IFERROR(HLOOKUP(lapchart!F25,totallaptimes!$1:$1048576,ROW()-1)-HLOOKUP(lapchart!E25,totallaptimes!$1:$1048576,ROW()-1),"")</f>
        <v>1.822106481481553E-4</v>
      </c>
      <c r="G25" s="2">
        <f>IFERROR(HLOOKUP(lapchart!G25,totallaptimes!$1:$1048576,ROW()-1)-HLOOKUP(lapchart!F25,totallaptimes!$1:$1048576,ROW()-1),"")</f>
        <v>1.5107638888887942E-4</v>
      </c>
      <c r="H25" s="2">
        <f>IFERROR(HLOOKUP(lapchart!H25,totallaptimes!$1:$1048576,ROW()-1)-HLOOKUP(lapchart!G25,totallaptimes!$1:$1048576,ROW()-1),"")</f>
        <v>-1.9530092592592169E-4</v>
      </c>
      <c r="I25" s="2">
        <f>IFERROR(HLOOKUP(lapchart!I25,totallaptimes!$1:$1048576,ROW()-1)-HLOOKUP(lapchart!H25,totallaptimes!$1:$1048576,ROW()-1),"")</f>
        <v>-4.7111111111110618E-4</v>
      </c>
      <c r="J25" s="2">
        <f>IFERROR(HLOOKUP(lapchart!J25,totallaptimes!$1:$1048576,ROW()-1)-HLOOKUP(lapchart!I25,totallaptimes!$1:$1048576,ROW()-1),"")</f>
        <v>4.7991898148147527E-4</v>
      </c>
      <c r="K25" s="2">
        <f>IFERROR(HLOOKUP(lapchart!K25,totallaptimes!$1:$1048576,ROW()-1)-HLOOKUP(lapchart!J25,totallaptimes!$1:$1048576,ROW()-1),"")</f>
        <v>1.3094907407407846E-4</v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>
        <f>IFERROR(HLOOKUP(lapchart!N25,totallaptimes!$1:$1048576,ROW()-1)-HLOOKUP(lapchart!M25,totallaptimes!$1:$1048576,ROW()-1),"")</f>
        <v>-1.0188194444444368E-3</v>
      </c>
      <c r="O25" s="2">
        <f>IFERROR(HLOOKUP(lapchart!O25,totallaptimes!$1:$1048576,ROW()-1)-HLOOKUP(lapchart!N25,totallaptimes!$1:$1048576,ROW()-1),"")</f>
        <v>1.071076388888887E-3</v>
      </c>
      <c r="P25" s="2">
        <f>IFERROR(HLOOKUP(lapchart!P25,totallaptimes!$1:$1048576,ROW()-1)-HLOOKUP(lapchart!O25,totallaptimes!$1:$1048576,ROW()-1),"")</f>
        <v>-3.5038194444445003E-4</v>
      </c>
      <c r="Q25" s="2">
        <f>IFERROR(HLOOKUP(lapchart!Q25,totallaptimes!$1:$1048576,ROW()-1)-HLOOKUP(lapchart!P25,totallaptimes!$1:$1048576,ROW()-1),"")</f>
        <v>-7.20694444444437E-4</v>
      </c>
      <c r="R25" s="2">
        <f>IFERROR(HLOOKUP(lapchart!R25,totallaptimes!$1:$1048576,ROW()-1)-HLOOKUP(lapchart!Q25,totallaptimes!$1:$1048576,ROW()-1),"")</f>
        <v>8.2321759259258373E-4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4.0060185185185684E-4</v>
      </c>
      <c r="D26" s="2">
        <f>IFERROR(HLOOKUP(lapchart!D26,totallaptimes!$1:$1048576,ROW()-1)-HLOOKUP(lapchart!C26,totallaptimes!$1:$1048576,ROW()-1),"")</f>
        <v>4.294444444444441E-4</v>
      </c>
      <c r="E26" s="2">
        <f>IFERROR(HLOOKUP(lapchart!E26,totallaptimes!$1:$1048576,ROW()-1)-HLOOKUP(lapchart!D26,totallaptimes!$1:$1048576,ROW()-1),"")</f>
        <v>2.2708333333329445E-5</v>
      </c>
      <c r="F26" s="2">
        <f>IFERROR(HLOOKUP(lapchart!F26,totallaptimes!$1:$1048576,ROW()-1)-HLOOKUP(lapchart!E26,totallaptimes!$1:$1048576,ROW()-1),"")</f>
        <v>-4.537037037036229E-5</v>
      </c>
      <c r="G26" s="2">
        <f>IFERROR(HLOOKUP(lapchart!G26,totallaptimes!$1:$1048576,ROW()-1)-HLOOKUP(lapchart!F26,totallaptimes!$1:$1048576,ROW()-1),"")</f>
        <v>2.2659722222221138E-4</v>
      </c>
      <c r="H26" s="2">
        <f>IFERROR(HLOOKUP(lapchart!H26,totallaptimes!$1:$1048576,ROW()-1)-HLOOKUP(lapchart!G26,totallaptimes!$1:$1048576,ROW()-1),"")</f>
        <v>-2.3197916666666332E-4</v>
      </c>
      <c r="I26" s="2">
        <f>IFERROR(HLOOKUP(lapchart!I26,totallaptimes!$1:$1048576,ROW()-1)-HLOOKUP(lapchart!H26,totallaptimes!$1:$1048576,ROW()-1),"")</f>
        <v>-5.559606481481405E-4</v>
      </c>
      <c r="J26" s="2">
        <f>IFERROR(HLOOKUP(lapchart!J26,totallaptimes!$1:$1048576,ROW()-1)-HLOOKUP(lapchart!I26,totallaptimes!$1:$1048576,ROW()-1),"")</f>
        <v>6.4487268518518062E-4</v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>
        <f>IFERROR(HLOOKUP(lapchart!M26,totallaptimes!$1:$1048576,ROW()-1)-HLOOKUP(lapchart!L26,totallaptimes!$1:$1048576,ROW()-1),"")</f>
        <v>-1.0511689814814741E-3</v>
      </c>
      <c r="N26" s="2">
        <f>IFERROR(HLOOKUP(lapchart!N26,totallaptimes!$1:$1048576,ROW()-1)-HLOOKUP(lapchart!M26,totallaptimes!$1:$1048576,ROW()-1),"")</f>
        <v>1.094594907407407E-3</v>
      </c>
      <c r="O26" s="2">
        <f>IFERROR(HLOOKUP(lapchart!O26,totallaptimes!$1:$1048576,ROW()-1)-HLOOKUP(lapchart!N26,totallaptimes!$1:$1048576,ROW()-1),"")</f>
        <v>-3.5591435185185899E-4</v>
      </c>
      <c r="P26" s="2">
        <f>IFERROR(HLOOKUP(lapchart!P26,totallaptimes!$1:$1048576,ROW()-1)-HLOOKUP(lapchart!O26,totallaptimes!$1:$1048576,ROW()-1),"")</f>
        <v>-7.3868055555554799E-4</v>
      </c>
      <c r="Q26" s="2">
        <f>IFERROR(HLOOKUP(lapchart!Q26,totallaptimes!$1:$1048576,ROW()-1)-HLOOKUP(lapchart!P26,totallaptimes!$1:$1048576,ROW()-1),"")</f>
        <v>8.5353009259258455E-4</v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4.1759259259259787E-4</v>
      </c>
      <c r="D27" s="2">
        <f>IFERROR(HLOOKUP(lapchart!D27,totallaptimes!$1:$1048576,ROW()-1)-HLOOKUP(lapchart!C27,totallaptimes!$1:$1048576,ROW()-1),"")</f>
        <v>4.4144675925925775E-4</v>
      </c>
      <c r="E27" s="2">
        <f>IFERROR(HLOOKUP(lapchart!E27,totallaptimes!$1:$1048576,ROW()-1)-HLOOKUP(lapchart!D27,totallaptimes!$1:$1048576,ROW()-1),"")</f>
        <v>1.6874999999999529E-5</v>
      </c>
      <c r="F27" s="2">
        <f>IFERROR(HLOOKUP(lapchart!F27,totallaptimes!$1:$1048576,ROW()-1)-HLOOKUP(lapchart!E27,totallaptimes!$1:$1048576,ROW()-1),"")</f>
        <v>-4.659722222221524E-5</v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>
        <f>IFERROR(HLOOKUP(lapchart!I27,totallaptimes!$1:$1048576,ROW()-1)-HLOOKUP(lapchart!H27,totallaptimes!$1:$1048576,ROW()-1),"")</f>
        <v>-6.1328703703703372E-4</v>
      </c>
      <c r="J27" s="2">
        <f>IFERROR(HLOOKUP(lapchart!J27,totallaptimes!$1:$1048576,ROW()-1)-HLOOKUP(lapchart!I27,totallaptimes!$1:$1048576,ROW()-1),"")</f>
        <v>6.7962962962962378E-4</v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>
        <f>IFERROR(HLOOKUP(lapchart!M27,totallaptimes!$1:$1048576,ROW()-1)-HLOOKUP(lapchart!L27,totallaptimes!$1:$1048576,ROW()-1),"")</f>
        <v>-1.0804976851851757E-3</v>
      </c>
      <c r="N27" s="2">
        <f>IFERROR(HLOOKUP(lapchart!N27,totallaptimes!$1:$1048576,ROW()-1)-HLOOKUP(lapchart!M27,totallaptimes!$1:$1048576,ROW()-1),"")</f>
        <v>1.1154513888888863E-3</v>
      </c>
      <c r="O27" s="2">
        <f>IFERROR(HLOOKUP(lapchart!O27,totallaptimes!$1:$1048576,ROW()-1)-HLOOKUP(lapchart!N27,totallaptimes!$1:$1048576,ROW()-1),"")</f>
        <v>-3.6399305555556011E-4</v>
      </c>
      <c r="P27" s="2">
        <f>IFERROR(HLOOKUP(lapchart!P27,totallaptimes!$1:$1048576,ROW()-1)-HLOOKUP(lapchart!O27,totallaptimes!$1:$1048576,ROW()-1),"")</f>
        <v>-7.5145833333332621E-4</v>
      </c>
      <c r="Q27" s="2">
        <f>IFERROR(HLOOKUP(lapchart!Q27,totallaptimes!$1:$1048576,ROW()-1)-HLOOKUP(lapchart!P27,totallaptimes!$1:$1048576,ROW()-1),"")</f>
        <v>8.7381944444444096E-4</v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4.3081018518519032E-4</v>
      </c>
      <c r="D28" s="2">
        <f>IFERROR(HLOOKUP(lapchart!D28,totallaptimes!$1:$1048576,ROW()-1)-HLOOKUP(lapchart!C28,totallaptimes!$1:$1048576,ROW()-1),"")</f>
        <v>4.7917824074073662E-4</v>
      </c>
      <c r="E28" s="2">
        <f>IFERROR(HLOOKUP(lapchart!E28,totallaptimes!$1:$1048576,ROW()-1)-HLOOKUP(lapchart!D28,totallaptimes!$1:$1048576,ROW()-1),"")</f>
        <v>8.2523148148133663E-6</v>
      </c>
      <c r="F28" s="2">
        <f>IFERROR(HLOOKUP(lapchart!F28,totallaptimes!$1:$1048576,ROW()-1)-HLOOKUP(lapchart!E28,totallaptimes!$1:$1048576,ROW()-1),"")</f>
        <v>-6.6516203703695376E-5</v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>
        <f>IFERROR(HLOOKUP(lapchart!I28,totallaptimes!$1:$1048576,ROW()-1)-HLOOKUP(lapchart!H28,totallaptimes!$1:$1048576,ROW()-1),"")</f>
        <v>-7.2439814814814762E-4</v>
      </c>
      <c r="J28" s="2">
        <f>IFERROR(HLOOKUP(lapchart!J28,totallaptimes!$1:$1048576,ROW()-1)-HLOOKUP(lapchart!I28,totallaptimes!$1:$1048576,ROW()-1),"")</f>
        <v>7.1783564814813933E-4</v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>
        <f>IFERROR(HLOOKUP(lapchart!M28,totallaptimes!$1:$1048576,ROW()-1)-HLOOKUP(lapchart!L28,totallaptimes!$1:$1048576,ROW()-1),"")</f>
        <v>-1.0496990740740675E-3</v>
      </c>
      <c r="N28" s="2">
        <f>IFERROR(HLOOKUP(lapchart!N28,totallaptimes!$1:$1048576,ROW()-1)-HLOOKUP(lapchart!M28,totallaptimes!$1:$1048576,ROW()-1),"")</f>
        <v>1.0831481481481456E-3</v>
      </c>
      <c r="O28" s="2">
        <f>IFERROR(HLOOKUP(lapchart!O28,totallaptimes!$1:$1048576,ROW()-1)-HLOOKUP(lapchart!N28,totallaptimes!$1:$1048576,ROW()-1),"")</f>
        <v>-3.7278935185185852E-4</v>
      </c>
      <c r="P28" s="2">
        <f>IFERROR(HLOOKUP(lapchart!P28,totallaptimes!$1:$1048576,ROW()-1)-HLOOKUP(lapchart!O28,totallaptimes!$1:$1048576,ROW()-1),"")</f>
        <v>-7.1035879629628706E-4</v>
      </c>
      <c r="Q28" s="2">
        <f>IFERROR(HLOOKUP(lapchart!Q28,totallaptimes!$1:$1048576,ROW()-1)-HLOOKUP(lapchart!P28,totallaptimes!$1:$1048576,ROW()-1),"")</f>
        <v>8.3532407407407167E-4</v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4.5487268518518836E-4</v>
      </c>
      <c r="D29" s="2">
        <f>IFERROR(HLOOKUP(lapchart!D29,totallaptimes!$1:$1048576,ROW()-1)-HLOOKUP(lapchart!C29,totallaptimes!$1:$1048576,ROW()-1),"")</f>
        <v>6.156828703703654E-4</v>
      </c>
      <c r="E29" s="2">
        <f>IFERROR(HLOOKUP(lapchart!E29,totallaptimes!$1:$1048576,ROW()-1)-HLOOKUP(lapchart!D29,totallaptimes!$1:$1048576,ROW()-1),"")</f>
        <v>1.5798611111110528E-5</v>
      </c>
      <c r="F29" s="2">
        <f>IFERROR(HLOOKUP(lapchart!F29,totallaptimes!$1:$1048576,ROW()-1)-HLOOKUP(lapchart!E29,totallaptimes!$1:$1048576,ROW()-1),"")</f>
        <v>-1.0072916666666043E-4</v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>
        <f>IFERROR(HLOOKUP(lapchart!I29,totallaptimes!$1:$1048576,ROW()-1)-HLOOKUP(lapchart!H29,totallaptimes!$1:$1048576,ROW()-1),"")</f>
        <v>-1.2327430555555616E-3</v>
      </c>
      <c r="J29" s="2">
        <f>IFERROR(HLOOKUP(lapchart!J29,totallaptimes!$1:$1048576,ROW()-1)-HLOOKUP(lapchart!I29,totallaptimes!$1:$1048576,ROW()-1),"")</f>
        <v>8.9186342592591922E-4</v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>
        <f>IFERROR(HLOOKUP(lapchart!O29,totallaptimes!$1:$1048576,ROW()-1)-HLOOKUP(lapchart!N29,totallaptimes!$1:$1048576,ROW()-1),"")</f>
        <v>-5.1870370370370872E-4</v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6.4978009259259589E-4</v>
      </c>
      <c r="D30" s="2">
        <f>IFERROR(HLOOKUP(lapchart!D30,totallaptimes!$1:$1048576,ROW()-1)-HLOOKUP(lapchart!C30,totallaptimes!$1:$1048576,ROW()-1),"")</f>
        <v>4.9193287037036654E-4</v>
      </c>
      <c r="E30" s="2">
        <f>IFERROR(HLOOKUP(lapchart!E30,totallaptimes!$1:$1048576,ROW()-1)-HLOOKUP(lapchart!D30,totallaptimes!$1:$1048576,ROW()-1),"")</f>
        <v>2.1354166666667784E-5</v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>
        <f>IFERROR(HLOOKUP(lapchart!H30,totallaptimes!$1:$1048576,ROW()-1)-HLOOKUP(lapchart!G30,totallaptimes!$1:$1048576,ROW()-1),"")</f>
        <v>-7.8459490740741267E-4</v>
      </c>
      <c r="I30" s="2">
        <f>IFERROR(HLOOKUP(lapchart!I30,totallaptimes!$1:$1048576,ROW()-1)-HLOOKUP(lapchart!H30,totallaptimes!$1:$1048576,ROW()-1),"")</f>
        <v>1.1814699074074106E-3</v>
      </c>
      <c r="J30" s="2">
        <f>IFERROR(HLOOKUP(lapchart!J30,totallaptimes!$1:$1048576,ROW()-1)-HLOOKUP(lapchart!I30,totallaptimes!$1:$1048576,ROW()-1),"")</f>
        <v>-2.9517361111112278E-4</v>
      </c>
      <c r="K30" s="2">
        <f>IFERROR(HLOOKUP(lapchart!K30,totallaptimes!$1:$1048576,ROW()-1)-HLOOKUP(lapchart!J30,totallaptimes!$1:$1048576,ROW()-1),"")</f>
        <v>3.3776620370370991E-4</v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>
        <f>IFERROR(HLOOKUP(lapchart!O30,totallaptimes!$1:$1048576,ROW()-1)-HLOOKUP(lapchart!N30,totallaptimes!$1:$1048576,ROW()-1),"")</f>
        <v>-5.1312500000000316E-4</v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7.0192129629630118E-4</v>
      </c>
      <c r="D31" s="2">
        <f>IFERROR(HLOOKUP(lapchart!D31,totallaptimes!$1:$1048576,ROW()-1)-HLOOKUP(lapchart!C31,totallaptimes!$1:$1048576,ROW()-1),"")</f>
        <v>3.513425925925906E-4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>
        <f>IFERROR(HLOOKUP(lapchart!G31,totallaptimes!$1:$1048576,ROW()-1)-HLOOKUP(lapchart!F31,totallaptimes!$1:$1048576,ROW()-1),"")</f>
        <v>1.038055555555549E-3</v>
      </c>
      <c r="H31" s="2">
        <f>IFERROR(HLOOKUP(lapchart!H31,totallaptimes!$1:$1048576,ROW()-1)-HLOOKUP(lapchart!G31,totallaptimes!$1:$1048576,ROW()-1),"")</f>
        <v>3.289930555555598E-4</v>
      </c>
      <c r="I31" s="2">
        <f>IFERROR(HLOOKUP(lapchart!I31,totallaptimes!$1:$1048576,ROW()-1)-HLOOKUP(lapchart!H31,totallaptimes!$1:$1048576,ROW()-1),"")</f>
        <v>-4.4998842592591792E-4</v>
      </c>
      <c r="J31" s="2">
        <f>IFERROR(HLOOKUP(lapchart!J31,totallaptimes!$1:$1048576,ROW()-1)-HLOOKUP(lapchart!I31,totallaptimes!$1:$1048576,ROW()-1),"")</f>
        <v>1.5368055555554233E-4</v>
      </c>
      <c r="K31" s="2">
        <f>IFERROR(HLOOKUP(lapchart!K31,totallaptimes!$1:$1048576,ROW()-1)-HLOOKUP(lapchart!J31,totallaptimes!$1:$1048576,ROW()-1),"")</f>
        <v>3.4436342592592678E-4</v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>
        <f>IFERROR(HLOOKUP(lapchart!N31,totallaptimes!$1:$1048576,ROW()-1)-HLOOKUP(lapchart!M31,totallaptimes!$1:$1048576,ROW()-1),"")</f>
        <v>-7.9040509259260122E-4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4.5738425925926501E-4</v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>
        <f>IFERROR(HLOOKUP(lapchart!F32,totallaptimes!$1:$1048576,ROW()-1)-HLOOKUP(lapchart!E32,totallaptimes!$1:$1048576,ROW()-1),"")</f>
        <v>8.0531249999999527E-4</v>
      </c>
      <c r="G32" s="2">
        <f>IFERROR(HLOOKUP(lapchart!G32,totallaptimes!$1:$1048576,ROW()-1)-HLOOKUP(lapchart!F32,totallaptimes!$1:$1048576,ROW()-1),"")</f>
        <v>-2.0937499999998388E-5</v>
      </c>
      <c r="H32" s="2">
        <f>IFERROR(HLOOKUP(lapchart!H32,totallaptimes!$1:$1048576,ROW()-1)-HLOOKUP(lapchart!G32,totallaptimes!$1:$1048576,ROW()-1),"")</f>
        <v>-1.05150462962951E-4</v>
      </c>
      <c r="I32" s="2">
        <f>IFERROR(HLOOKUP(lapchart!I32,totallaptimes!$1:$1048576,ROW()-1)-HLOOKUP(lapchart!H32,totallaptimes!$1:$1048576,ROW()-1),"")</f>
        <v>3.6936342592591709E-4</v>
      </c>
      <c r="J32" s="2">
        <f>IFERROR(HLOOKUP(lapchart!J32,totallaptimes!$1:$1048576,ROW()-1)-HLOOKUP(lapchart!I32,totallaptimes!$1:$1048576,ROW()-1),"")</f>
        <v>4.7754629629623291E-5</v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>
        <f>IFERROR(HLOOKUP(lapchart!M32,totallaptimes!$1:$1048576,ROW()-1)-HLOOKUP(lapchart!L32,totallaptimes!$1:$1048576,ROW()-1),"")</f>
        <v>-6.9664351851853046E-4</v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4.1539351851860307E-5</v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>
        <f>IFERROR(HLOOKUP(lapchart!F33,totallaptimes!$1:$1048576,ROW()-1)-HLOOKUP(lapchart!E33,totallaptimes!$1:$1048576,ROW()-1),"")</f>
        <v>1.6857638888888304E-4</v>
      </c>
      <c r="G33" s="2">
        <f>IFERROR(HLOOKUP(lapchart!G33,totallaptimes!$1:$1048576,ROW()-1)-HLOOKUP(lapchart!F33,totallaptimes!$1:$1048576,ROW()-1),"")</f>
        <v>-3.626157407406877E-5</v>
      </c>
      <c r="H33" s="2">
        <f>IFERROR(HLOOKUP(lapchart!H33,totallaptimes!$1:$1048576,ROW()-1)-HLOOKUP(lapchart!G33,totallaptimes!$1:$1048576,ROW()-1),"")</f>
        <v>-8.9456018518507818E-5</v>
      </c>
      <c r="I33" s="2">
        <f>IFERROR(HLOOKUP(lapchart!I33,totallaptimes!$1:$1048576,ROW()-1)-HLOOKUP(lapchart!H33,totallaptimes!$1:$1048576,ROW()-1),"")</f>
        <v>4.2559027777776259E-4</v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>
        <f>IFERROR(HLOOKUP(lapchart!L33,totallaptimes!$1:$1048576,ROW()-1)-HLOOKUP(lapchart!K33,totallaptimes!$1:$1048576,ROW()-1),"")</f>
        <v>-7.0172453703705451E-4</v>
      </c>
      <c r="M33" s="2">
        <f>IFERROR(HLOOKUP(lapchart!M33,totallaptimes!$1:$1048576,ROW()-1)-HLOOKUP(lapchart!L33,totallaptimes!$1:$1048576,ROW()-1),"")</f>
        <v>3.6597222222223974E-4</v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2.8738425925933786E-5</v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>
        <f>IFERROR(HLOOKUP(lapchart!F34,totallaptimes!$1:$1048576,ROW()-1)-HLOOKUP(lapchart!E34,totallaptimes!$1:$1048576,ROW()-1),"")</f>
        <v>4.152777777776534E-5</v>
      </c>
      <c r="G34" s="2">
        <f>IFERROR(HLOOKUP(lapchart!G34,totallaptimes!$1:$1048576,ROW()-1)-HLOOKUP(lapchart!F34,totallaptimes!$1:$1048576,ROW()-1),"")</f>
        <v>-8.877314814803583E-6</v>
      </c>
      <c r="H34" s="2">
        <f>IFERROR(HLOOKUP(lapchart!H34,totallaptimes!$1:$1048576,ROW()-1)-HLOOKUP(lapchart!G34,totallaptimes!$1:$1048576,ROW()-1),"")</f>
        <v>-1.3981481481475933E-5</v>
      </c>
      <c r="I34" s="2">
        <f>IFERROR(HLOOKUP(lapchart!I34,totallaptimes!$1:$1048576,ROW()-1)-HLOOKUP(lapchart!H34,totallaptimes!$1:$1048576,ROW()-1),"")</f>
        <v>5.3738425925910216E-5</v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>
        <f>IFERROR(HLOOKUP(lapchart!L34,totallaptimes!$1:$1048576,ROW()-1)-HLOOKUP(lapchart!K34,totallaptimes!$1:$1048576,ROW()-1),"")</f>
        <v>-5.0995370370385262E-5</v>
      </c>
      <c r="M34" s="2">
        <f>IFERROR(HLOOKUP(lapchart!M34,totallaptimes!$1:$1048576,ROW()-1)-HLOOKUP(lapchart!L34,totallaptimes!$1:$1048576,ROW()-1),"")</f>
        <v>3.3773148148168175E-5</v>
      </c>
      <c r="N34" s="2">
        <f>IFERROR(HLOOKUP(lapchart!N34,totallaptimes!$1:$1048576,ROW()-1)-HLOOKUP(lapchart!M34,totallaptimes!$1:$1048576,ROW()-1),"")</f>
        <v>-4.5949074074236318E-6</v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4.2789351851861557E-5</v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>
        <f>IFERROR(HLOOKUP(lapchart!F35,totallaptimes!$1:$1048576,ROW()-1)-HLOOKUP(lapchart!E35,totallaptimes!$1:$1048576,ROW()-1),"")</f>
        <v>-8.3842592592579812E-5</v>
      </c>
      <c r="G35" s="2">
        <f>IFERROR(HLOOKUP(lapchart!G35,totallaptimes!$1:$1048576,ROW()-1)-HLOOKUP(lapchart!F35,totallaptimes!$1:$1048576,ROW()-1),"")</f>
        <v>4.1770833333336366E-5</v>
      </c>
      <c r="H35" s="2">
        <f>IFERROR(HLOOKUP(lapchart!H35,totallaptimes!$1:$1048576,ROW()-1)-HLOOKUP(lapchart!G35,totallaptimes!$1:$1048576,ROW()-1),"")</f>
        <v>2.2557870370365496E-5</v>
      </c>
      <c r="I35" s="2">
        <f>IFERROR(HLOOKUP(lapchart!I35,totallaptimes!$1:$1048576,ROW()-1)-HLOOKUP(lapchart!H35,totallaptimes!$1:$1048576,ROW()-1),"")</f>
        <v>8.150462962961541E-5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-7.3923611111123555E-5</v>
      </c>
      <c r="M35" s="2">
        <f>IFERROR(HLOOKUP(lapchart!M35,totallaptimes!$1:$1048576,ROW()-1)-HLOOKUP(lapchart!L35,totallaptimes!$1:$1048576,ROW()-1),"")</f>
        <v>5.8263888888909765E-5</v>
      </c>
      <c r="N35" s="2">
        <f>IFERROR(HLOOKUP(lapchart!N35,totallaptimes!$1:$1048576,ROW()-1)-HLOOKUP(lapchart!M35,totallaptimes!$1:$1048576,ROW()-1),"")</f>
        <v>-1.0046296296313539E-5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4.9513888888894075E-5</v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>
        <f>IFERROR(HLOOKUP(lapchart!F36,totallaptimes!$1:$1048576,ROW()-1)-HLOOKUP(lapchart!E36,totallaptimes!$1:$1048576,ROW()-1),"")</f>
        <v>-1.1116898148146731E-4</v>
      </c>
      <c r="G36" s="2">
        <f>IFERROR(HLOOKUP(lapchart!G36,totallaptimes!$1:$1048576,ROW()-1)-HLOOKUP(lapchart!F36,totallaptimes!$1:$1048576,ROW()-1),"")</f>
        <v>6.2013888888892699E-5</v>
      </c>
      <c r="H36" s="2">
        <f>IFERROR(HLOOKUP(lapchart!H36,totallaptimes!$1:$1048576,ROW()-1)-HLOOKUP(lapchart!G36,totallaptimes!$1:$1048576,ROW()-1),"")</f>
        <v>2.9525462962962101E-5</v>
      </c>
      <c r="I36" s="2">
        <f>IFERROR(HLOOKUP(lapchart!I36,totallaptimes!$1:$1048576,ROW()-1)-HLOOKUP(lapchart!H36,totallaptimes!$1:$1048576,ROW()-1),"")</f>
        <v>9.586805555553829E-5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-2.1701388888885342E-5</v>
      </c>
      <c r="M36" s="2">
        <f>IFERROR(HLOOKUP(lapchart!M36,totallaptimes!$1:$1048576,ROW()-1)-HLOOKUP(lapchart!L36,totallaptimes!$1:$1048576,ROW()-1),"")</f>
        <v>-1.3680555555568852E-5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5.4710648148152685E-5</v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>
        <f>IFERROR(HLOOKUP(lapchart!F37,totallaptimes!$1:$1048576,ROW()-1)-HLOOKUP(lapchart!E37,totallaptimes!$1:$1048576,ROW()-1),"")</f>
        <v>-6.6689814814800685E-5</v>
      </c>
      <c r="G37" s="2">
        <f>IFERROR(HLOOKUP(lapchart!G37,totallaptimes!$1:$1048576,ROW()-1)-HLOOKUP(lapchart!F37,totallaptimes!$1:$1048576,ROW()-1),"")</f>
        <v>-8.0150462962967628E-5</v>
      </c>
      <c r="H37" s="2">
        <f>IFERROR(HLOOKUP(lapchart!H37,totallaptimes!$1:$1048576,ROW()-1)-HLOOKUP(lapchart!G37,totallaptimes!$1:$1048576,ROW()-1),"")</f>
        <v>1.5864583333333876E-4</v>
      </c>
      <c r="I37" s="2">
        <f>IFERROR(HLOOKUP(lapchart!I37,totallaptimes!$1:$1048576,ROW()-1)-HLOOKUP(lapchart!H37,totallaptimes!$1:$1048576,ROW()-1),"")</f>
        <v>5.710648148146702E-5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-1.4768518518518126E-5</v>
      </c>
      <c r="M37" s="2">
        <f>IFERROR(HLOOKUP(lapchart!M37,totallaptimes!$1:$1048576,ROW()-1)-HLOOKUP(lapchart!L37,totallaptimes!$1:$1048576,ROW()-1),"")</f>
        <v>-7.5925925926006999E-6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6.3622685185185657E-5</v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>
        <f>IFERROR(HLOOKUP(lapchart!F38,totallaptimes!$1:$1048576,ROW()-1)-HLOOKUP(lapchart!E38,totallaptimes!$1:$1048576,ROW()-1),"")</f>
        <v>-7.2060185185171544E-5</v>
      </c>
      <c r="G38" s="2">
        <f>IFERROR(HLOOKUP(lapchart!G38,totallaptimes!$1:$1048576,ROW()-1)-HLOOKUP(lapchart!F38,totallaptimes!$1:$1048576,ROW()-1),"")</f>
        <v>8.6655092592591298E-5</v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>
        <f>IFERROR(HLOOKUP(lapchart!J38,totallaptimes!$1:$1048576,ROW()-1)-HLOOKUP(lapchart!I38,totallaptimes!$1:$1048576,ROW()-1),"")</f>
        <v>1.3124999999995779E-5</v>
      </c>
      <c r="K38" s="2">
        <f>IFERROR(HLOOKUP(lapchart!K38,totallaptimes!$1:$1048576,ROW()-1)-HLOOKUP(lapchart!J38,totallaptimes!$1:$1048576,ROW()-1),"")</f>
        <v>-2.5312499999999294E-4</v>
      </c>
      <c r="L38" s="2">
        <f>IFERROR(HLOOKUP(lapchart!L38,totallaptimes!$1:$1048576,ROW()-1)-HLOOKUP(lapchart!K38,totallaptimes!$1:$1048576,ROW()-1),"")</f>
        <v>2.2969907407407314E-4</v>
      </c>
      <c r="M38" s="2">
        <f>IFERROR(HLOOKUP(lapchart!M38,totallaptimes!$1:$1048576,ROW()-1)-HLOOKUP(lapchart!L38,totallaptimes!$1:$1048576,ROW()-1),"")</f>
        <v>-2.7812500000008733E-5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7.5092592592591878E-5</v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>
        <f>IFERROR(HLOOKUP(lapchart!F39,totallaptimes!$1:$1048576,ROW()-1)-HLOOKUP(lapchart!E39,totallaptimes!$1:$1048576,ROW()-1),"")</f>
        <v>-7.1342592592581189E-5</v>
      </c>
      <c r="G39" s="2">
        <f>IFERROR(HLOOKUP(lapchart!G39,totallaptimes!$1:$1048576,ROW()-1)-HLOOKUP(lapchart!F39,totallaptimes!$1:$1048576,ROW()-1),"")</f>
        <v>9.3206018518518507E-5</v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>
        <f>IFERROR(HLOOKUP(lapchart!J39,totallaptimes!$1:$1048576,ROW()-1)-HLOOKUP(lapchart!I39,totallaptimes!$1:$1048576,ROW()-1),"")</f>
        <v>-2.669791666666671E-4</v>
      </c>
      <c r="K39" s="2">
        <f>IFERROR(HLOOKUP(lapchart!K39,totallaptimes!$1:$1048576,ROW()-1)-HLOOKUP(lapchart!J39,totallaptimes!$1:$1048576,ROW()-1),"")</f>
        <v>2.8094907407407582E-4</v>
      </c>
      <c r="L39" s="2">
        <f>IFERROR(HLOOKUP(lapchart!L39,totallaptimes!$1:$1048576,ROW()-1)-HLOOKUP(lapchart!K39,totallaptimes!$1:$1048576,ROW()-1),"")</f>
        <v>-5.9236111111124479E-5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-1.5940972222223265E-4</v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7.7766203703706627E-5</v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>
        <f>IFERROR(HLOOKUP(lapchart!F40,totallaptimes!$1:$1048576,ROW()-1)-HLOOKUP(lapchart!E40,totallaptimes!$1:$1048576,ROW()-1),"")</f>
        <v>-6.9467592592575844E-5</v>
      </c>
      <c r="G40" s="2">
        <f>IFERROR(HLOOKUP(lapchart!G40,totallaptimes!$1:$1048576,ROW()-1)-HLOOKUP(lapchart!F40,totallaptimes!$1:$1048576,ROW()-1),"")</f>
        <v>9.5983796296293666E-5</v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>
        <f>IFERROR(HLOOKUP(lapchart!J40,totallaptimes!$1:$1048576,ROW()-1)-HLOOKUP(lapchart!I40,totallaptimes!$1:$1048576,ROW()-1),"")</f>
        <v>3.1559027777777748E-4</v>
      </c>
      <c r="K40" s="2">
        <f>IFERROR(HLOOKUP(lapchart!K40,totallaptimes!$1:$1048576,ROW()-1)-HLOOKUP(lapchart!J40,totallaptimes!$1:$1048576,ROW()-1),"")</f>
        <v>-1.7835648148147032E-5</v>
      </c>
      <c r="L40" s="2">
        <f>IFERROR(HLOOKUP(lapchart!L40,totallaptimes!$1:$1048576,ROW()-1)-HLOOKUP(lapchart!K40,totallaptimes!$1:$1048576,ROW()-1),"")</f>
        <v>-4.5706018518533453E-5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-1.7453703703704943E-4</v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8.3518518518524432E-5</v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>
        <f>IFERROR(HLOOKUP(lapchart!F41,totallaptimes!$1:$1048576,ROW()-1)-HLOOKUP(lapchart!E41,totallaptimes!$1:$1048576,ROW()-1),"")</f>
        <v>-6.7870370370357036E-5</v>
      </c>
      <c r="G41" s="2">
        <f>IFERROR(HLOOKUP(lapchart!G41,totallaptimes!$1:$1048576,ROW()-1)-HLOOKUP(lapchart!F41,totallaptimes!$1:$1048576,ROW()-1),"")</f>
        <v>1.0178240740740807E-4</v>
      </c>
      <c r="H41" s="2">
        <f>IFERROR(HLOOKUP(lapchart!H41,totallaptimes!$1:$1048576,ROW()-1)-HLOOKUP(lapchart!G41,totallaptimes!$1:$1048576,ROW()-1),"")</f>
        <v>-2.6690972222222914E-4</v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>
        <f>IFERROR(HLOOKUP(lapchart!K41,totallaptimes!$1:$1048576,ROW()-1)-HLOOKUP(lapchart!J41,totallaptimes!$1:$1048576,ROW()-1),"")</f>
        <v>-7.0069444444459394E-5</v>
      </c>
      <c r="L41" s="2">
        <f>IFERROR(HLOOKUP(lapchart!L41,totallaptimes!$1:$1048576,ROW()-1)-HLOOKUP(lapchart!K41,totallaptimes!$1:$1048576,ROW()-1),"")</f>
        <v>5.0960648148162813E-5</v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>
        <f>IFERROR(HLOOKUP(lapchart!O41,totallaptimes!$1:$1048576,ROW()-1)-HLOOKUP(lapchart!N41,totallaptimes!$1:$1048576,ROW()-1),"")</f>
        <v>-1.897800925926077E-4</v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9.0150462962963751E-5</v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>
        <f>IFERROR(HLOOKUP(lapchart!F42,totallaptimes!$1:$1048576,ROW()-1)-HLOOKUP(lapchart!E42,totallaptimes!$1:$1048576,ROW()-1),"")</f>
        <v>-6.5381944444428686E-5</v>
      </c>
      <c r="G42" s="2">
        <f>IFERROR(HLOOKUP(lapchart!G42,totallaptimes!$1:$1048576,ROW()-1)-HLOOKUP(lapchart!F42,totallaptimes!$1:$1048576,ROW()-1),"")</f>
        <v>1.1042824074073559E-4</v>
      </c>
      <c r="H42" s="2">
        <f>IFERROR(HLOOKUP(lapchart!H42,totallaptimes!$1:$1048576,ROW()-1)-HLOOKUP(lapchart!G42,totallaptimes!$1:$1048576,ROW()-1),"")</f>
        <v>-2.9439814814815474E-4</v>
      </c>
      <c r="I42" s="2">
        <f>IFERROR(HLOOKUP(lapchart!I42,totallaptimes!$1:$1048576,ROW()-1)-HLOOKUP(lapchart!H42,totallaptimes!$1:$1048576,ROW()-1),"")</f>
        <v>3.7693287037037643E-4</v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>
        <f>IFERROR(HLOOKUP(lapchart!L42,totallaptimes!$1:$1048576,ROW()-1)-HLOOKUP(lapchart!K42,totallaptimes!$1:$1048576,ROW()-1),"")</f>
        <v>5.6898148148167016E-5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>
        <f>IFERROR(HLOOKUP(lapchart!O42,totallaptimes!$1:$1048576,ROW()-1)-HLOOKUP(lapchart!N42,totallaptimes!$1:$1048576,ROW()-1),"")</f>
        <v>-2.0047453703705281E-4</v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9.8437499999999567E-5</v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>
        <f>IFERROR(HLOOKUP(lapchart!F43,totallaptimes!$1:$1048576,ROW()-1)-HLOOKUP(lapchart!E43,totallaptimes!$1:$1048576,ROW()-1),"")</f>
        <v>-7.2129629629616443E-5</v>
      </c>
      <c r="G43" s="2">
        <f>IFERROR(HLOOKUP(lapchart!G43,totallaptimes!$1:$1048576,ROW()-1)-HLOOKUP(lapchart!F43,totallaptimes!$1:$1048576,ROW()-1),"")</f>
        <v>1.1937499999999795E-4</v>
      </c>
      <c r="H43" s="2">
        <f>IFERROR(HLOOKUP(lapchart!H43,totallaptimes!$1:$1048576,ROW()-1)-HLOOKUP(lapchart!G43,totallaptimes!$1:$1048576,ROW()-1),"")</f>
        <v>-3.1994212962963703E-4</v>
      </c>
      <c r="I43" s="2">
        <f>IFERROR(HLOOKUP(lapchart!I43,totallaptimes!$1:$1048576,ROW()-1)-HLOOKUP(lapchart!H43,totallaptimes!$1:$1048576,ROW()-1),"")</f>
        <v>4.0335648148148717E-4</v>
      </c>
      <c r="J43" s="2">
        <f>IFERROR(HLOOKUP(lapchart!J43,totallaptimes!$1:$1048576,ROW()-1)-HLOOKUP(lapchart!I43,totallaptimes!$1:$1048576,ROW()-1),"")</f>
        <v>-7.6157407407427546E-5</v>
      </c>
      <c r="K43" s="2">
        <f>IFERROR(HLOOKUP(lapchart!K43,totallaptimes!$1:$1048576,ROW()-1)-HLOOKUP(lapchart!J43,totallaptimes!$1:$1048576,ROW()-1),"")</f>
        <v>5.9189814814834818E-5</v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>
        <f>IFERROR(HLOOKUP(lapchart!O43,totallaptimes!$1:$1048576,ROW()-1)-HLOOKUP(lapchart!N43,totallaptimes!$1:$1048576,ROW()-1),"")</f>
        <v>-1.8790509259260929E-4</v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1.0832175925926113E-4</v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>
        <f>IFERROR(HLOOKUP(lapchart!F44,totallaptimes!$1:$1048576,ROW()-1)-HLOOKUP(lapchart!E44,totallaptimes!$1:$1048576,ROW()-1),"")</f>
        <v>-7.9537037037023806E-5</v>
      </c>
      <c r="G44" s="2">
        <f>IFERROR(HLOOKUP(lapchart!G44,totallaptimes!$1:$1048576,ROW()-1)-HLOOKUP(lapchart!F44,totallaptimes!$1:$1048576,ROW()-1),"")</f>
        <v>1.2559027777778176E-4</v>
      </c>
      <c r="H44" s="2">
        <f>IFERROR(HLOOKUP(lapchart!H44,totallaptimes!$1:$1048576,ROW()-1)-HLOOKUP(lapchart!G44,totallaptimes!$1:$1048576,ROW()-1),"")</f>
        <v>-3.4561342592593497E-4</v>
      </c>
      <c r="I44" s="2">
        <f>IFERROR(HLOOKUP(lapchart!I44,totallaptimes!$1:$1048576,ROW()-1)-HLOOKUP(lapchart!H44,totallaptimes!$1:$1048576,ROW()-1),"")</f>
        <v>4.3440972222223012E-4</v>
      </c>
      <c r="J44" s="2">
        <f>IFERROR(HLOOKUP(lapchart!J44,totallaptimes!$1:$1048576,ROW()-1)-HLOOKUP(lapchart!I44,totallaptimes!$1:$1048576,ROW()-1),"")</f>
        <v>-8.1030092592616898E-5</v>
      </c>
      <c r="K44" s="2">
        <f>IFERROR(HLOOKUP(lapchart!K44,totallaptimes!$1:$1048576,ROW()-1)-HLOOKUP(lapchart!J44,totallaptimes!$1:$1048576,ROW()-1),"")</f>
        <v>6.7662037037057032E-5</v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>
        <f>IFERROR(HLOOKUP(lapchart!N44,totallaptimes!$1:$1048576,ROW()-1)-HLOOKUP(lapchart!M44,totallaptimes!$1:$1048576,ROW()-1),"")</f>
        <v>-1.7894675925927972E-4</v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1.1046296296296498E-4</v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>
        <f>IFERROR(HLOOKUP(lapchart!F45,totallaptimes!$1:$1048576,ROW()-1)-HLOOKUP(lapchart!E45,totallaptimes!$1:$1048576,ROW()-1),"")</f>
        <v>-8.5219907407396711E-5</v>
      </c>
      <c r="G45" s="2">
        <f>IFERROR(HLOOKUP(lapchart!G45,totallaptimes!$1:$1048576,ROW()-1)-HLOOKUP(lapchart!F45,totallaptimes!$1:$1048576,ROW()-1),"")</f>
        <v>-2.4019675925926465E-4</v>
      </c>
      <c r="H45" s="2">
        <f>IFERROR(HLOOKUP(lapchart!H45,totallaptimes!$1:$1048576,ROW()-1)-HLOOKUP(lapchart!G45,totallaptimes!$1:$1048576,ROW()-1),"")</f>
        <v>4.6432870370371332E-4</v>
      </c>
      <c r="I45" s="2">
        <f>IFERROR(HLOOKUP(lapchart!I45,totallaptimes!$1:$1048576,ROW()-1)-HLOOKUP(lapchart!H45,totallaptimes!$1:$1048576,ROW()-1),"")</f>
        <v>-8.6203703703727208E-5</v>
      </c>
      <c r="J45" s="2">
        <f>IFERROR(HLOOKUP(lapchart!J45,totallaptimes!$1:$1048576,ROW()-1)-HLOOKUP(lapchart!I45,totallaptimes!$1:$1048576,ROW()-1),"")</f>
        <v>7.4652777777794999E-5</v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>
        <f>IFERROR(HLOOKUP(lapchart!M45,totallaptimes!$1:$1048576,ROW()-1)-HLOOKUP(lapchart!L45,totallaptimes!$1:$1048576,ROW()-1),"")</f>
        <v>-1.8359953703705328E-4</v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1.1612268518518265E-4</v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>
        <f>IFERROR(HLOOKUP(lapchart!F46,totallaptimes!$1:$1048576,ROW()-1)-HLOOKUP(lapchart!E46,totallaptimes!$1:$1048576,ROW()-1),"")</f>
        <v>-8.2256944444435154E-5</v>
      </c>
      <c r="G46" s="2">
        <f>IFERROR(HLOOKUP(lapchart!G46,totallaptimes!$1:$1048576,ROW()-1)-HLOOKUP(lapchart!F46,totallaptimes!$1:$1048576,ROW()-1),"")</f>
        <v>-2.5814814814815318E-4</v>
      </c>
      <c r="H46" s="2">
        <f>IFERROR(HLOOKUP(lapchart!H46,totallaptimes!$1:$1048576,ROW()-1)-HLOOKUP(lapchart!G46,totallaptimes!$1:$1048576,ROW()-1),"")</f>
        <v>4.9275462962964506E-4</v>
      </c>
      <c r="I46" s="2">
        <f>IFERROR(HLOOKUP(lapchart!I46,totallaptimes!$1:$1048576,ROW()-1)-HLOOKUP(lapchart!H46,totallaptimes!$1:$1048576,ROW()-1),"")</f>
        <v>-8.9120370370399105E-5</v>
      </c>
      <c r="J46" s="2">
        <f>IFERROR(HLOOKUP(lapchart!J46,totallaptimes!$1:$1048576,ROW()-1)-HLOOKUP(lapchart!I46,totallaptimes!$1:$1048576,ROW()-1),"")</f>
        <v>7.9710648148170749E-5</v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>
        <f>IFERROR(HLOOKUP(lapchart!M46,totallaptimes!$1:$1048576,ROW()-1)-HLOOKUP(lapchart!L46,totallaptimes!$1:$1048576,ROW()-1),"")</f>
        <v>-1.660995370370566E-4</v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1.2217592592592835E-4</v>
      </c>
      <c r="D47" s="2">
        <f>IFERROR(HLOOKUP(lapchart!D47,totallaptimes!$1:$1048576,ROW()-1)-HLOOKUP(lapchart!C47,totallaptimes!$1:$1048576,ROW()-1),"")</f>
        <v>3.0564814814814517E-4</v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>
        <f>IFERROR(HLOOKUP(lapchart!G47,totallaptimes!$1:$1048576,ROW()-1)-HLOOKUP(lapchart!F47,totallaptimes!$1:$1048576,ROW()-1),"")</f>
        <v>-2.7753472222222242E-4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-8.8553240740772698E-5</v>
      </c>
      <c r="K47" s="2">
        <f>IFERROR(HLOOKUP(lapchart!K47,totallaptimes!$1:$1048576,ROW()-1)-HLOOKUP(lapchart!J47,totallaptimes!$1:$1048576,ROW()-1),"")</f>
        <v>1.3211805555557454E-4</v>
      </c>
      <c r="L47" s="2">
        <f>IFERROR(HLOOKUP(lapchart!L47,totallaptimes!$1:$1048576,ROW()-1)-HLOOKUP(lapchart!K47,totallaptimes!$1:$1048576,ROW()-1),"")</f>
        <v>-1.6950231481483585E-4</v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>
        <f>IFERROR(HLOOKUP(lapchart!P47,totallaptimes!$1:$1048576,ROW()-1)-HLOOKUP(lapchart!O47,totallaptimes!$1:$1048576,ROW()-1),"")</f>
        <v>-3.7291666666681988E-5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1.3003472222222062E-4</v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>
        <f>IFERROR(HLOOKUP(lapchart!F48,totallaptimes!$1:$1048576,ROW()-1)-HLOOKUP(lapchart!E48,totallaptimes!$1:$1048576,ROW()-1),"")</f>
        <v>-7.4131944444437436E-5</v>
      </c>
      <c r="G48" s="2">
        <f>IFERROR(HLOOKUP(lapchart!G48,totallaptimes!$1:$1048576,ROW()-1)-HLOOKUP(lapchart!F48,totallaptimes!$1:$1048576,ROW()-1),"")</f>
        <v>-3.0172453703703611E-4</v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>
        <f>IFERROR(HLOOKUP(lapchart!J48,totallaptimes!$1:$1048576,ROW()-1)-HLOOKUP(lapchart!I48,totallaptimes!$1:$1048576,ROW()-1),"")</f>
        <v>-9.4039351851885056E-5</v>
      </c>
      <c r="K48" s="2">
        <f>IFERROR(HLOOKUP(lapchart!K48,totallaptimes!$1:$1048576,ROW()-1)-HLOOKUP(lapchart!J48,totallaptimes!$1:$1048576,ROW()-1),"")</f>
        <v>1.3901620370371931E-4</v>
      </c>
      <c r="L48" s="2">
        <f>IFERROR(HLOOKUP(lapchart!L48,totallaptimes!$1:$1048576,ROW()-1)-HLOOKUP(lapchart!K48,totallaptimes!$1:$1048576,ROW()-1),"")</f>
        <v>-1.7557870370372292E-4</v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>
        <f>IFERROR(HLOOKUP(lapchart!P48,totallaptimes!$1:$1048576,ROW()-1)-HLOOKUP(lapchart!O48,totallaptimes!$1:$1048576,ROW()-1),"")</f>
        <v>-4.3101851851870543E-5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1.3634259259259068E-4</v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>
        <f>IFERROR(HLOOKUP(lapchart!F49,totallaptimes!$1:$1048576,ROW()-1)-HLOOKUP(lapchart!E49,totallaptimes!$1:$1048576,ROW()-1),"")</f>
        <v>-7.0497685185175185E-5</v>
      </c>
      <c r="G49" s="2">
        <f>IFERROR(HLOOKUP(lapchart!G49,totallaptimes!$1:$1048576,ROW()-1)-HLOOKUP(lapchart!F49,totallaptimes!$1:$1048576,ROW()-1),"")</f>
        <v>-3.2459490740741059E-4</v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>
        <f>IFERROR(HLOOKUP(lapchart!J49,totallaptimes!$1:$1048576,ROW()-1)-HLOOKUP(lapchart!I49,totallaptimes!$1:$1048576,ROW()-1),"")</f>
        <v>-9.8900462963000257E-5</v>
      </c>
      <c r="K49" s="2">
        <f>IFERROR(HLOOKUP(lapchart!K49,totallaptimes!$1:$1048576,ROW()-1)-HLOOKUP(lapchart!J49,totallaptimes!$1:$1048576,ROW()-1),"")</f>
        <v>1.4756944444446057E-4</v>
      </c>
      <c r="L49" s="2">
        <f>IFERROR(HLOOKUP(lapchart!L49,totallaptimes!$1:$1048576,ROW()-1)-HLOOKUP(lapchart!K49,totallaptimes!$1:$1048576,ROW()-1),"")</f>
        <v>-1.8348379629631179E-4</v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>
        <f>IFERROR(HLOOKUP(lapchart!P49,totallaptimes!$1:$1048576,ROW()-1)-HLOOKUP(lapchart!O49,totallaptimes!$1:$1048576,ROW()-1),"")</f>
        <v>-4.8483796296315551E-5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1.453356481481427E-4</v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>
        <f>IFERROR(HLOOKUP(lapchart!F50,totallaptimes!$1:$1048576,ROW()-1)-HLOOKUP(lapchart!E50,totallaptimes!$1:$1048576,ROW()-1),"")</f>
        <v>-3.8449074074062284E-5</v>
      </c>
      <c r="G50" s="2">
        <f>IFERROR(HLOOKUP(lapchart!G50,totallaptimes!$1:$1048576,ROW()-1)-HLOOKUP(lapchart!F50,totallaptimes!$1:$1048576,ROW()-1),"")</f>
        <v>-3.7415509259260127E-4</v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>
        <f>IFERROR(HLOOKUP(lapchart!J50,totallaptimes!$1:$1048576,ROW()-1)-HLOOKUP(lapchart!I50,totallaptimes!$1:$1048576,ROW()-1),"")</f>
        <v>-9.5219907407448345E-5</v>
      </c>
      <c r="K50" s="2">
        <f>IFERROR(HLOOKUP(lapchart!K50,totallaptimes!$1:$1048576,ROW()-1)-HLOOKUP(lapchart!J50,totallaptimes!$1:$1048576,ROW()-1),"")</f>
        <v>1.4303240740742157E-4</v>
      </c>
      <c r="L50" s="2">
        <f>IFERROR(HLOOKUP(lapchart!L50,totallaptimes!$1:$1048576,ROW()-1)-HLOOKUP(lapchart!K50,totallaptimes!$1:$1048576,ROW()-1),"")</f>
        <v>-1.8836805555556835E-4</v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>
        <f>IFERROR(HLOOKUP(lapchart!P50,totallaptimes!$1:$1048576,ROW()-1)-HLOOKUP(lapchart!O50,totallaptimes!$1:$1048576,ROW()-1),"")</f>
        <v>-3.7384259259282127E-5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1.461458333333332E-4</v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>
        <f>IFERROR(HLOOKUP(lapchart!F51,totallaptimes!$1:$1048576,ROW()-1)-HLOOKUP(lapchart!E51,totallaptimes!$1:$1048576,ROW()-1),"")</f>
        <v>-3.2152777777766373E-5</v>
      </c>
      <c r="G51" s="2">
        <f>IFERROR(HLOOKUP(lapchart!G51,totallaptimes!$1:$1048576,ROW()-1)-HLOOKUP(lapchart!F51,totallaptimes!$1:$1048576,ROW()-1),"")</f>
        <v>-3.953356481481568E-4</v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>
        <f>IFERROR(HLOOKUP(lapchart!J51,totallaptimes!$1:$1048576,ROW()-1)-HLOOKUP(lapchart!I51,totallaptimes!$1:$1048576,ROW()-1),"")</f>
        <v>-1.1076388888892758E-4</v>
      </c>
      <c r="K51" s="2">
        <f>IFERROR(HLOOKUP(lapchart!K51,totallaptimes!$1:$1048576,ROW()-1)-HLOOKUP(lapchart!J51,totallaptimes!$1:$1048576,ROW()-1),"")</f>
        <v>1.4711805555556873E-4</v>
      </c>
      <c r="L51" s="2">
        <f>IFERROR(HLOOKUP(lapchart!L51,totallaptimes!$1:$1048576,ROW()-1)-HLOOKUP(lapchart!K51,totallaptimes!$1:$1048576,ROW()-1),"")</f>
        <v>-1.9697916666668036E-4</v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>
        <f>IFERROR(HLOOKUP(lapchart!P51,totallaptimes!$1:$1048576,ROW()-1)-HLOOKUP(lapchart!O51,totallaptimes!$1:$1048576,ROW()-1),"")</f>
        <v>-5.2592592592617948E-5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1.457291666666638E-4</v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>
        <f>IFERROR(HLOOKUP(lapchart!F52,totallaptimes!$1:$1048576,ROW()-1)-HLOOKUP(lapchart!E52,totallaptimes!$1:$1048576,ROW()-1),"")</f>
        <v>-3.0810185185178862E-5</v>
      </c>
      <c r="G52" s="2">
        <f>IFERROR(HLOOKUP(lapchart!G52,totallaptimes!$1:$1048576,ROW()-1)-HLOOKUP(lapchart!F52,totallaptimes!$1:$1048576,ROW()-1),"")</f>
        <v>-4.1467592592592945E-4</v>
      </c>
      <c r="H52" s="2">
        <f>IFERROR(HLOOKUP(lapchart!H52,totallaptimes!$1:$1048576,ROW()-1)-HLOOKUP(lapchart!G52,totallaptimes!$1:$1048576,ROW()-1),"")</f>
        <v>6.7518518518520226E-4</v>
      </c>
      <c r="I52" s="2">
        <f>IFERROR(HLOOKUP(lapchart!I52,totallaptimes!$1:$1048576,ROW()-1)-HLOOKUP(lapchart!H52,totallaptimes!$1:$1048576,ROW()-1),"")</f>
        <v>-1.1435185185189323E-4</v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>
        <f>IFERROR(HLOOKUP(lapchart!L52,totallaptimes!$1:$1048576,ROW()-1)-HLOOKUP(lapchart!K52,totallaptimes!$1:$1048576,ROW()-1),"")</f>
        <v>-2.0333333333334702E-4</v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>
        <f>IFERROR(HLOOKUP(lapchart!P52,totallaptimes!$1:$1048576,ROW()-1)-HLOOKUP(lapchart!O52,totallaptimes!$1:$1048576,ROW()-1),"")</f>
        <v>-5.7337962962984712E-5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1.6362268518518852E-4</v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>
        <f>IFERROR(HLOOKUP(lapchart!F53,totallaptimes!$1:$1048576,ROW()-1)-HLOOKUP(lapchart!E53,totallaptimes!$1:$1048576,ROW()-1),"")</f>
        <v>-2.967592592592605E-5</v>
      </c>
      <c r="G53" s="2">
        <f>IFERROR(HLOOKUP(lapchart!G53,totallaptimes!$1:$1048576,ROW()-1)-HLOOKUP(lapchart!F53,totallaptimes!$1:$1048576,ROW()-1),"")</f>
        <v>2.6353009259261206E-4</v>
      </c>
      <c r="H53" s="2">
        <f>IFERROR(HLOOKUP(lapchart!H53,totallaptimes!$1:$1048576,ROW()-1)-HLOOKUP(lapchart!G53,totallaptimes!$1:$1048576,ROW()-1),"")</f>
        <v>-6.949884259259409E-4</v>
      </c>
      <c r="I53" s="2">
        <f>IFERROR(HLOOKUP(lapchart!I53,totallaptimes!$1:$1048576,ROW()-1)-HLOOKUP(lapchart!H53,totallaptimes!$1:$1048576,ROW()-1),"")</f>
        <v>5.8085648148145652E-4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-2.0899305555556469E-4</v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-6.1400462962976632E-5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1.7112268518519602E-4</v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>
        <f>IFERROR(HLOOKUP(lapchart!F54,totallaptimes!$1:$1048576,ROW()-1)-HLOOKUP(lapchart!E54,totallaptimes!$1:$1048576,ROW()-1),"")</f>
        <v>-2.7511574074073897E-5</v>
      </c>
      <c r="G54" s="2">
        <f>IFERROR(HLOOKUP(lapchart!G54,totallaptimes!$1:$1048576,ROW()-1)-HLOOKUP(lapchart!F54,totallaptimes!$1:$1048576,ROW()-1),"")</f>
        <v>2.6734953703705377E-4</v>
      </c>
      <c r="H54" s="2">
        <f>IFERROR(HLOOKUP(lapchart!H54,totallaptimes!$1:$1048576,ROW()-1)-HLOOKUP(lapchart!G54,totallaptimes!$1:$1048576,ROW()-1),"")</f>
        <v>-7.2572916666668874E-4</v>
      </c>
      <c r="I54" s="2">
        <f>IFERROR(HLOOKUP(lapchart!I54,totallaptimes!$1:$1048576,ROW()-1)-HLOOKUP(lapchart!H54,totallaptimes!$1:$1048576,ROW()-1),"")</f>
        <v>6.1408564814813271E-4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-2.1527777777778645E-4</v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>
        <f>IFERROR(HLOOKUP(lapchart!P54,totallaptimes!$1:$1048576,ROW()-1)-HLOOKUP(lapchart!O54,totallaptimes!$1:$1048576,ROW()-1),"")</f>
        <v>-6.6122685185202035E-5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1.6446759259260146E-4</v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>
        <f>IFERROR(HLOOKUP(lapchart!F55,totallaptimes!$1:$1048576,ROW()-1)-HLOOKUP(lapchart!E55,totallaptimes!$1:$1048576,ROW()-1),"")</f>
        <v>-3.2858796296303394E-5</v>
      </c>
      <c r="G55" s="2">
        <f>IFERROR(HLOOKUP(lapchart!G55,totallaptimes!$1:$1048576,ROW()-1)-HLOOKUP(lapchart!F55,totallaptimes!$1:$1048576,ROW()-1),"")</f>
        <v>2.799421296296456E-4</v>
      </c>
      <c r="H55" s="2">
        <f>IFERROR(HLOOKUP(lapchart!H55,totallaptimes!$1:$1048576,ROW()-1)-HLOOKUP(lapchart!G55,totallaptimes!$1:$1048576,ROW()-1),"")</f>
        <v>-7.5074074074076014E-4</v>
      </c>
      <c r="I55" s="2">
        <f>IFERROR(HLOOKUP(lapchart!I55,totallaptimes!$1:$1048576,ROW()-1)-HLOOKUP(lapchart!H55,totallaptimes!$1:$1048576,ROW()-1),"")</f>
        <v>6.3228009259258533E-4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-2.2646990740742001E-4</v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3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2</v>
      </c>
      <c r="G3">
        <f t="shared" ref="G3:G21" ca="1" si="2">IFERROR(IF(F3&lt;&gt;"",ABS(B3-VLOOKUP(E3,A:B,2)),""),"")</f>
        <v>8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12</v>
      </c>
      <c r="E4" cm="1">
        <f t="array" aca="1" ref="E4" ca="1">IFERROR(IF(D4=1,"",INDEX(lapchart!$B:$U,B4+1,D4-1)),"")</f>
        <v>99</v>
      </c>
      <c r="F4">
        <f t="shared" ca="1" si="1"/>
        <v>11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13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10</v>
      </c>
      <c r="E6" cm="1">
        <f t="array" aca="1" ref="E6" ca="1">IFERROR(IF(D6=1,"",INDEX(lapchart!$B:$U,B6+1,D6-1)),"")</f>
        <v>27</v>
      </c>
      <c r="F6">
        <f t="shared" ca="1" si="1"/>
        <v>9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4</v>
      </c>
      <c r="E8" cm="1">
        <f t="array" aca="1" ref="E8" ca="1">IFERROR(IF(D8=1,"",INDEX(lapchart!$B:$U,B8+1,D8-1)),"")</f>
        <v>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16</v>
      </c>
      <c r="E13" cm="1">
        <f t="array" aca="1" ref="E13" ca="1">IFERROR(IF(D13=1,"",INDEX(lapchart!$B:$U,B13+1,D13-1)),"")</f>
        <v>6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>
        <f t="shared" ca="1" si="0"/>
        <v>9</v>
      </c>
      <c r="E14" cm="1">
        <f t="array" aca="1" ref="E14" ca="1">IFERROR(IF(D14=1,"",INDEX(lapchart!$B:$U,B14+1,D14-1)),"")</f>
        <v>10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 t="str">
        <f t="shared" ca="1" si="0"/>
        <v/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11</v>
      </c>
      <c r="E21" cm="1">
        <f t="array" aca="1" ref="E21" ca="1">IFERROR(IF(D21=1,"",INDEX(lapchart!$B:$U,B21+1,D21-1)),"")</f>
        <v>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139</v>
      </c>
    </row>
    <row r="2" spans="1:2" x14ac:dyDescent="0.25">
      <c r="A2" t="s">
        <v>140</v>
      </c>
      <c r="B2" t="s">
        <v>141</v>
      </c>
    </row>
    <row r="3" spans="1:2" x14ac:dyDescent="0.25">
      <c r="A3" t="s">
        <v>102</v>
      </c>
      <c r="B3" s="4" t="s">
        <v>142</v>
      </c>
    </row>
    <row r="4" spans="1:2" x14ac:dyDescent="0.25">
      <c r="A4" t="s">
        <v>103</v>
      </c>
      <c r="B4" s="4">
        <v>0.59</v>
      </c>
    </row>
    <row r="5" spans="1:2" x14ac:dyDescent="0.25">
      <c r="A5" t="s">
        <v>104</v>
      </c>
      <c r="B5" t="s">
        <v>143</v>
      </c>
    </row>
    <row r="6" spans="1:2" x14ac:dyDescent="0.25">
      <c r="A6" t="s">
        <v>105</v>
      </c>
      <c r="B6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106</v>
      </c>
      <c r="B1">
        <v>56.7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2"/>
  <sheetViews>
    <sheetView workbookViewId="0">
      <selection sqref="A1:XFD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  <c r="K1" s="1"/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11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99</v>
      </c>
      <c r="K11" s="1"/>
    </row>
    <row r="12" spans="1:11" x14ac:dyDescent="0.25">
      <c r="A12">
        <v>11</v>
      </c>
      <c r="B12">
        <v>5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6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 t="s">
        <v>109</v>
      </c>
      <c r="B17">
        <v>4</v>
      </c>
      <c r="K17" s="1"/>
    </row>
    <row r="18" spans="1:11" x14ac:dyDescent="0.25">
      <c r="A18" t="s">
        <v>109</v>
      </c>
      <c r="B18">
        <v>23</v>
      </c>
      <c r="K18" s="1"/>
    </row>
    <row r="19" spans="1:11" x14ac:dyDescent="0.25">
      <c r="A19" t="s">
        <v>109</v>
      </c>
      <c r="B19">
        <v>31</v>
      </c>
      <c r="K19" s="1"/>
    </row>
    <row r="20" spans="1:11" x14ac:dyDescent="0.25">
      <c r="A20" t="s">
        <v>109</v>
      </c>
      <c r="B20">
        <v>77</v>
      </c>
      <c r="K20" s="1"/>
    </row>
    <row r="21" spans="1:11" x14ac:dyDescent="0.25">
      <c r="A21" t="s">
        <v>109</v>
      </c>
      <c r="B21">
        <v>63</v>
      </c>
    </row>
    <row r="22" spans="1:11" x14ac:dyDescent="0.25">
      <c r="A22" t="s">
        <v>145</v>
      </c>
      <c r="B22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2"/>
  <sheetViews>
    <sheetView tabSelected="1" workbookViewId="0">
      <selection activeCell="O2" sqref="O2:O22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165</v>
      </c>
    </row>
    <row r="2" spans="1:15" x14ac:dyDescent="0.25">
      <c r="A2">
        <v>3</v>
      </c>
      <c r="B2" t="s">
        <v>86</v>
      </c>
      <c r="C2">
        <f>MATCH(A2,lapchart!$B$2:$U$2,0)</f>
        <v>6</v>
      </c>
      <c r="D2">
        <f>INDEX(finalstanding!A:A,MATCH(compoundchange!A2,finalstanding!B:B,0))</f>
        <v>3</v>
      </c>
      <c r="E2">
        <v>2</v>
      </c>
      <c r="F2">
        <v>4</v>
      </c>
      <c r="G2">
        <v>3</v>
      </c>
      <c r="H2">
        <v>4</v>
      </c>
      <c r="I2">
        <v>16</v>
      </c>
      <c r="J2">
        <v>28</v>
      </c>
      <c r="K2">
        <v>16</v>
      </c>
      <c r="L2">
        <v>1</v>
      </c>
      <c r="M2">
        <f>IFERROR((D2-C2)*-1,"")</f>
        <v>3</v>
      </c>
      <c r="N2">
        <f t="shared" ref="N2:N22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6.671590277777778E-2</v>
      </c>
    </row>
    <row r="3" spans="1:15" x14ac:dyDescent="0.25">
      <c r="A3">
        <v>4</v>
      </c>
      <c r="B3" t="s">
        <v>78</v>
      </c>
      <c r="C3">
        <f>MATCH(A3,lapchart!$B$2:$U$2,0)</f>
        <v>8</v>
      </c>
      <c r="D3" t="str">
        <f>INDEX(finalstanding!A:A,MATCH(compoundchange!A3,finalstanding!B:B,0))</f>
        <v>DNF</v>
      </c>
      <c r="L3">
        <v>0</v>
      </c>
      <c r="M3" t="str">
        <f t="shared" ref="M3:M22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4.6013321759259262E-2</v>
      </c>
    </row>
    <row r="4" spans="1:15" x14ac:dyDescent="0.25">
      <c r="A4">
        <v>5</v>
      </c>
      <c r="B4" t="s">
        <v>77</v>
      </c>
      <c r="C4">
        <f>MATCH(A4,lapchart!$B$2:$U$2,0)</f>
        <v>11</v>
      </c>
      <c r="D4">
        <f>INDEX(finalstanding!A:A,MATCH(compoundchange!A4,finalstanding!B:B,0))</f>
        <v>11</v>
      </c>
      <c r="E4">
        <v>2</v>
      </c>
      <c r="F4">
        <v>3</v>
      </c>
      <c r="G4">
        <v>2</v>
      </c>
      <c r="H4">
        <v>4</v>
      </c>
      <c r="I4">
        <v>11</v>
      </c>
      <c r="J4">
        <v>30</v>
      </c>
      <c r="K4">
        <v>19</v>
      </c>
      <c r="L4">
        <v>0</v>
      </c>
      <c r="M4">
        <f t="shared" si="1"/>
        <v>0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6.7019108796296301E-2</v>
      </c>
    </row>
    <row r="5" spans="1:15" x14ac:dyDescent="0.25">
      <c r="A5">
        <v>6</v>
      </c>
      <c r="B5" t="s">
        <v>130</v>
      </c>
      <c r="C5">
        <f>MATCH(A5,lapchart!$B$2:$U$2,0)</f>
        <v>18</v>
      </c>
      <c r="D5">
        <f>INDEX(finalstanding!A:A,MATCH(compoundchange!A5,finalstanding!B:B,0))</f>
        <v>14</v>
      </c>
      <c r="E5">
        <v>2</v>
      </c>
      <c r="F5">
        <v>4</v>
      </c>
      <c r="G5">
        <v>3</v>
      </c>
      <c r="H5">
        <v>3</v>
      </c>
      <c r="I5">
        <v>14</v>
      </c>
      <c r="J5">
        <v>19</v>
      </c>
      <c r="K5">
        <v>27</v>
      </c>
      <c r="L5">
        <v>0</v>
      </c>
      <c r="M5">
        <f t="shared" si="1"/>
        <v>4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6.7176967592592604E-2</v>
      </c>
    </row>
    <row r="6" spans="1:15" x14ac:dyDescent="0.25">
      <c r="A6">
        <v>7</v>
      </c>
      <c r="B6" t="s">
        <v>81</v>
      </c>
      <c r="C6">
        <f>MATCH(A6,lapchart!$B$2:$U$2,0)</f>
        <v>19</v>
      </c>
      <c r="D6">
        <f>INDEX(finalstanding!A:A,MATCH(compoundchange!A6,finalstanding!B:B,0))</f>
        <v>12</v>
      </c>
      <c r="E6">
        <v>2</v>
      </c>
      <c r="F6">
        <v>4</v>
      </c>
      <c r="G6">
        <v>3</v>
      </c>
      <c r="H6">
        <v>4</v>
      </c>
      <c r="I6">
        <v>10</v>
      </c>
      <c r="J6">
        <v>34</v>
      </c>
      <c r="K6">
        <v>16</v>
      </c>
      <c r="L6">
        <v>0</v>
      </c>
      <c r="M6">
        <f t="shared" si="1"/>
        <v>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6.7026817129629629E-2</v>
      </c>
    </row>
    <row r="7" spans="1:15" x14ac:dyDescent="0.25">
      <c r="A7">
        <v>8</v>
      </c>
      <c r="B7" t="s">
        <v>129</v>
      </c>
      <c r="C7">
        <f>MATCH(A7,lapchart!$B$2:$U$2,0)</f>
        <v>16</v>
      </c>
      <c r="D7">
        <f>INDEX(finalstanding!A:A,MATCH(compoundchange!A7,finalstanding!B:B,0))</f>
        <v>9</v>
      </c>
      <c r="E7">
        <v>1</v>
      </c>
      <c r="F7">
        <v>3</v>
      </c>
      <c r="G7">
        <v>2</v>
      </c>
      <c r="H7">
        <v>2</v>
      </c>
      <c r="I7">
        <v>28</v>
      </c>
      <c r="J7">
        <v>32</v>
      </c>
      <c r="K7">
        <v>0</v>
      </c>
      <c r="L7">
        <v>0</v>
      </c>
      <c r="M7">
        <f t="shared" si="1"/>
        <v>7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6.6999097222222234E-2</v>
      </c>
    </row>
    <row r="8" spans="1:15" x14ac:dyDescent="0.25">
      <c r="A8">
        <v>10</v>
      </c>
      <c r="B8" t="s">
        <v>83</v>
      </c>
      <c r="C8">
        <f>MATCH(A8,lapchart!$B$2:$U$2,0)</f>
        <v>12</v>
      </c>
      <c r="D8">
        <f>INDEX(finalstanding!A:A,MATCH(compoundchange!A8,finalstanding!B:B,0))</f>
        <v>6</v>
      </c>
      <c r="E8">
        <v>2</v>
      </c>
      <c r="F8">
        <v>3</v>
      </c>
      <c r="G8">
        <v>2</v>
      </c>
      <c r="H8">
        <v>4</v>
      </c>
      <c r="I8">
        <v>30</v>
      </c>
      <c r="J8">
        <v>14</v>
      </c>
      <c r="K8">
        <v>16</v>
      </c>
      <c r="L8">
        <v>0</v>
      </c>
      <c r="M8">
        <f t="shared" si="1"/>
        <v>6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6.6810266203703714E-2</v>
      </c>
    </row>
    <row r="9" spans="1:15" x14ac:dyDescent="0.25">
      <c r="A9">
        <v>11</v>
      </c>
      <c r="B9" t="s">
        <v>71</v>
      </c>
      <c r="C9">
        <f>MATCH(A9,lapchart!$B$2:$U$2,0)</f>
        <v>9</v>
      </c>
      <c r="D9">
        <f>INDEX(finalstanding!A:A,MATCH(compoundchange!A9,finalstanding!B:B,0))</f>
        <v>4</v>
      </c>
      <c r="E9">
        <v>2</v>
      </c>
      <c r="F9">
        <v>4</v>
      </c>
      <c r="G9">
        <v>3</v>
      </c>
      <c r="H9">
        <v>4</v>
      </c>
      <c r="I9">
        <v>28</v>
      </c>
      <c r="J9">
        <v>17</v>
      </c>
      <c r="K9">
        <v>15</v>
      </c>
      <c r="L9">
        <v>1</v>
      </c>
      <c r="M9">
        <f t="shared" si="1"/>
        <v>5</v>
      </c>
      <c r="N9">
        <f t="shared" si="0"/>
        <v>12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6.6732766203703706E-2</v>
      </c>
    </row>
    <row r="10" spans="1:15" x14ac:dyDescent="0.25">
      <c r="A10">
        <v>16</v>
      </c>
      <c r="B10" t="s">
        <v>63</v>
      </c>
      <c r="C10">
        <f>MATCH(A10,lapchart!$B$2:$U$2,0)</f>
        <v>4</v>
      </c>
      <c r="D10">
        <f>INDEX(finalstanding!A:A,MATCH(compoundchange!A10,finalstanding!B:B,0))</f>
        <v>7</v>
      </c>
      <c r="E10">
        <v>2</v>
      </c>
      <c r="F10">
        <v>4</v>
      </c>
      <c r="G10">
        <v>3</v>
      </c>
      <c r="H10">
        <v>3</v>
      </c>
      <c r="I10">
        <v>10</v>
      </c>
      <c r="J10">
        <v>25</v>
      </c>
      <c r="K10">
        <v>25</v>
      </c>
      <c r="L10">
        <v>0</v>
      </c>
      <c r="M10">
        <f t="shared" si="1"/>
        <v>-3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6.6903414351851861E-2</v>
      </c>
    </row>
    <row r="11" spans="1:15" x14ac:dyDescent="0.25">
      <c r="A11">
        <v>18</v>
      </c>
      <c r="B11" t="s">
        <v>84</v>
      </c>
      <c r="C11" t="e">
        <f>MATCH(A11,lapchart!$B$2:$U$2,0)</f>
        <v>#N/A</v>
      </c>
      <c r="D11" t="str">
        <f>INDEX(finalstanding!A:A,MATCH(compoundchange!A11,finalstanding!B:B,0))</f>
        <v>WIT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20</v>
      </c>
      <c r="B12" t="s">
        <v>73</v>
      </c>
      <c r="C12">
        <f>MATCH(A12,lapchart!$B$2:$U$2,0)</f>
        <v>15</v>
      </c>
      <c r="D12">
        <f>INDEX(finalstanding!A:A,MATCH(compoundchange!A12,finalstanding!B:B,0))</f>
        <v>13</v>
      </c>
      <c r="E12">
        <v>2</v>
      </c>
      <c r="F12">
        <v>4</v>
      </c>
      <c r="G12">
        <v>3</v>
      </c>
      <c r="H12">
        <v>3</v>
      </c>
      <c r="I12">
        <v>14</v>
      </c>
      <c r="J12">
        <v>20</v>
      </c>
      <c r="K12">
        <v>26</v>
      </c>
      <c r="L12">
        <v>0</v>
      </c>
      <c r="M12">
        <f t="shared" si="1"/>
        <v>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6.71206712962963E-2</v>
      </c>
    </row>
    <row r="13" spans="1:15" x14ac:dyDescent="0.25">
      <c r="A13">
        <v>23</v>
      </c>
      <c r="B13" t="s">
        <v>66</v>
      </c>
      <c r="C13">
        <f>MATCH(A13,lapchart!$B$2:$U$2,0)</f>
        <v>5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2.5596469907407406E-2</v>
      </c>
    </row>
    <row r="14" spans="1:15" x14ac:dyDescent="0.25">
      <c r="A14">
        <v>26</v>
      </c>
      <c r="B14" t="s">
        <v>75</v>
      </c>
      <c r="C14">
        <f>MATCH(A14,lapchart!$B$2:$U$2,0)</f>
        <v>13</v>
      </c>
      <c r="D14">
        <f>INDEX(finalstanding!A:A,MATCH(compoundchange!A14,finalstanding!B:B,0))</f>
        <v>15</v>
      </c>
      <c r="E14">
        <v>2</v>
      </c>
      <c r="F14">
        <v>3</v>
      </c>
      <c r="G14">
        <v>2</v>
      </c>
      <c r="H14">
        <v>4</v>
      </c>
      <c r="I14">
        <v>17</v>
      </c>
      <c r="J14">
        <v>27</v>
      </c>
      <c r="K14">
        <v>16</v>
      </c>
      <c r="L14">
        <v>1</v>
      </c>
      <c r="M14">
        <f t="shared" si="1"/>
        <v>-2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6.7190150462962964E-2</v>
      </c>
    </row>
    <row r="15" spans="1:15" x14ac:dyDescent="0.25">
      <c r="A15">
        <v>27</v>
      </c>
      <c r="B15" t="s">
        <v>79</v>
      </c>
      <c r="C15">
        <f>MATCH(A15,lapchart!$B$2:$U$2,0)</f>
        <v>20</v>
      </c>
      <c r="D15">
        <f>INDEX(finalstanding!A:A,MATCH(compoundchange!A15,finalstanding!B:B,0))</f>
        <v>8</v>
      </c>
      <c r="E15">
        <v>2</v>
      </c>
      <c r="F15">
        <v>4</v>
      </c>
      <c r="G15">
        <v>3</v>
      </c>
      <c r="H15">
        <v>4</v>
      </c>
      <c r="I15">
        <v>29</v>
      </c>
      <c r="J15">
        <v>15</v>
      </c>
      <c r="K15">
        <v>16</v>
      </c>
      <c r="L15">
        <v>0</v>
      </c>
      <c r="M15">
        <f t="shared" si="1"/>
        <v>12</v>
      </c>
      <c r="N15">
        <f t="shared" si="0"/>
        <v>4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6.6924039351851858E-2</v>
      </c>
    </row>
    <row r="16" spans="1:15" x14ac:dyDescent="0.25">
      <c r="A16">
        <v>31</v>
      </c>
      <c r="B16" t="s">
        <v>128</v>
      </c>
      <c r="C16">
        <f>MATCH(A16,lapchart!$B$2:$U$2,0)</f>
        <v>7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2.4425243055555556E-2</v>
      </c>
    </row>
    <row r="17" spans="1:15" x14ac:dyDescent="0.25">
      <c r="A17">
        <v>33</v>
      </c>
      <c r="B17" t="s">
        <v>68</v>
      </c>
      <c r="C17">
        <f>MATCH(A17,lapchart!$B$2:$U$2,0)</f>
        <v>3</v>
      </c>
      <c r="D17">
        <f>INDEX(finalstanding!A:A,MATCH(compoundchange!A17,finalstanding!B:B,0))</f>
        <v>2</v>
      </c>
      <c r="E17">
        <v>2</v>
      </c>
      <c r="F17">
        <v>4</v>
      </c>
      <c r="G17">
        <v>3</v>
      </c>
      <c r="H17">
        <v>4</v>
      </c>
      <c r="I17">
        <v>16</v>
      </c>
      <c r="J17">
        <v>29</v>
      </c>
      <c r="K17">
        <v>15</v>
      </c>
      <c r="L17">
        <v>2</v>
      </c>
      <c r="M17">
        <f t="shared" si="1"/>
        <v>1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6.6598506944444455E-2</v>
      </c>
    </row>
    <row r="18" spans="1:15" x14ac:dyDescent="0.25">
      <c r="A18">
        <v>44</v>
      </c>
      <c r="B18" t="s">
        <v>61</v>
      </c>
      <c r="C18">
        <f>MATCH(A18,lapchart!$B$2:$U$2,0)</f>
        <v>2</v>
      </c>
      <c r="D18">
        <f>INDEX(finalstanding!A:A,MATCH(compoundchange!A18,finalstanding!B:B,0))</f>
        <v>1</v>
      </c>
      <c r="E18">
        <v>2</v>
      </c>
      <c r="F18">
        <v>4</v>
      </c>
      <c r="G18">
        <v>3</v>
      </c>
      <c r="H18">
        <v>4</v>
      </c>
      <c r="I18">
        <v>16</v>
      </c>
      <c r="J18">
        <v>29</v>
      </c>
      <c r="K18">
        <v>15</v>
      </c>
      <c r="L18">
        <v>2</v>
      </c>
      <c r="M18">
        <f t="shared" si="1"/>
        <v>1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6.6546770833333338E-2</v>
      </c>
    </row>
    <row r="19" spans="1:15" x14ac:dyDescent="0.25">
      <c r="A19">
        <v>55</v>
      </c>
      <c r="B19" t="s">
        <v>69</v>
      </c>
      <c r="C19">
        <f>MATCH(A19,lapchart!$B$2:$U$2,0)</f>
        <v>10</v>
      </c>
      <c r="D19">
        <f>INDEX(finalstanding!A:A,MATCH(compoundchange!A19,finalstanding!B:B,0))</f>
        <v>5</v>
      </c>
      <c r="E19">
        <v>2</v>
      </c>
      <c r="F19">
        <v>4</v>
      </c>
      <c r="G19">
        <v>3</v>
      </c>
      <c r="H19">
        <v>4</v>
      </c>
      <c r="I19">
        <v>28</v>
      </c>
      <c r="J19">
        <v>16</v>
      </c>
      <c r="K19">
        <v>16</v>
      </c>
      <c r="L19">
        <v>0</v>
      </c>
      <c r="M19">
        <f t="shared" si="1"/>
        <v>5</v>
      </c>
      <c r="N19">
        <f t="shared" si="0"/>
        <v>10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6.6800300925925926E-2</v>
      </c>
    </row>
    <row r="20" spans="1:15" x14ac:dyDescent="0.25">
      <c r="A20">
        <v>63</v>
      </c>
      <c r="B20" t="s">
        <v>87</v>
      </c>
      <c r="C20">
        <f>MATCH(A20,lapchart!$B$2:$U$2,0)</f>
        <v>17</v>
      </c>
      <c r="D20" t="str">
        <f>INDEX(finalstanding!A:A,MATCH(compoundchange!A20,finalstanding!B:B,0))</f>
        <v>DNF</v>
      </c>
      <c r="L20">
        <v>0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1.3627928240740739E-2</v>
      </c>
    </row>
    <row r="21" spans="1:15" x14ac:dyDescent="0.25">
      <c r="A21">
        <v>77</v>
      </c>
      <c r="B21" t="s">
        <v>65</v>
      </c>
      <c r="C21">
        <f>MATCH(A21,lapchart!$B$2:$U$2,0)</f>
        <v>1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2.0136307870370372E-2</v>
      </c>
    </row>
    <row r="22" spans="1:15" x14ac:dyDescent="0.25">
      <c r="A22">
        <v>99</v>
      </c>
      <c r="B22" t="s">
        <v>85</v>
      </c>
      <c r="C22">
        <f>MATCH(A22,lapchart!$B$2:$U$2,0)</f>
        <v>14</v>
      </c>
      <c r="D22">
        <f>INDEX(finalstanding!A:A,MATCH(compoundchange!A22,finalstanding!B:B,0))</f>
        <v>10</v>
      </c>
      <c r="E22">
        <v>2</v>
      </c>
      <c r="F22">
        <v>4</v>
      </c>
      <c r="G22">
        <v>3</v>
      </c>
      <c r="H22">
        <v>3</v>
      </c>
      <c r="I22">
        <v>15</v>
      </c>
      <c r="J22">
        <v>21</v>
      </c>
      <c r="K22">
        <v>24</v>
      </c>
      <c r="L22">
        <v>0</v>
      </c>
      <c r="M22">
        <f t="shared" si="1"/>
        <v>4</v>
      </c>
      <c r="N22">
        <f t="shared" si="0"/>
        <v>1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6.701013888888889E-2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7206-9115-4EB2-AE47-11F3F2C334B7}">
  <dimension ref="A1:L22"/>
  <sheetViews>
    <sheetView workbookViewId="0">
      <selection activeCell="P57" sqref="P57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146</v>
      </c>
      <c r="E1" t="s">
        <v>58</v>
      </c>
      <c r="F1" t="s">
        <v>147</v>
      </c>
      <c r="G1" t="s">
        <v>59</v>
      </c>
      <c r="H1" t="s">
        <v>60</v>
      </c>
      <c r="I1" t="s">
        <v>148</v>
      </c>
      <c r="J1" t="s">
        <v>149</v>
      </c>
      <c r="K1" t="s">
        <v>150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151</v>
      </c>
      <c r="E2" t="s">
        <v>122</v>
      </c>
      <c r="F2">
        <v>60</v>
      </c>
      <c r="G2" s="1">
        <v>6.6546770833333338E-2</v>
      </c>
      <c r="J2">
        <v>193.233</v>
      </c>
      <c r="K2" s="1">
        <v>1.0201967592592591E-3</v>
      </c>
      <c r="L2">
        <v>58</v>
      </c>
    </row>
    <row r="3" spans="1:12" x14ac:dyDescent="0.25">
      <c r="A3">
        <v>2</v>
      </c>
      <c r="B3">
        <v>33</v>
      </c>
      <c r="C3" t="s">
        <v>68</v>
      </c>
      <c r="D3" t="s">
        <v>152</v>
      </c>
      <c r="E3" t="s">
        <v>67</v>
      </c>
      <c r="F3">
        <v>60</v>
      </c>
      <c r="G3" s="1">
        <v>6.6598506944444455E-2</v>
      </c>
      <c r="H3">
        <v>4.47</v>
      </c>
      <c r="I3">
        <v>4.47</v>
      </c>
      <c r="J3">
        <v>193.083</v>
      </c>
      <c r="K3" s="1">
        <v>1.0201273148148149E-3</v>
      </c>
      <c r="L3">
        <v>60</v>
      </c>
    </row>
    <row r="4" spans="1:12" x14ac:dyDescent="0.25">
      <c r="A4">
        <v>3</v>
      </c>
      <c r="B4">
        <v>3</v>
      </c>
      <c r="C4" t="s">
        <v>86</v>
      </c>
      <c r="D4" t="s">
        <v>153</v>
      </c>
      <c r="E4" t="s">
        <v>125</v>
      </c>
      <c r="F4">
        <v>60</v>
      </c>
      <c r="G4" s="1">
        <v>6.671590277777778E-2</v>
      </c>
      <c r="H4">
        <v>14.613</v>
      </c>
      <c r="I4">
        <v>10.143000000000001</v>
      </c>
      <c r="J4">
        <v>192.74299999999999</v>
      </c>
      <c r="K4" s="1">
        <v>1.0368518518518517E-3</v>
      </c>
      <c r="L4">
        <v>53</v>
      </c>
    </row>
    <row r="5" spans="1:12" x14ac:dyDescent="0.25">
      <c r="A5">
        <v>4</v>
      </c>
      <c r="B5">
        <v>11</v>
      </c>
      <c r="C5" t="s">
        <v>71</v>
      </c>
      <c r="D5" t="s">
        <v>154</v>
      </c>
      <c r="E5" t="s">
        <v>126</v>
      </c>
      <c r="F5">
        <v>60</v>
      </c>
      <c r="G5" s="1">
        <v>6.6732766203703706E-2</v>
      </c>
      <c r="H5">
        <v>16.07</v>
      </c>
      <c r="I5">
        <v>1.4570000000000001</v>
      </c>
      <c r="J5">
        <v>192.69399999999999</v>
      </c>
      <c r="K5" s="1">
        <v>1.0381944444444445E-3</v>
      </c>
      <c r="L5">
        <v>58</v>
      </c>
    </row>
    <row r="6" spans="1:12" x14ac:dyDescent="0.25">
      <c r="A6">
        <v>5</v>
      </c>
      <c r="B6">
        <v>55</v>
      </c>
      <c r="C6" t="s">
        <v>69</v>
      </c>
      <c r="D6" t="s">
        <v>155</v>
      </c>
      <c r="E6" t="s">
        <v>70</v>
      </c>
      <c r="F6">
        <v>60</v>
      </c>
      <c r="G6" s="1">
        <v>6.6800300925925926E-2</v>
      </c>
      <c r="H6">
        <v>21.905000000000001</v>
      </c>
      <c r="I6">
        <v>5.835</v>
      </c>
      <c r="J6">
        <v>192.499</v>
      </c>
      <c r="K6" s="1">
        <v>1.043159722222222E-3</v>
      </c>
      <c r="L6">
        <v>53</v>
      </c>
    </row>
    <row r="7" spans="1:12" x14ac:dyDescent="0.25">
      <c r="A7">
        <v>6</v>
      </c>
      <c r="B7">
        <v>10</v>
      </c>
      <c r="C7" t="s">
        <v>83</v>
      </c>
      <c r="D7" t="s">
        <v>156</v>
      </c>
      <c r="E7" t="s">
        <v>123</v>
      </c>
      <c r="F7">
        <v>60</v>
      </c>
      <c r="G7" s="1">
        <v>6.6810266203703714E-2</v>
      </c>
      <c r="H7">
        <v>22.765999999999998</v>
      </c>
      <c r="I7">
        <v>0.86099999999999999</v>
      </c>
      <c r="J7">
        <v>192.471</v>
      </c>
      <c r="K7" s="1">
        <v>1.0429398148148149E-3</v>
      </c>
      <c r="L7">
        <v>53</v>
      </c>
    </row>
    <row r="8" spans="1:12" x14ac:dyDescent="0.25">
      <c r="A8">
        <v>7</v>
      </c>
      <c r="B8">
        <v>16</v>
      </c>
      <c r="C8" t="s">
        <v>63</v>
      </c>
      <c r="D8" t="s">
        <v>157</v>
      </c>
      <c r="E8" t="s">
        <v>64</v>
      </c>
      <c r="F8">
        <v>60</v>
      </c>
      <c r="G8" s="1">
        <v>6.6903414351851861E-2</v>
      </c>
      <c r="H8">
        <v>30.814</v>
      </c>
      <c r="I8">
        <v>8.048</v>
      </c>
      <c r="J8">
        <v>192.203</v>
      </c>
      <c r="K8" s="1">
        <v>1.0499074074074074E-3</v>
      </c>
      <c r="L8">
        <v>54</v>
      </c>
    </row>
    <row r="9" spans="1:12" x14ac:dyDescent="0.25">
      <c r="A9">
        <v>8</v>
      </c>
      <c r="B9">
        <v>27</v>
      </c>
      <c r="C9" t="s">
        <v>79</v>
      </c>
      <c r="D9" t="s">
        <v>158</v>
      </c>
      <c r="E9" t="s">
        <v>126</v>
      </c>
      <c r="F9">
        <v>60</v>
      </c>
      <c r="G9" s="1">
        <v>6.6924039351851858E-2</v>
      </c>
      <c r="H9">
        <v>32.595999999999997</v>
      </c>
      <c r="I9">
        <v>1.782</v>
      </c>
      <c r="J9">
        <v>192.143</v>
      </c>
      <c r="K9" s="1">
        <v>1.050150462962963E-3</v>
      </c>
      <c r="L9">
        <v>58</v>
      </c>
    </row>
    <row r="10" spans="1:12" x14ac:dyDescent="0.25">
      <c r="A10">
        <v>9</v>
      </c>
      <c r="B10">
        <v>8</v>
      </c>
      <c r="C10" t="s">
        <v>129</v>
      </c>
      <c r="D10" t="s">
        <v>156</v>
      </c>
      <c r="E10" t="s">
        <v>74</v>
      </c>
      <c r="F10">
        <v>60</v>
      </c>
      <c r="G10" s="1">
        <v>6.6999097222222234E-2</v>
      </c>
      <c r="H10">
        <v>39.081000000000003</v>
      </c>
      <c r="I10">
        <v>6.4850000000000003</v>
      </c>
      <c r="J10">
        <v>191.928</v>
      </c>
      <c r="K10" s="1">
        <v>1.0597453703703704E-3</v>
      </c>
      <c r="L10">
        <v>54</v>
      </c>
    </row>
    <row r="11" spans="1:12" x14ac:dyDescent="0.25">
      <c r="A11">
        <v>10</v>
      </c>
      <c r="B11">
        <v>99</v>
      </c>
      <c r="C11" t="s">
        <v>85</v>
      </c>
      <c r="D11" t="s">
        <v>159</v>
      </c>
      <c r="E11" t="s">
        <v>127</v>
      </c>
      <c r="F11">
        <v>60</v>
      </c>
      <c r="G11" s="1">
        <v>6.701013888888889E-2</v>
      </c>
      <c r="H11">
        <v>40.034999999999997</v>
      </c>
      <c r="I11">
        <v>0.95399999999999996</v>
      </c>
      <c r="J11">
        <v>191.89599999999999</v>
      </c>
      <c r="K11" s="1">
        <v>1.0521875E-3</v>
      </c>
      <c r="L11">
        <v>38</v>
      </c>
    </row>
    <row r="12" spans="1:12" x14ac:dyDescent="0.25">
      <c r="A12">
        <v>11</v>
      </c>
      <c r="B12">
        <v>5</v>
      </c>
      <c r="C12" t="s">
        <v>77</v>
      </c>
      <c r="D12" t="s">
        <v>158</v>
      </c>
      <c r="E12" t="s">
        <v>64</v>
      </c>
      <c r="F12">
        <v>60</v>
      </c>
      <c r="G12" s="1">
        <v>6.7019108796296301E-2</v>
      </c>
      <c r="H12">
        <v>40.81</v>
      </c>
      <c r="I12">
        <v>0.77500000000000002</v>
      </c>
      <c r="J12">
        <v>191.87100000000001</v>
      </c>
      <c r="K12" s="1">
        <v>1.046388888888889E-3</v>
      </c>
      <c r="L12">
        <v>43</v>
      </c>
    </row>
    <row r="13" spans="1:12" x14ac:dyDescent="0.25">
      <c r="A13">
        <v>12</v>
      </c>
      <c r="B13">
        <v>7</v>
      </c>
      <c r="C13" t="s">
        <v>81</v>
      </c>
      <c r="D13" t="s">
        <v>160</v>
      </c>
      <c r="E13" t="s">
        <v>127</v>
      </c>
      <c r="F13">
        <v>60</v>
      </c>
      <c r="G13" s="1">
        <v>6.7026817129629629E-2</v>
      </c>
      <c r="H13">
        <v>41.475999999999999</v>
      </c>
      <c r="I13">
        <v>0.66600000000000004</v>
      </c>
      <c r="J13">
        <v>191.84899999999999</v>
      </c>
      <c r="K13" s="1">
        <v>1.0475925925925926E-3</v>
      </c>
      <c r="L13">
        <v>54</v>
      </c>
    </row>
    <row r="14" spans="1:12" x14ac:dyDescent="0.25">
      <c r="A14">
        <v>13</v>
      </c>
      <c r="B14">
        <v>20</v>
      </c>
      <c r="C14" t="s">
        <v>73</v>
      </c>
      <c r="D14" t="s">
        <v>161</v>
      </c>
      <c r="E14" t="s">
        <v>74</v>
      </c>
      <c r="F14">
        <v>60</v>
      </c>
      <c r="G14" s="1">
        <v>6.71206712962963E-2</v>
      </c>
      <c r="H14">
        <v>49.585000000000001</v>
      </c>
      <c r="I14">
        <v>8.109</v>
      </c>
      <c r="J14">
        <v>191.58</v>
      </c>
      <c r="K14" s="1">
        <v>1.0469444444444445E-3</v>
      </c>
      <c r="L14">
        <v>37</v>
      </c>
    </row>
    <row r="15" spans="1:12" x14ac:dyDescent="0.25">
      <c r="A15">
        <v>14</v>
      </c>
      <c r="B15">
        <v>6</v>
      </c>
      <c r="C15" t="s">
        <v>130</v>
      </c>
      <c r="D15" t="s">
        <v>162</v>
      </c>
      <c r="E15" t="s">
        <v>124</v>
      </c>
      <c r="F15">
        <v>60</v>
      </c>
      <c r="G15" s="1">
        <v>6.7176967592592604E-2</v>
      </c>
      <c r="H15">
        <v>54.448999999999998</v>
      </c>
      <c r="I15">
        <v>4.8639999999999999</v>
      </c>
      <c r="J15">
        <v>191.42</v>
      </c>
      <c r="K15" s="1">
        <v>1.0576041666666665E-3</v>
      </c>
      <c r="L15">
        <v>39</v>
      </c>
    </row>
    <row r="16" spans="1:12" x14ac:dyDescent="0.25">
      <c r="A16">
        <v>15</v>
      </c>
      <c r="B16">
        <v>26</v>
      </c>
      <c r="C16" t="s">
        <v>75</v>
      </c>
      <c r="D16" t="s">
        <v>163</v>
      </c>
      <c r="E16" t="s">
        <v>123</v>
      </c>
      <c r="F16">
        <v>60</v>
      </c>
      <c r="G16" s="1">
        <v>6.7190150462962964E-2</v>
      </c>
      <c r="H16">
        <v>55.588000000000001</v>
      </c>
      <c r="I16">
        <v>1.139</v>
      </c>
      <c r="J16">
        <v>191.38200000000001</v>
      </c>
      <c r="K16" s="1">
        <v>1.0672916666666667E-3</v>
      </c>
      <c r="L16">
        <v>41</v>
      </c>
    </row>
    <row r="17" spans="1:12" x14ac:dyDescent="0.25">
      <c r="A17" t="s">
        <v>109</v>
      </c>
      <c r="B17">
        <v>4</v>
      </c>
      <c r="C17" t="s">
        <v>78</v>
      </c>
      <c r="D17" t="s">
        <v>151</v>
      </c>
      <c r="E17" t="s">
        <v>70</v>
      </c>
      <c r="F17">
        <v>42</v>
      </c>
      <c r="G17" s="1">
        <v>4.6013321759259262E-2</v>
      </c>
      <c r="J17">
        <v>195.55199999999999</v>
      </c>
      <c r="K17" s="1">
        <v>1.0686111111111111E-3</v>
      </c>
      <c r="L17">
        <v>40</v>
      </c>
    </row>
    <row r="18" spans="1:12" x14ac:dyDescent="0.25">
      <c r="A18" t="s">
        <v>109</v>
      </c>
      <c r="B18">
        <v>23</v>
      </c>
      <c r="C18" t="s">
        <v>66</v>
      </c>
      <c r="D18" t="s">
        <v>164</v>
      </c>
      <c r="E18" t="s">
        <v>67</v>
      </c>
      <c r="F18">
        <v>23</v>
      </c>
      <c r="G18" s="1">
        <v>2.5596469907407406E-2</v>
      </c>
      <c r="J18">
        <v>192.31299999999999</v>
      </c>
      <c r="K18" s="1">
        <v>1.0686342592592592E-3</v>
      </c>
      <c r="L18">
        <v>9</v>
      </c>
    </row>
    <row r="19" spans="1:12" x14ac:dyDescent="0.25">
      <c r="A19" t="s">
        <v>109</v>
      </c>
      <c r="B19">
        <v>31</v>
      </c>
      <c r="C19" t="s">
        <v>128</v>
      </c>
      <c r="D19" t="s">
        <v>156</v>
      </c>
      <c r="E19" t="s">
        <v>125</v>
      </c>
      <c r="F19">
        <v>22</v>
      </c>
      <c r="G19" s="1">
        <v>2.4425243055555556E-2</v>
      </c>
      <c r="J19">
        <v>192.75299999999999</v>
      </c>
      <c r="K19" s="1">
        <v>1.0785763888888889E-3</v>
      </c>
      <c r="L19">
        <v>21</v>
      </c>
    </row>
    <row r="20" spans="1:12" x14ac:dyDescent="0.25">
      <c r="A20" t="s">
        <v>109</v>
      </c>
      <c r="B20">
        <v>77</v>
      </c>
      <c r="C20" t="s">
        <v>65</v>
      </c>
      <c r="D20" t="s">
        <v>160</v>
      </c>
      <c r="E20" t="s">
        <v>122</v>
      </c>
      <c r="F20">
        <v>18</v>
      </c>
      <c r="G20" s="1">
        <v>2.0136307870370372E-2</v>
      </c>
      <c r="J20">
        <v>191.19800000000001</v>
      </c>
      <c r="K20" s="1">
        <v>1.0634722222222224E-3</v>
      </c>
      <c r="L20">
        <v>8</v>
      </c>
    </row>
    <row r="21" spans="1:12" x14ac:dyDescent="0.25">
      <c r="A21" t="s">
        <v>109</v>
      </c>
      <c r="B21">
        <v>63</v>
      </c>
      <c r="C21" t="s">
        <v>87</v>
      </c>
      <c r="D21" t="s">
        <v>151</v>
      </c>
      <c r="E21" t="s">
        <v>124</v>
      </c>
      <c r="F21">
        <v>12</v>
      </c>
      <c r="G21" s="1">
        <v>1.3627928240740739E-2</v>
      </c>
      <c r="J21">
        <v>188.072</v>
      </c>
      <c r="K21" s="1">
        <v>1.0940509259259258E-3</v>
      </c>
      <c r="L21">
        <v>6</v>
      </c>
    </row>
    <row r="22" spans="1:12" x14ac:dyDescent="0.25">
      <c r="A22" t="s">
        <v>145</v>
      </c>
      <c r="B22">
        <v>18</v>
      </c>
      <c r="C22" t="s">
        <v>84</v>
      </c>
      <c r="D22" t="s">
        <v>162</v>
      </c>
      <c r="E22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2021-03-03T18:46:46Z</dcterms:modified>
</cp:coreProperties>
</file>