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754BED66-234D-4450-B5ED-A2DBCDBD8079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15" l="1" a="1"/>
  <c r="J21" i="15" s="1"/>
  <c r="H21" i="15" a="1"/>
  <c r="H21" i="15" s="1"/>
  <c r="I21" i="15" s="1" a="1"/>
  <c r="I21" i="15" s="1"/>
  <c r="F21" i="15" a="1"/>
  <c r="F21" i="15" s="1"/>
  <c r="G21" i="15" s="1" a="1"/>
  <c r="G21" i="15" s="1"/>
  <c r="E21" i="15" a="1"/>
  <c r="E21" i="15" s="1"/>
  <c r="D21" i="15"/>
  <c r="B21" i="15"/>
  <c r="H20" i="15" a="1"/>
  <c r="H20" i="15" s="1"/>
  <c r="G20" i="15" a="1"/>
  <c r="G20" i="15" s="1"/>
  <c r="F20" i="15" a="1"/>
  <c r="F20" i="15" s="1"/>
  <c r="E20" i="15" a="1"/>
  <c r="E20" i="15" s="1"/>
  <c r="D20" i="15"/>
  <c r="B20" i="15"/>
  <c r="J19" i="15" a="1"/>
  <c r="J19" i="15" s="1"/>
  <c r="H19" i="15" a="1"/>
  <c r="H19" i="15" s="1"/>
  <c r="I19" i="15" s="1" a="1"/>
  <c r="I19" i="15" s="1"/>
  <c r="F19" i="15" a="1"/>
  <c r="F19" i="15" s="1"/>
  <c r="G19" i="15" s="1" a="1"/>
  <c r="G19" i="15" s="1"/>
  <c r="E19" i="15" a="1"/>
  <c r="E19" i="15" s="1"/>
  <c r="D19" i="15"/>
  <c r="B19" i="15"/>
  <c r="H18" i="15" a="1"/>
  <c r="H18" i="15" s="1"/>
  <c r="F18" i="15" a="1"/>
  <c r="F18" i="15" s="1"/>
  <c r="G18" i="15" s="1" a="1"/>
  <c r="G18" i="15" s="1"/>
  <c r="E18" i="15" a="1"/>
  <c r="E18" i="15" s="1"/>
  <c r="D18" i="15"/>
  <c r="J18" i="15" s="1" a="1"/>
  <c r="J18" i="15" s="1"/>
  <c r="B18" i="15"/>
  <c r="H17" i="15" a="1"/>
  <c r="H17" i="15" s="1"/>
  <c r="G17" i="15" a="1"/>
  <c r="G17" i="15" s="1"/>
  <c r="F17" i="15" a="1"/>
  <c r="F17" i="15" s="1"/>
  <c r="E17" i="15" a="1"/>
  <c r="E17" i="15" s="1"/>
  <c r="D17" i="15"/>
  <c r="B17" i="15"/>
  <c r="J16" i="15" a="1"/>
  <c r="J16" i="15" s="1"/>
  <c r="H16" i="15" a="1"/>
  <c r="H16" i="15" s="1"/>
  <c r="F16" i="15" a="1"/>
  <c r="F16" i="15" s="1"/>
  <c r="G16" i="15" s="1" a="1"/>
  <c r="G16" i="15" s="1"/>
  <c r="E16" i="15" a="1"/>
  <c r="E16" i="15" s="1"/>
  <c r="D16" i="15"/>
  <c r="B16" i="15"/>
  <c r="H15" i="15" a="1"/>
  <c r="H15" i="15" s="1"/>
  <c r="F15" i="15" a="1"/>
  <c r="F15" i="15" s="1"/>
  <c r="G15" i="15" s="1" a="1"/>
  <c r="G15" i="15" s="1"/>
  <c r="E15" i="15" a="1"/>
  <c r="E15" i="15" s="1"/>
  <c r="D15" i="15"/>
  <c r="J15" i="15" s="1" a="1"/>
  <c r="J15" i="15" s="1"/>
  <c r="B15" i="15"/>
  <c r="H14" i="15" a="1"/>
  <c r="H14" i="15" s="1"/>
  <c r="F14" i="15" a="1"/>
  <c r="F14" i="15" s="1"/>
  <c r="G14" i="15" s="1" a="1"/>
  <c r="G14" i="15" s="1"/>
  <c r="E14" i="15" a="1"/>
  <c r="E14" i="15" s="1"/>
  <c r="D14" i="15"/>
  <c r="J14" i="15" s="1" a="1"/>
  <c r="J14" i="15" s="1"/>
  <c r="B14" i="15"/>
  <c r="H13" i="15" a="1"/>
  <c r="H13" i="15" s="1"/>
  <c r="G13" i="15" a="1"/>
  <c r="G13" i="15" s="1"/>
  <c r="F13" i="15" a="1"/>
  <c r="F13" i="15" s="1"/>
  <c r="E13" i="15" a="1"/>
  <c r="E13" i="15" s="1"/>
  <c r="D13" i="15"/>
  <c r="B13" i="15"/>
  <c r="H12" i="15" a="1"/>
  <c r="H12" i="15" s="1"/>
  <c r="G12" i="15" a="1"/>
  <c r="G12" i="15" s="1"/>
  <c r="F12" i="15" a="1"/>
  <c r="F12" i="15" s="1"/>
  <c r="E12" i="15" a="1"/>
  <c r="E12" i="15" s="1"/>
  <c r="D12" i="15"/>
  <c r="B12" i="15"/>
  <c r="J11" i="15" a="1"/>
  <c r="J11" i="15" s="1"/>
  <c r="H11" i="15" a="1"/>
  <c r="H11" i="15" s="1"/>
  <c r="F11" i="15" a="1"/>
  <c r="F11" i="15" s="1"/>
  <c r="G11" i="15" s="1" a="1"/>
  <c r="G11" i="15" s="1"/>
  <c r="E11" i="15" a="1"/>
  <c r="E11" i="15" s="1"/>
  <c r="D11" i="15"/>
  <c r="B11" i="15"/>
  <c r="H10" i="15" a="1"/>
  <c r="H10" i="15" s="1"/>
  <c r="F10" i="15" a="1"/>
  <c r="F10" i="15" s="1"/>
  <c r="G10" i="15" s="1" a="1"/>
  <c r="G10" i="15" s="1"/>
  <c r="E10" i="15" a="1"/>
  <c r="E10" i="15" s="1"/>
  <c r="D10" i="15"/>
  <c r="J10" i="15" s="1" a="1"/>
  <c r="J10" i="15" s="1"/>
  <c r="B10" i="15"/>
  <c r="H9" i="15" a="1"/>
  <c r="H9" i="15" s="1"/>
  <c r="G9" i="15" a="1"/>
  <c r="G9" i="15" s="1"/>
  <c r="F9" i="15" a="1"/>
  <c r="F9" i="15" s="1"/>
  <c r="E9" i="15" a="1"/>
  <c r="E9" i="15" s="1"/>
  <c r="D9" i="15"/>
  <c r="B9" i="15"/>
  <c r="J8" i="15" a="1"/>
  <c r="J8" i="15" s="1"/>
  <c r="H8" i="15" a="1"/>
  <c r="H8" i="15" s="1"/>
  <c r="F8" i="15" a="1"/>
  <c r="F8" i="15" s="1"/>
  <c r="G8" i="15" s="1" a="1"/>
  <c r="G8" i="15" s="1"/>
  <c r="E8" i="15" a="1"/>
  <c r="E8" i="15" s="1"/>
  <c r="D8" i="15"/>
  <c r="B8" i="15"/>
  <c r="H7" i="15" a="1"/>
  <c r="H7" i="15" s="1"/>
  <c r="G7" i="15" a="1"/>
  <c r="G7" i="15" s="1"/>
  <c r="F7" i="15" a="1"/>
  <c r="F7" i="15" s="1"/>
  <c r="E7" i="15" a="1"/>
  <c r="E7" i="15" s="1"/>
  <c r="D7" i="15"/>
  <c r="B7" i="15"/>
  <c r="H6" i="15" a="1"/>
  <c r="H6" i="15" s="1"/>
  <c r="F6" i="15" a="1"/>
  <c r="F6" i="15" s="1"/>
  <c r="G6" i="15" s="1" a="1"/>
  <c r="G6" i="15" s="1"/>
  <c r="E6" i="15" a="1"/>
  <c r="E6" i="15" s="1"/>
  <c r="D6" i="15"/>
  <c r="J6" i="15" s="1" a="1"/>
  <c r="J6" i="15" s="1"/>
  <c r="B6" i="15"/>
  <c r="H5" i="15" a="1"/>
  <c r="H5" i="15" s="1"/>
  <c r="G5" i="15" a="1"/>
  <c r="G5" i="15" s="1"/>
  <c r="F5" i="15" a="1"/>
  <c r="F5" i="15" s="1"/>
  <c r="E5" i="15" a="1"/>
  <c r="E5" i="15" s="1"/>
  <c r="D5" i="15"/>
  <c r="B5" i="15"/>
  <c r="J4" i="15" a="1"/>
  <c r="J4" i="15" s="1"/>
  <c r="H4" i="15" a="1"/>
  <c r="H4" i="15" s="1"/>
  <c r="I4" i="15" s="1" a="1"/>
  <c r="I4" i="15" s="1"/>
  <c r="F4" i="15" a="1"/>
  <c r="F4" i="15" s="1"/>
  <c r="G4" i="15" s="1" a="1"/>
  <c r="G4" i="15" s="1"/>
  <c r="E4" i="15" a="1"/>
  <c r="E4" i="15" s="1"/>
  <c r="D4" i="15"/>
  <c r="B4" i="15"/>
  <c r="H3" i="15" a="1"/>
  <c r="H3" i="15" s="1"/>
  <c r="F3" i="15" a="1"/>
  <c r="F3" i="15" s="1"/>
  <c r="G3" i="15" s="1" a="1"/>
  <c r="G3" i="15" s="1"/>
  <c r="E3" i="15" a="1"/>
  <c r="E3" i="15" s="1"/>
  <c r="D3" i="15"/>
  <c r="J3" i="15" s="1" a="1"/>
  <c r="J3" i="15" s="1"/>
  <c r="B3" i="15"/>
  <c r="H2" i="15" a="1"/>
  <c r="H2" i="15" s="1"/>
  <c r="F2" i="15" a="1"/>
  <c r="F2" i="15" s="1"/>
  <c r="G2" i="15" s="1" a="1"/>
  <c r="G2" i="15" s="1"/>
  <c r="E2" i="15" a="1"/>
  <c r="E2" i="15" s="1"/>
  <c r="D2" i="15"/>
  <c r="J2" i="15" s="1" a="1"/>
  <c r="J2" i="15" s="1"/>
  <c r="B2" i="15"/>
  <c r="C21" i="15"/>
  <c r="M21" i="15" s="1"/>
  <c r="M20" i="15"/>
  <c r="C20" i="15"/>
  <c r="C19" i="15"/>
  <c r="M19" i="15" s="1"/>
  <c r="C18" i="15"/>
  <c r="C17" i="15"/>
  <c r="L17" i="15" s="1"/>
  <c r="C16" i="15"/>
  <c r="M16" i="15" s="1"/>
  <c r="C15" i="15"/>
  <c r="M15" i="15" s="1"/>
  <c r="M14" i="15"/>
  <c r="C14" i="15"/>
  <c r="L14" i="15" s="1"/>
  <c r="C13" i="15"/>
  <c r="M13" i="15" s="1"/>
  <c r="C12" i="15"/>
  <c r="L12" i="15" s="1"/>
  <c r="C11" i="15"/>
  <c r="M11" i="15" s="1"/>
  <c r="C10" i="15"/>
  <c r="M10" i="15" s="1"/>
  <c r="C9" i="15"/>
  <c r="L9" i="15" s="1"/>
  <c r="C8" i="15"/>
  <c r="M8" i="15" s="1"/>
  <c r="C7" i="15"/>
  <c r="M7" i="15" s="1"/>
  <c r="C6" i="15"/>
  <c r="C5" i="15"/>
  <c r="M5" i="15" s="1"/>
  <c r="C4" i="15"/>
  <c r="L4" i="15" s="1"/>
  <c r="C3" i="15"/>
  <c r="M3" i="15" s="1"/>
  <c r="C2" i="15"/>
  <c r="I8" i="15" l="1" a="1"/>
  <c r="I8" i="15" s="1"/>
  <c r="L10" i="15"/>
  <c r="I16" i="15" a="1"/>
  <c r="I16" i="15" s="1"/>
  <c r="I3" i="15" a="1"/>
  <c r="I3" i="15" s="1"/>
  <c r="I11" i="15" a="1"/>
  <c r="I11" i="15" s="1"/>
  <c r="I15" i="15" a="1"/>
  <c r="I15" i="15" s="1"/>
  <c r="M9" i="15"/>
  <c r="I6" i="15" a="1"/>
  <c r="I6" i="15" s="1"/>
  <c r="I10" i="15" a="1"/>
  <c r="I10" i="15" s="1"/>
  <c r="I14" i="15" a="1"/>
  <c r="I14" i="15" s="1"/>
  <c r="I18" i="15" a="1"/>
  <c r="I18" i="15" s="1"/>
  <c r="I2" i="15" a="1"/>
  <c r="I2" i="15" s="1"/>
  <c r="M4" i="15"/>
  <c r="J5" i="15" a="1"/>
  <c r="J5" i="15" s="1"/>
  <c r="I5" i="15" a="1"/>
  <c r="I5" i="15" s="1"/>
  <c r="I20" i="15" a="1"/>
  <c r="I20" i="15" s="1"/>
  <c r="J20" i="15" a="1"/>
  <c r="J20" i="15" s="1"/>
  <c r="I12" i="15" a="1"/>
  <c r="I12" i="15" s="1"/>
  <c r="J12" i="15" a="1"/>
  <c r="J12" i="15" s="1"/>
  <c r="J7" i="15" a="1"/>
  <c r="J7" i="15" s="1"/>
  <c r="I7" i="15" a="1"/>
  <c r="I7" i="15" s="1"/>
  <c r="J9" i="15" a="1"/>
  <c r="J9" i="15" s="1"/>
  <c r="I9" i="15" a="1"/>
  <c r="I9" i="15" s="1"/>
  <c r="I13" i="15" a="1"/>
  <c r="I13" i="15" s="1"/>
  <c r="J13" i="15" s="1" a="1"/>
  <c r="J13" i="15" s="1"/>
  <c r="J17" i="15" a="1"/>
  <c r="J17" i="15" s="1"/>
  <c r="I17" i="15" a="1"/>
  <c r="I17" i="15" s="1"/>
  <c r="L6" i="15"/>
  <c r="L18" i="15"/>
  <c r="L20" i="15"/>
  <c r="L2" i="15"/>
  <c r="M18" i="15"/>
  <c r="M2" i="15"/>
  <c r="M6" i="15"/>
  <c r="M12" i="15"/>
  <c r="M17" i="15"/>
  <c r="L7" i="15"/>
  <c r="L15" i="15"/>
  <c r="L8" i="15"/>
  <c r="L16" i="15"/>
  <c r="L3" i="15"/>
  <c r="L11" i="15"/>
  <c r="L19" i="15"/>
  <c r="L5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K73" i="10"/>
  <c r="L73" i="10"/>
  <c r="M73" i="10"/>
  <c r="N73" i="10"/>
  <c r="O73" i="10"/>
  <c r="P73" i="10"/>
  <c r="Q73" i="10"/>
  <c r="R73" i="10"/>
  <c r="S73" i="10"/>
  <c r="T73" i="10"/>
  <c r="U73" i="10"/>
  <c r="U61" i="10"/>
  <c r="U62" i="10"/>
  <c r="U63" i="10"/>
  <c r="U64" i="10"/>
  <c r="U65" i="10"/>
  <c r="U66" i="10"/>
  <c r="U67" i="10"/>
  <c r="U68" i="10"/>
  <c r="U69" i="10"/>
  <c r="U70" i="10"/>
  <c r="U71" i="10"/>
  <c r="Q72" i="10"/>
  <c r="R72" i="10"/>
  <c r="S72" i="10"/>
  <c r="T72" i="10"/>
  <c r="U72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B3" i="9"/>
  <c r="C3" i="9"/>
  <c r="D3" i="9"/>
  <c r="E3" i="9"/>
  <c r="F3" i="9"/>
  <c r="G3" i="9"/>
  <c r="H3" i="9"/>
  <c r="I3" i="9"/>
  <c r="J3" i="9"/>
  <c r="K3" i="9"/>
  <c r="L3" i="9"/>
  <c r="D4" i="10" s="1"/>
  <c r="M3" i="9"/>
  <c r="N3" i="9"/>
  <c r="O3" i="9"/>
  <c r="P3" i="9"/>
  <c r="Q3" i="9"/>
  <c r="R3" i="9"/>
  <c r="S3" i="9"/>
  <c r="H4" i="10" s="1"/>
  <c r="T3" i="9"/>
  <c r="U3" i="9"/>
  <c r="B4" i="9"/>
  <c r="C4" i="9"/>
  <c r="D4" i="9"/>
  <c r="E4" i="9"/>
  <c r="F4" i="9"/>
  <c r="G4" i="9"/>
  <c r="H4" i="9"/>
  <c r="I4" i="9"/>
  <c r="J4" i="9"/>
  <c r="K4" i="9"/>
  <c r="L4" i="9"/>
  <c r="D5" i="10" s="1"/>
  <c r="M4" i="9"/>
  <c r="N4" i="9"/>
  <c r="O4" i="9"/>
  <c r="P4" i="9"/>
  <c r="Q4" i="9"/>
  <c r="R4" i="9"/>
  <c r="S4" i="9"/>
  <c r="H5" i="10" s="1"/>
  <c r="T4" i="9"/>
  <c r="U4" i="9"/>
  <c r="B5" i="9"/>
  <c r="C5" i="9"/>
  <c r="D5" i="9"/>
  <c r="E5" i="9"/>
  <c r="F5" i="9"/>
  <c r="G5" i="9"/>
  <c r="H5" i="9"/>
  <c r="I5" i="9"/>
  <c r="J5" i="9"/>
  <c r="K5" i="9"/>
  <c r="L5" i="9"/>
  <c r="D6" i="10" s="1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D7" i="10" s="1"/>
  <c r="M6" i="9"/>
  <c r="N6" i="9"/>
  <c r="O6" i="9"/>
  <c r="P6" i="9"/>
  <c r="Q6" i="9"/>
  <c r="R6" i="9"/>
  <c r="S6" i="9"/>
  <c r="H7" i="10" s="1"/>
  <c r="T6" i="9"/>
  <c r="U6" i="9"/>
  <c r="B7" i="9"/>
  <c r="C7" i="9"/>
  <c r="D7" i="9"/>
  <c r="E7" i="9"/>
  <c r="F7" i="9"/>
  <c r="G7" i="9"/>
  <c r="H7" i="9"/>
  <c r="I7" i="9"/>
  <c r="J7" i="9"/>
  <c r="K7" i="9"/>
  <c r="L7" i="9"/>
  <c r="D8" i="10" s="1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D9" i="10" s="1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D10" i="10" s="1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D11" i="10" s="1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D12" i="10" s="1"/>
  <c r="M11" i="9"/>
  <c r="N11" i="9"/>
  <c r="O11" i="9"/>
  <c r="U12" i="10" s="1"/>
  <c r="P11" i="9"/>
  <c r="Q11" i="9"/>
  <c r="R11" i="9"/>
  <c r="S11" i="9"/>
  <c r="T11" i="9"/>
  <c r="U11" i="9"/>
  <c r="O12" i="10" s="1"/>
  <c r="B12" i="9"/>
  <c r="C12" i="9"/>
  <c r="D12" i="9"/>
  <c r="E12" i="9"/>
  <c r="F12" i="9"/>
  <c r="G12" i="9"/>
  <c r="H12" i="9"/>
  <c r="I12" i="9"/>
  <c r="J12" i="9"/>
  <c r="K12" i="9"/>
  <c r="L12" i="9"/>
  <c r="D13" i="10" s="1"/>
  <c r="M12" i="9"/>
  <c r="N12" i="9"/>
  <c r="O12" i="9"/>
  <c r="U13" i="10" s="1"/>
  <c r="P12" i="9"/>
  <c r="Q12" i="9"/>
  <c r="R12" i="9"/>
  <c r="S12" i="9"/>
  <c r="T12" i="9"/>
  <c r="U12" i="9"/>
  <c r="N13" i="10" s="1"/>
  <c r="B13" i="9"/>
  <c r="C13" i="9"/>
  <c r="D13" i="9"/>
  <c r="E13" i="9"/>
  <c r="F13" i="9"/>
  <c r="G13" i="9"/>
  <c r="H13" i="9"/>
  <c r="I13" i="9"/>
  <c r="J13" i="9"/>
  <c r="K13" i="9"/>
  <c r="L13" i="9"/>
  <c r="D14" i="10" s="1"/>
  <c r="M13" i="9"/>
  <c r="N13" i="9"/>
  <c r="O13" i="9"/>
  <c r="U14" i="10" s="1"/>
  <c r="P13" i="9"/>
  <c r="Q13" i="9"/>
  <c r="R13" i="9"/>
  <c r="S13" i="9"/>
  <c r="T13" i="9"/>
  <c r="U13" i="9"/>
  <c r="N14" i="10" s="1"/>
  <c r="B14" i="9"/>
  <c r="C14" i="9"/>
  <c r="D14" i="9"/>
  <c r="E14" i="9"/>
  <c r="F14" i="9"/>
  <c r="G14" i="9"/>
  <c r="H14" i="9"/>
  <c r="I14" i="9"/>
  <c r="J14" i="9"/>
  <c r="K14" i="9"/>
  <c r="L14" i="9"/>
  <c r="D15" i="10" s="1"/>
  <c r="M14" i="9"/>
  <c r="N14" i="9"/>
  <c r="O14" i="9"/>
  <c r="T15" i="10" s="1"/>
  <c r="P14" i="9"/>
  <c r="Q14" i="9"/>
  <c r="R14" i="9"/>
  <c r="S14" i="9"/>
  <c r="T14" i="9"/>
  <c r="U14" i="9"/>
  <c r="M15" i="10" s="1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T16" i="10" s="1"/>
  <c r="P15" i="9"/>
  <c r="Q15" i="9"/>
  <c r="R15" i="9"/>
  <c r="S15" i="9"/>
  <c r="T15" i="9"/>
  <c r="U15" i="9"/>
  <c r="M16" i="10" s="1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Q19" i="10" s="1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20" i="10" s="1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I21" i="10" s="1"/>
  <c r="K20" i="9"/>
  <c r="L20" i="9"/>
  <c r="M20" i="9"/>
  <c r="N20" i="9"/>
  <c r="O20" i="9"/>
  <c r="P21" i="10" s="1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2" i="10" s="1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H23" i="10" s="1"/>
  <c r="K22" i="9"/>
  <c r="L22" i="9"/>
  <c r="M22" i="9"/>
  <c r="N22" i="9"/>
  <c r="O22" i="9"/>
  <c r="P23" i="10" s="1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H24" i="10" s="1"/>
  <c r="K23" i="9"/>
  <c r="L23" i="9"/>
  <c r="M23" i="9"/>
  <c r="N23" i="9"/>
  <c r="O23" i="9"/>
  <c r="N24" i="10" s="1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H25" i="10" s="1"/>
  <c r="K24" i="9"/>
  <c r="L24" i="9"/>
  <c r="M24" i="9"/>
  <c r="N24" i="9"/>
  <c r="O24" i="9"/>
  <c r="N25" i="10" s="1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H26" i="10" s="1"/>
  <c r="K25" i="9"/>
  <c r="L25" i="9"/>
  <c r="M25" i="9"/>
  <c r="N25" i="9"/>
  <c r="O25" i="9"/>
  <c r="N26" i="10" s="1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H27" i="10" s="1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H28" i="10" s="1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H29" i="10" s="1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H30" i="10" s="1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H31" i="10" s="1"/>
  <c r="K30" i="9"/>
  <c r="L30" i="9"/>
  <c r="M30" i="9"/>
  <c r="N30" i="9"/>
  <c r="O30" i="9"/>
  <c r="P30" i="9"/>
  <c r="Q30" i="9"/>
  <c r="R30" i="9"/>
  <c r="S30" i="9"/>
  <c r="T30" i="9"/>
  <c r="U30" i="9"/>
  <c r="P31" i="10" s="1"/>
  <c r="B31" i="9"/>
  <c r="C31" i="9"/>
  <c r="D31" i="9"/>
  <c r="E31" i="9"/>
  <c r="F31" i="9"/>
  <c r="G31" i="9"/>
  <c r="H31" i="9"/>
  <c r="I31" i="9"/>
  <c r="J31" i="9"/>
  <c r="H32" i="10" s="1"/>
  <c r="K31" i="9"/>
  <c r="L31" i="9"/>
  <c r="M31" i="9"/>
  <c r="N31" i="9"/>
  <c r="O31" i="9"/>
  <c r="P31" i="9"/>
  <c r="Q31" i="9"/>
  <c r="R31" i="9"/>
  <c r="S31" i="9"/>
  <c r="T31" i="9"/>
  <c r="U31" i="9"/>
  <c r="P32" i="10" s="1"/>
  <c r="B32" i="9"/>
  <c r="C32" i="9"/>
  <c r="D32" i="9"/>
  <c r="E32" i="9"/>
  <c r="F32" i="9"/>
  <c r="G32" i="9"/>
  <c r="H32" i="9"/>
  <c r="I32" i="9"/>
  <c r="J32" i="9"/>
  <c r="H33" i="10" s="1"/>
  <c r="K32" i="9"/>
  <c r="L32" i="9"/>
  <c r="M32" i="9"/>
  <c r="N32" i="9"/>
  <c r="O32" i="9"/>
  <c r="P32" i="9"/>
  <c r="Q32" i="9"/>
  <c r="R32" i="9"/>
  <c r="S32" i="9"/>
  <c r="T32" i="9"/>
  <c r="U32" i="9"/>
  <c r="P33" i="10" s="1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P34" i="10" s="1"/>
  <c r="B34" i="9"/>
  <c r="C34" i="9"/>
  <c r="D34" i="9"/>
  <c r="E34" i="9"/>
  <c r="F34" i="9"/>
  <c r="G34" i="9"/>
  <c r="H34" i="9"/>
  <c r="I34" i="9"/>
  <c r="J34" i="9"/>
  <c r="H35" i="10" s="1"/>
  <c r="K34" i="9"/>
  <c r="L34" i="9"/>
  <c r="M34" i="9"/>
  <c r="N34" i="9"/>
  <c r="O34" i="9"/>
  <c r="P34" i="9"/>
  <c r="Q34" i="9"/>
  <c r="R34" i="9"/>
  <c r="S34" i="9"/>
  <c r="T34" i="9"/>
  <c r="U34" i="9"/>
  <c r="P35" i="10" s="1"/>
  <c r="B35" i="9"/>
  <c r="C35" i="9"/>
  <c r="D35" i="9"/>
  <c r="E35" i="9"/>
  <c r="F35" i="9"/>
  <c r="G35" i="9"/>
  <c r="H35" i="9"/>
  <c r="I35" i="9"/>
  <c r="J35" i="9"/>
  <c r="H36" i="10" s="1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H37" i="10" s="1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H38" i="10" s="1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H39" i="10" s="1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D46" i="10" s="1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U53" i="10" s="1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D3" i="10" s="1"/>
  <c r="M2" i="9"/>
  <c r="N2" i="9"/>
  <c r="O2" i="9"/>
  <c r="P2" i="9"/>
  <c r="Q2" i="9"/>
  <c r="R2" i="9"/>
  <c r="S2" i="9"/>
  <c r="H3" i="10" s="1"/>
  <c r="T2" i="9"/>
  <c r="U2" i="9"/>
  <c r="B2" i="9"/>
  <c r="G2" i="10"/>
  <c r="N59" i="10" l="1"/>
  <c r="N57" i="10"/>
  <c r="N55" i="10"/>
  <c r="O53" i="10"/>
  <c r="M3" i="10"/>
  <c r="P36" i="10"/>
  <c r="E60" i="10"/>
  <c r="L59" i="10"/>
  <c r="E58" i="10"/>
  <c r="L57" i="10"/>
  <c r="E56" i="10"/>
  <c r="E54" i="10"/>
  <c r="E52" i="10"/>
  <c r="N51" i="10"/>
  <c r="H34" i="10"/>
  <c r="U17" i="10"/>
  <c r="R60" i="10"/>
  <c r="H59" i="10"/>
  <c r="R58" i="10"/>
  <c r="H57" i="10"/>
  <c r="R56" i="10"/>
  <c r="H55" i="10"/>
  <c r="R54" i="10"/>
  <c r="H53" i="10"/>
  <c r="R52" i="10"/>
  <c r="I51" i="10"/>
  <c r="R50" i="10"/>
  <c r="L35" i="10"/>
  <c r="U3" i="10"/>
  <c r="O59" i="10"/>
  <c r="O55" i="10"/>
  <c r="O54" i="10"/>
  <c r="P53" i="10"/>
  <c r="P51" i="10"/>
  <c r="O50" i="10"/>
  <c r="O57" i="10"/>
  <c r="P3" i="10"/>
  <c r="J3" i="10"/>
  <c r="J60" i="10"/>
  <c r="K59" i="10"/>
  <c r="J58" i="10"/>
  <c r="K57" i="10"/>
  <c r="J56" i="10"/>
  <c r="K55" i="10"/>
  <c r="J54" i="10"/>
  <c r="M35" i="10"/>
  <c r="M33" i="10"/>
  <c r="S24" i="10"/>
  <c r="J22" i="10"/>
  <c r="K20" i="10"/>
  <c r="H43" i="10"/>
  <c r="I39" i="10"/>
  <c r="E50" i="10"/>
  <c r="P49" i="10"/>
  <c r="M49" i="10"/>
  <c r="O48" i="10"/>
  <c r="E48" i="10"/>
  <c r="P47" i="10"/>
  <c r="M47" i="10"/>
  <c r="O46" i="10"/>
  <c r="F46" i="10"/>
  <c r="P45" i="10"/>
  <c r="N45" i="10"/>
  <c r="O44" i="10"/>
  <c r="P43" i="10"/>
  <c r="J41" i="10"/>
  <c r="N41" i="10"/>
  <c r="P39" i="10"/>
  <c r="N39" i="10"/>
  <c r="O38" i="10"/>
  <c r="N37" i="10"/>
  <c r="D36" i="10"/>
  <c r="O35" i="10"/>
  <c r="D34" i="10"/>
  <c r="O33" i="10"/>
  <c r="D32" i="10"/>
  <c r="O31" i="10"/>
  <c r="D30" i="10"/>
  <c r="R29" i="10"/>
  <c r="O29" i="10"/>
  <c r="D28" i="10"/>
  <c r="R27" i="10"/>
  <c r="O27" i="10"/>
  <c r="D26" i="10"/>
  <c r="R25" i="10"/>
  <c r="O25" i="10"/>
  <c r="E24" i="10"/>
  <c r="Q23" i="10"/>
  <c r="M22" i="10"/>
  <c r="E22" i="10"/>
  <c r="Q21" i="10"/>
  <c r="E20" i="10"/>
  <c r="E18" i="10"/>
  <c r="G16" i="10"/>
  <c r="G14" i="10"/>
  <c r="G12" i="10"/>
  <c r="P11" i="10"/>
  <c r="G10" i="10"/>
  <c r="J5" i="10"/>
  <c r="E72" i="10"/>
  <c r="H60" i="10"/>
  <c r="R59" i="10"/>
  <c r="F59" i="10"/>
  <c r="H58" i="10"/>
  <c r="R57" i="10"/>
  <c r="F57" i="10"/>
  <c r="H56" i="10"/>
  <c r="R55" i="10"/>
  <c r="F55" i="10"/>
  <c r="H54" i="10"/>
  <c r="R53" i="10"/>
  <c r="F53" i="10"/>
  <c r="R51" i="10"/>
  <c r="F51" i="10"/>
  <c r="I50" i="10"/>
  <c r="R49" i="10"/>
  <c r="F49" i="10"/>
  <c r="I48" i="10"/>
  <c r="R47" i="10"/>
  <c r="F47" i="10"/>
  <c r="I46" i="10"/>
  <c r="R45" i="10"/>
  <c r="E45" i="10"/>
  <c r="I44" i="10"/>
  <c r="R43" i="10"/>
  <c r="H42" i="10"/>
  <c r="R41" i="10"/>
  <c r="H40" i="10"/>
  <c r="S39" i="10"/>
  <c r="E38" i="10"/>
  <c r="I38" i="10"/>
  <c r="S37" i="10"/>
  <c r="I36" i="10"/>
  <c r="S35" i="10"/>
  <c r="I34" i="10"/>
  <c r="S33" i="10"/>
  <c r="I32" i="10"/>
  <c r="S31" i="10"/>
  <c r="I30" i="10"/>
  <c r="I28" i="10"/>
  <c r="I26" i="10"/>
  <c r="F25" i="10"/>
  <c r="I24" i="10"/>
  <c r="T23" i="10"/>
  <c r="F23" i="10"/>
  <c r="H22" i="10"/>
  <c r="F21" i="10"/>
  <c r="O19" i="10"/>
  <c r="F19" i="10"/>
  <c r="O17" i="10"/>
  <c r="F17" i="10"/>
  <c r="O15" i="10"/>
  <c r="C15" i="10"/>
  <c r="P13" i="10"/>
  <c r="I12" i="10"/>
  <c r="R11" i="10"/>
  <c r="G3" i="10"/>
  <c r="K53" i="10"/>
  <c r="K51" i="10"/>
  <c r="T50" i="10"/>
  <c r="K49" i="10"/>
  <c r="T48" i="10"/>
  <c r="K47" i="10"/>
  <c r="K46" i="10"/>
  <c r="T46" i="10"/>
  <c r="L45" i="10"/>
  <c r="K44" i="10"/>
  <c r="T44" i="10"/>
  <c r="L43" i="10"/>
  <c r="K42" i="10"/>
  <c r="T42" i="10"/>
  <c r="L41" i="10"/>
  <c r="K40" i="10"/>
  <c r="T40" i="10"/>
  <c r="R38" i="10"/>
  <c r="R36" i="10"/>
  <c r="Q34" i="10"/>
  <c r="Q30" i="10"/>
  <c r="Q28" i="10"/>
  <c r="Q26" i="10"/>
  <c r="R19" i="10"/>
  <c r="R18" i="10"/>
  <c r="K14" i="10"/>
  <c r="M10" i="10"/>
  <c r="L9" i="10"/>
  <c r="L7" i="10"/>
  <c r="L72" i="10"/>
  <c r="Q71" i="10"/>
  <c r="M71" i="10"/>
  <c r="Q69" i="10"/>
  <c r="Q67" i="10"/>
  <c r="M52" i="10"/>
  <c r="P24" i="10"/>
  <c r="E21" i="10"/>
  <c r="M20" i="10"/>
  <c r="E19" i="10"/>
  <c r="M18" i="10"/>
  <c r="T18" i="10"/>
  <c r="G15" i="10"/>
  <c r="G13" i="10"/>
  <c r="G11" i="10"/>
  <c r="I10" i="10"/>
  <c r="I8" i="10"/>
  <c r="J4" i="10"/>
  <c r="E73" i="10"/>
  <c r="E71" i="10"/>
  <c r="E69" i="10"/>
  <c r="E67" i="10"/>
  <c r="I49" i="10"/>
  <c r="R48" i="10"/>
  <c r="I47" i="10"/>
  <c r="R46" i="10"/>
  <c r="I45" i="10"/>
  <c r="R44" i="10"/>
  <c r="R42" i="10"/>
  <c r="E42" i="10"/>
  <c r="R40" i="10"/>
  <c r="S34" i="10"/>
  <c r="S32" i="10"/>
  <c r="Q20" i="10"/>
  <c r="O16" i="10"/>
  <c r="P14" i="10"/>
  <c r="I13" i="10"/>
  <c r="Q12" i="10"/>
  <c r="R10" i="10"/>
  <c r="R8" i="10"/>
  <c r="S6" i="10"/>
  <c r="L5" i="10"/>
  <c r="H73" i="10"/>
  <c r="H71" i="10"/>
  <c r="H69" i="10"/>
  <c r="H67" i="10"/>
  <c r="H65" i="10"/>
  <c r="H63" i="10"/>
  <c r="H61" i="10"/>
  <c r="L37" i="10"/>
  <c r="L33" i="10"/>
  <c r="M31" i="10"/>
  <c r="S17" i="10"/>
  <c r="U9" i="10"/>
  <c r="Q70" i="10"/>
  <c r="M70" i="10"/>
  <c r="Q68" i="10"/>
  <c r="M68" i="10"/>
  <c r="Q66" i="10"/>
  <c r="Q64" i="10"/>
  <c r="Q62" i="10"/>
  <c r="C55" i="10"/>
  <c r="C51" i="10"/>
  <c r="C47" i="10"/>
  <c r="D45" i="10"/>
  <c r="D43" i="10"/>
  <c r="E43" i="10"/>
  <c r="D41" i="10"/>
  <c r="E41" i="10"/>
  <c r="E39" i="10"/>
  <c r="F37" i="10"/>
  <c r="F35" i="10"/>
  <c r="F33" i="10"/>
  <c r="F31" i="10"/>
  <c r="F29" i="10"/>
  <c r="F27" i="10"/>
  <c r="C24" i="10"/>
  <c r="C22" i="10"/>
  <c r="C20" i="10"/>
  <c r="G20" i="10"/>
  <c r="C18" i="10"/>
  <c r="G18" i="10"/>
  <c r="D16" i="10"/>
  <c r="E14" i="10"/>
  <c r="C13" i="10"/>
  <c r="E12" i="10"/>
  <c r="C11" i="10"/>
  <c r="E10" i="10"/>
  <c r="J10" i="10"/>
  <c r="F4" i="10"/>
  <c r="H72" i="10"/>
  <c r="C63" i="10"/>
  <c r="C53" i="10"/>
  <c r="C49" i="10"/>
  <c r="S3" i="10"/>
  <c r="C3" i="10"/>
  <c r="G60" i="10"/>
  <c r="M60" i="10"/>
  <c r="G58" i="10"/>
  <c r="M58" i="10"/>
  <c r="G56" i="10"/>
  <c r="M56" i="10"/>
  <c r="G54" i="10"/>
  <c r="M54" i="10"/>
  <c r="H52" i="10"/>
  <c r="N52" i="10"/>
  <c r="H50" i="10"/>
  <c r="U15" i="10"/>
  <c r="H6" i="10"/>
  <c r="I4" i="10"/>
  <c r="C57" i="10"/>
  <c r="I59" i="10"/>
  <c r="I53" i="10"/>
  <c r="H21" i="10"/>
  <c r="H19" i="10"/>
  <c r="H17" i="10"/>
  <c r="I15" i="10"/>
  <c r="J13" i="10"/>
  <c r="K11" i="10"/>
  <c r="M5" i="10"/>
  <c r="I71" i="10"/>
  <c r="M69" i="10"/>
  <c r="I69" i="10"/>
  <c r="M67" i="10"/>
  <c r="I67" i="10"/>
  <c r="Q65" i="10"/>
  <c r="Q63" i="10"/>
  <c r="C59" i="10"/>
  <c r="I57" i="10"/>
  <c r="I55" i="10"/>
  <c r="L23" i="10"/>
  <c r="F9" i="10"/>
  <c r="F7" i="10"/>
  <c r="J6" i="10"/>
  <c r="N65" i="10"/>
  <c r="E65" i="10"/>
  <c r="N63" i="10"/>
  <c r="E63" i="10"/>
  <c r="N61" i="10"/>
  <c r="E61" i="10"/>
  <c r="Q60" i="10"/>
  <c r="H49" i="10"/>
  <c r="Q38" i="10"/>
  <c r="S54" i="10"/>
  <c r="G50" i="10"/>
  <c r="J45" i="10"/>
  <c r="J35" i="10"/>
  <c r="J33" i="10"/>
  <c r="T19" i="10"/>
  <c r="R15" i="10"/>
  <c r="S13" i="10"/>
  <c r="N72" i="10"/>
  <c r="K71" i="10"/>
  <c r="N70" i="10"/>
  <c r="E70" i="10"/>
  <c r="K69" i="10"/>
  <c r="N68" i="10"/>
  <c r="E68" i="10"/>
  <c r="K67" i="10"/>
  <c r="N66" i="10"/>
  <c r="E66" i="10"/>
  <c r="K65" i="10"/>
  <c r="N64" i="10"/>
  <c r="E64" i="10"/>
  <c r="K63" i="10"/>
  <c r="N62" i="10"/>
  <c r="E62" i="10"/>
  <c r="E34" i="10"/>
  <c r="E28" i="10"/>
  <c r="S25" i="10"/>
  <c r="T71" i="10"/>
  <c r="S71" i="10"/>
  <c r="S65" i="10"/>
  <c r="T65" i="10"/>
  <c r="C42" i="10"/>
  <c r="S29" i="10"/>
  <c r="E26" i="10"/>
  <c r="E36" i="10"/>
  <c r="H16" i="10"/>
  <c r="G69" i="10"/>
  <c r="G46" i="10"/>
  <c r="J23" i="10"/>
  <c r="M17" i="10"/>
  <c r="P55" i="10"/>
  <c r="E30" i="10"/>
  <c r="C44" i="10"/>
  <c r="R21" i="10"/>
  <c r="Q59" i="10"/>
  <c r="Q57" i="10"/>
  <c r="Q55" i="10"/>
  <c r="C40" i="10"/>
  <c r="E32" i="10"/>
  <c r="S27" i="10"/>
  <c r="H14" i="10"/>
  <c r="Q53" i="10"/>
  <c r="Q51" i="10"/>
  <c r="L50" i="10"/>
  <c r="Q49" i="10"/>
  <c r="U49" i="10"/>
  <c r="H48" i="10"/>
  <c r="L48" i="10"/>
  <c r="Q47" i="10"/>
  <c r="U47" i="10"/>
  <c r="H46" i="10"/>
  <c r="M46" i="10"/>
  <c r="Q45" i="10"/>
  <c r="U45" i="10"/>
  <c r="H44" i="10"/>
  <c r="M44" i="10"/>
  <c r="Q43" i="10"/>
  <c r="U43" i="10"/>
  <c r="M42" i="10"/>
  <c r="Q41" i="10"/>
  <c r="U41" i="10"/>
  <c r="M40" i="10"/>
  <c r="Q39" i="10"/>
  <c r="U39" i="10"/>
  <c r="K38" i="10"/>
  <c r="M38" i="10"/>
  <c r="Q37" i="10"/>
  <c r="U37" i="10"/>
  <c r="K36" i="10"/>
  <c r="N36" i="10"/>
  <c r="Q35" i="10"/>
  <c r="U35" i="10"/>
  <c r="K34" i="10"/>
  <c r="N34" i="10"/>
  <c r="R33" i="10"/>
  <c r="U33" i="10"/>
  <c r="K32" i="10"/>
  <c r="N32" i="10"/>
  <c r="R31" i="10"/>
  <c r="U31" i="10"/>
  <c r="L30" i="10"/>
  <c r="N30" i="10"/>
  <c r="P29" i="10"/>
  <c r="U29" i="10"/>
  <c r="M28" i="10"/>
  <c r="N28" i="10"/>
  <c r="P27" i="10"/>
  <c r="U27" i="10"/>
  <c r="M26" i="10"/>
  <c r="D25" i="10"/>
  <c r="P25" i="10"/>
  <c r="U25" i="10"/>
  <c r="M24" i="10"/>
  <c r="D23" i="10"/>
  <c r="N23" i="10"/>
  <c r="O22" i="10"/>
  <c r="K21" i="10"/>
  <c r="U21" i="10"/>
  <c r="O20" i="10"/>
  <c r="L19" i="10"/>
  <c r="U19" i="10"/>
  <c r="S18" i="10"/>
  <c r="Q18" i="10"/>
  <c r="N17" i="10"/>
  <c r="N15" i="10"/>
  <c r="O13" i="10"/>
  <c r="Q11" i="10"/>
  <c r="L10" i="10"/>
  <c r="Q9" i="10"/>
  <c r="K8" i="10"/>
  <c r="Q7" i="10"/>
  <c r="G7" i="10"/>
  <c r="R5" i="10"/>
  <c r="D73" i="10"/>
  <c r="D71" i="10"/>
  <c r="D69" i="10"/>
  <c r="D67" i="10"/>
  <c r="D65" i="10"/>
  <c r="M64" i="10"/>
  <c r="D63" i="10"/>
  <c r="M62" i="10"/>
  <c r="D61" i="10"/>
  <c r="M32" i="10"/>
  <c r="Q32" i="10"/>
  <c r="L28" i="10"/>
  <c r="L26" i="10"/>
  <c r="L24" i="10"/>
  <c r="Q24" i="10"/>
  <c r="R23" i="10"/>
  <c r="N22" i="10"/>
  <c r="T22" i="10"/>
  <c r="I20" i="10"/>
  <c r="T20" i="10"/>
  <c r="J19" i="10"/>
  <c r="I18" i="10"/>
  <c r="Q17" i="10"/>
  <c r="K17" i="10"/>
  <c r="J16" i="10"/>
  <c r="R16" i="10"/>
  <c r="K15" i="10"/>
  <c r="R14" i="10"/>
  <c r="L13" i="10"/>
  <c r="K12" i="10"/>
  <c r="S12" i="10"/>
  <c r="M11" i="10"/>
  <c r="T10" i="10"/>
  <c r="S9" i="10"/>
  <c r="N9" i="10"/>
  <c r="M8" i="10"/>
  <c r="T8" i="10"/>
  <c r="S7" i="10"/>
  <c r="N7" i="10"/>
  <c r="N6" i="10"/>
  <c r="U6" i="10"/>
  <c r="T5" i="10"/>
  <c r="O5" i="10"/>
  <c r="N4" i="10"/>
  <c r="U4" i="10"/>
  <c r="J70" i="10"/>
  <c r="R70" i="10"/>
  <c r="J68" i="10"/>
  <c r="R68" i="10"/>
  <c r="J66" i="10"/>
  <c r="R66" i="10"/>
  <c r="L65" i="10"/>
  <c r="I65" i="10"/>
  <c r="J64" i="10"/>
  <c r="R64" i="10"/>
  <c r="L63" i="10"/>
  <c r="I63" i="10"/>
  <c r="J62" i="10"/>
  <c r="R61" i="10"/>
  <c r="K61" i="10"/>
  <c r="I61" i="10"/>
  <c r="L60" i="10"/>
  <c r="L58" i="10"/>
  <c r="L56" i="10"/>
  <c r="L54" i="10"/>
  <c r="L52" i="10"/>
  <c r="P42" i="10"/>
  <c r="O41" i="10"/>
  <c r="P40" i="10"/>
  <c r="O39" i="10"/>
  <c r="P38" i="10"/>
  <c r="O37" i="10"/>
  <c r="K31" i="10"/>
  <c r="K29" i="10"/>
  <c r="K27" i="10"/>
  <c r="K25" i="10"/>
  <c r="M21" i="10"/>
  <c r="S20" i="10"/>
  <c r="N19" i="10"/>
  <c r="K18" i="10"/>
  <c r="J17" i="10"/>
  <c r="Q16" i="10"/>
  <c r="L16" i="10"/>
  <c r="M14" i="10"/>
  <c r="N12" i="10"/>
  <c r="O10" i="10"/>
  <c r="O8" i="10"/>
  <c r="P6" i="10"/>
  <c r="E5" i="10"/>
  <c r="P4" i="10"/>
  <c r="J72" i="10"/>
  <c r="O70" i="10"/>
  <c r="O68" i="10"/>
  <c r="O66" i="10"/>
  <c r="O64" i="10"/>
  <c r="O62" i="10"/>
  <c r="O3" i="10"/>
  <c r="P60" i="10"/>
  <c r="P58" i="10"/>
  <c r="O43" i="10"/>
  <c r="G28" i="10"/>
  <c r="F24" i="10"/>
  <c r="K23" i="10"/>
  <c r="F22" i="10"/>
  <c r="F20" i="10"/>
  <c r="O18" i="10"/>
  <c r="F18" i="10"/>
  <c r="D17" i="10"/>
  <c r="C16" i="10"/>
  <c r="C14" i="10"/>
  <c r="C12" i="10"/>
  <c r="J11" i="10"/>
  <c r="C10" i="10"/>
  <c r="E9" i="10"/>
  <c r="J9" i="10"/>
  <c r="C8" i="10"/>
  <c r="E7" i="10"/>
  <c r="J7" i="10"/>
  <c r="C6" i="10"/>
  <c r="C4" i="10"/>
  <c r="F72" i="10"/>
  <c r="C72" i="10"/>
  <c r="F70" i="10"/>
  <c r="C70" i="10"/>
  <c r="F68" i="10"/>
  <c r="C68" i="10"/>
  <c r="F66" i="10"/>
  <c r="C66" i="10"/>
  <c r="F64" i="10"/>
  <c r="C64" i="10"/>
  <c r="R62" i="10"/>
  <c r="F62" i="10"/>
  <c r="C62" i="10"/>
  <c r="P44" i="10"/>
  <c r="F56" i="10"/>
  <c r="L3" i="10"/>
  <c r="D54" i="10"/>
  <c r="Q54" i="10"/>
  <c r="M51" i="10"/>
  <c r="D50" i="10"/>
  <c r="F44" i="10"/>
  <c r="M39" i="10"/>
  <c r="M37" i="10"/>
  <c r="U36" i="10"/>
  <c r="K35" i="10"/>
  <c r="N27" i="10"/>
  <c r="U26" i="10"/>
  <c r="H12" i="10"/>
  <c r="O11" i="10"/>
  <c r="H8" i="10"/>
  <c r="G71" i="10"/>
  <c r="G67" i="10"/>
  <c r="G65" i="10"/>
  <c r="G63" i="10"/>
  <c r="G61" i="10"/>
  <c r="J53" i="10"/>
  <c r="K45" i="10"/>
  <c r="K41" i="10"/>
  <c r="L40" i="10"/>
  <c r="K10" i="10"/>
  <c r="I70" i="10"/>
  <c r="I68" i="10"/>
  <c r="I66" i="10"/>
  <c r="I64" i="10"/>
  <c r="D57" i="10"/>
  <c r="C27" i="10"/>
  <c r="S51" i="10"/>
  <c r="S43" i="10"/>
  <c r="G41" i="10"/>
  <c r="M48" i="10"/>
  <c r="C60" i="10"/>
  <c r="C48" i="10"/>
  <c r="F34" i="10"/>
  <c r="I58" i="10"/>
  <c r="D59" i="10"/>
  <c r="E53" i="10"/>
  <c r="J46" i="10"/>
  <c r="I52" i="10"/>
  <c r="J52" i="10"/>
  <c r="I42" i="10"/>
  <c r="I40" i="10"/>
  <c r="C31" i="10"/>
  <c r="C29" i="10"/>
  <c r="E3" i="10"/>
  <c r="R37" i="10"/>
  <c r="Q3" i="10"/>
  <c r="D55" i="10"/>
  <c r="D53" i="10"/>
  <c r="D51" i="10"/>
  <c r="D49" i="10"/>
  <c r="D47" i="10"/>
  <c r="F45" i="10"/>
  <c r="F43" i="10"/>
  <c r="F41" i="10"/>
  <c r="F39" i="10"/>
  <c r="C37" i="10"/>
  <c r="C35" i="10"/>
  <c r="C33" i="10"/>
  <c r="J40" i="10"/>
  <c r="U58" i="10"/>
  <c r="T58" i="10"/>
  <c r="S47" i="10"/>
  <c r="L38" i="10"/>
  <c r="T37" i="10"/>
  <c r="L34" i="10"/>
  <c r="T31" i="10"/>
  <c r="G27" i="10"/>
  <c r="T25" i="10"/>
  <c r="S62" i="10"/>
  <c r="T62" i="10"/>
  <c r="O60" i="10"/>
  <c r="E59" i="10"/>
  <c r="P56" i="10"/>
  <c r="E55" i="10"/>
  <c r="P54" i="10"/>
  <c r="N54" i="10"/>
  <c r="P52" i="10"/>
  <c r="O51" i="10"/>
  <c r="E51" i="10"/>
  <c r="P50" i="10"/>
  <c r="M50" i="10"/>
  <c r="N50" i="10"/>
  <c r="O49" i="10"/>
  <c r="E49" i="10"/>
  <c r="N48" i="10"/>
  <c r="O47" i="10"/>
  <c r="E47" i="10"/>
  <c r="P46" i="10"/>
  <c r="N46" i="10"/>
  <c r="J44" i="10"/>
  <c r="N44" i="10"/>
  <c r="J42" i="10"/>
  <c r="N42" i="10"/>
  <c r="N40" i="10"/>
  <c r="C39" i="10"/>
  <c r="J38" i="10"/>
  <c r="N38" i="10"/>
  <c r="D37" i="10"/>
  <c r="J36" i="10"/>
  <c r="O36" i="10"/>
  <c r="D35" i="10"/>
  <c r="J34" i="10"/>
  <c r="O34" i="10"/>
  <c r="D33" i="10"/>
  <c r="J32" i="10"/>
  <c r="O32" i="10"/>
  <c r="D31" i="10"/>
  <c r="R30" i="10"/>
  <c r="J30" i="10"/>
  <c r="O30" i="10"/>
  <c r="D29" i="10"/>
  <c r="R28" i="10"/>
  <c r="J28" i="10"/>
  <c r="O28" i="10"/>
  <c r="D27" i="10"/>
  <c r="R26" i="10"/>
  <c r="J26" i="10"/>
  <c r="O26" i="10"/>
  <c r="E25" i="10"/>
  <c r="J24" i="10"/>
  <c r="E23" i="10"/>
  <c r="K22" i="10"/>
  <c r="Q22" i="10"/>
  <c r="C17" i="10"/>
  <c r="S14" i="10"/>
  <c r="L12" i="10"/>
  <c r="P10" i="10"/>
  <c r="P8" i="10"/>
  <c r="Q6" i="10"/>
  <c r="Q4" i="10"/>
  <c r="P72" i="10"/>
  <c r="O72" i="10"/>
  <c r="N71" i="10"/>
  <c r="K70" i="10"/>
  <c r="N69" i="10"/>
  <c r="K68" i="10"/>
  <c r="N67" i="10"/>
  <c r="K66" i="10"/>
  <c r="K64" i="10"/>
  <c r="K62" i="10"/>
  <c r="P16" i="10"/>
  <c r="T60" i="10"/>
  <c r="U60" i="10"/>
  <c r="G51" i="10"/>
  <c r="J48" i="10"/>
  <c r="G47" i="10"/>
  <c r="S41" i="10"/>
  <c r="T39" i="10"/>
  <c r="G37" i="10"/>
  <c r="T33" i="10"/>
  <c r="M30" i="10"/>
  <c r="G29" i="10"/>
  <c r="T27" i="10"/>
  <c r="G23" i="10"/>
  <c r="Q13" i="10"/>
  <c r="R13" i="10"/>
  <c r="I73" i="10"/>
  <c r="J73" i="10"/>
  <c r="O45" i="10"/>
  <c r="O58" i="10"/>
  <c r="O56" i="10"/>
  <c r="C58" i="10"/>
  <c r="C56" i="10"/>
  <c r="F54" i="10"/>
  <c r="C54" i="10"/>
  <c r="F52" i="10"/>
  <c r="C52" i="10"/>
  <c r="F50" i="10"/>
  <c r="C50" i="10"/>
  <c r="F48" i="10"/>
  <c r="C46" i="10"/>
  <c r="C45" i="10"/>
  <c r="D44" i="10"/>
  <c r="E44" i="10"/>
  <c r="C43" i="10"/>
  <c r="D42" i="10"/>
  <c r="C41" i="10"/>
  <c r="H41" i="10"/>
  <c r="D40" i="10"/>
  <c r="E40" i="10"/>
  <c r="D39" i="10"/>
  <c r="S38" i="10"/>
  <c r="F38" i="10"/>
  <c r="E37" i="10"/>
  <c r="I37" i="10"/>
  <c r="S36" i="10"/>
  <c r="F36" i="10"/>
  <c r="E35" i="10"/>
  <c r="I35" i="10"/>
  <c r="E33" i="10"/>
  <c r="I33" i="10"/>
  <c r="F32" i="10"/>
  <c r="E31" i="10"/>
  <c r="I31" i="10"/>
  <c r="S30" i="10"/>
  <c r="F30" i="10"/>
  <c r="E29" i="10"/>
  <c r="I29" i="10"/>
  <c r="S28" i="10"/>
  <c r="F28" i="10"/>
  <c r="E27" i="10"/>
  <c r="I27" i="10"/>
  <c r="S26" i="10"/>
  <c r="F26" i="10"/>
  <c r="C25" i="10"/>
  <c r="I25" i="10"/>
  <c r="T24" i="10"/>
  <c r="C23" i="10"/>
  <c r="R22" i="10"/>
  <c r="C21" i="10"/>
  <c r="G21" i="10"/>
  <c r="C19" i="10"/>
  <c r="G19" i="10"/>
  <c r="G17" i="10"/>
  <c r="E16" i="10"/>
  <c r="E15" i="10"/>
  <c r="H15" i="10"/>
  <c r="E13" i="10"/>
  <c r="E11" i="10"/>
  <c r="F5" i="10"/>
  <c r="S4" i="10"/>
  <c r="T4" i="10"/>
  <c r="S70" i="10"/>
  <c r="T70" i="10"/>
  <c r="S68" i="10"/>
  <c r="T68" i="10"/>
  <c r="S66" i="10"/>
  <c r="T66" i="10"/>
  <c r="T64" i="10"/>
  <c r="S64" i="10"/>
  <c r="R3" i="10"/>
  <c r="S59" i="10"/>
  <c r="S57" i="10"/>
  <c r="S55" i="10"/>
  <c r="S53" i="10"/>
  <c r="S49" i="10"/>
  <c r="G45" i="10"/>
  <c r="G43" i="10"/>
  <c r="L36" i="10"/>
  <c r="G35" i="10"/>
  <c r="G33" i="10"/>
  <c r="T29" i="10"/>
  <c r="G25" i="10"/>
  <c r="S21" i="10"/>
  <c r="S11" i="10"/>
  <c r="T3" i="10"/>
  <c r="E57" i="10"/>
  <c r="F3" i="10"/>
  <c r="D60" i="10"/>
  <c r="M59" i="10"/>
  <c r="Q58" i="10"/>
  <c r="G57" i="10"/>
  <c r="D56" i="10"/>
  <c r="Q56" i="10"/>
  <c r="G55" i="10"/>
  <c r="M55" i="10"/>
  <c r="G53" i="10"/>
  <c r="N53" i="10"/>
  <c r="D52" i="10"/>
  <c r="Q52" i="10"/>
  <c r="H51" i="10"/>
  <c r="Q50" i="10"/>
  <c r="U50" i="10"/>
  <c r="L49" i="10"/>
  <c r="D48" i="10"/>
  <c r="Q48" i="10"/>
  <c r="U48" i="10"/>
  <c r="H47" i="10"/>
  <c r="L47" i="10"/>
  <c r="E46" i="10"/>
  <c r="Q46" i="10"/>
  <c r="U46" i="10"/>
  <c r="H45" i="10"/>
  <c r="M45" i="10"/>
  <c r="Q44" i="10"/>
  <c r="U44" i="10"/>
  <c r="I43" i="10"/>
  <c r="M43" i="10"/>
  <c r="F42" i="10"/>
  <c r="Q42" i="10"/>
  <c r="U42" i="10"/>
  <c r="I41" i="10"/>
  <c r="M41" i="10"/>
  <c r="F40" i="10"/>
  <c r="Q40" i="10"/>
  <c r="U40" i="10"/>
  <c r="K39" i="10"/>
  <c r="K37" i="10"/>
  <c r="Q36" i="10"/>
  <c r="C34" i="10"/>
  <c r="N33" i="10"/>
  <c r="C32" i="10"/>
  <c r="R32" i="10"/>
  <c r="C26" i="10"/>
  <c r="T53" i="10"/>
  <c r="U23" i="10"/>
  <c r="T56" i="10"/>
  <c r="U56" i="10"/>
  <c r="U54" i="10"/>
  <c r="T54" i="10"/>
  <c r="T52" i="10"/>
  <c r="U52" i="10"/>
  <c r="J50" i="10"/>
  <c r="G49" i="10"/>
  <c r="S45" i="10"/>
  <c r="G39" i="10"/>
  <c r="T35" i="10"/>
  <c r="G31" i="10"/>
  <c r="P15" i="10"/>
  <c r="P48" i="10"/>
  <c r="F60" i="10"/>
  <c r="F58" i="10"/>
  <c r="G59" i="10"/>
  <c r="D58" i="10"/>
  <c r="M57" i="10"/>
  <c r="I3" i="10"/>
  <c r="K3" i="10"/>
  <c r="S60" i="10"/>
  <c r="K60" i="10"/>
  <c r="I60" i="10"/>
  <c r="J59" i="10"/>
  <c r="T59" i="10"/>
  <c r="U59" i="10"/>
  <c r="S58" i="10"/>
  <c r="K58" i="10"/>
  <c r="J57" i="10"/>
  <c r="T57" i="10"/>
  <c r="U57" i="10"/>
  <c r="S56" i="10"/>
  <c r="K56" i="10"/>
  <c r="I56" i="10"/>
  <c r="J55" i="10"/>
  <c r="T55" i="10"/>
  <c r="U55" i="10"/>
  <c r="K54" i="10"/>
  <c r="I54" i="10"/>
  <c r="S52" i="10"/>
  <c r="K52" i="10"/>
  <c r="G52" i="10"/>
  <c r="J51" i="10"/>
  <c r="T51" i="10"/>
  <c r="U51" i="10"/>
  <c r="S50" i="10"/>
  <c r="K50" i="10"/>
  <c r="J49" i="10"/>
  <c r="T49" i="10"/>
  <c r="S48" i="10"/>
  <c r="K48" i="10"/>
  <c r="G48" i="10"/>
  <c r="J47" i="10"/>
  <c r="T47" i="10"/>
  <c r="S46" i="10"/>
  <c r="L46" i="10"/>
  <c r="T45" i="10"/>
  <c r="S44" i="10"/>
  <c r="L44" i="10"/>
  <c r="G44" i="10"/>
  <c r="K43" i="10"/>
  <c r="T43" i="10"/>
  <c r="S42" i="10"/>
  <c r="L42" i="10"/>
  <c r="G42" i="10"/>
  <c r="T41" i="10"/>
  <c r="S40" i="10"/>
  <c r="G40" i="10"/>
  <c r="L39" i="10"/>
  <c r="R39" i="10"/>
  <c r="T38" i="10"/>
  <c r="G38" i="10"/>
  <c r="T36" i="10"/>
  <c r="G36" i="10"/>
  <c r="T34" i="10"/>
  <c r="G30" i="10"/>
  <c r="L29" i="10"/>
  <c r="J15" i="10"/>
  <c r="N10" i="10"/>
  <c r="R67" i="10"/>
  <c r="N3" i="10"/>
  <c r="N60" i="10"/>
  <c r="P59" i="10"/>
  <c r="N58" i="10"/>
  <c r="P57" i="10"/>
  <c r="N56" i="10"/>
  <c r="L55" i="10"/>
  <c r="L53" i="10"/>
  <c r="M53" i="10"/>
  <c r="O52" i="10"/>
  <c r="L51" i="10"/>
  <c r="N49" i="10"/>
  <c r="N47" i="10"/>
  <c r="J43" i="10"/>
  <c r="N43" i="10"/>
  <c r="O42" i="10"/>
  <c r="P41" i="10"/>
  <c r="O40" i="10"/>
  <c r="J39" i="10"/>
  <c r="C38" i="10"/>
  <c r="P37" i="10"/>
  <c r="J37" i="10"/>
  <c r="M36" i="10"/>
  <c r="M34" i="10"/>
  <c r="L32" i="10"/>
  <c r="J31" i="10"/>
  <c r="K30" i="10"/>
  <c r="J29" i="10"/>
  <c r="K28" i="10"/>
  <c r="J27" i="10"/>
  <c r="K26" i="10"/>
  <c r="K19" i="10"/>
  <c r="O67" i="10"/>
  <c r="L61" i="10"/>
  <c r="U22" i="10"/>
  <c r="Q8" i="10"/>
  <c r="D38" i="10"/>
  <c r="U38" i="10"/>
  <c r="C36" i="10"/>
  <c r="N35" i="10"/>
  <c r="R34" i="10"/>
  <c r="U34" i="10"/>
  <c r="K33" i="10"/>
  <c r="U32" i="10"/>
  <c r="L31" i="10"/>
  <c r="N31" i="10"/>
  <c r="C30" i="10"/>
  <c r="P30" i="10"/>
  <c r="U30" i="10"/>
  <c r="M29" i="10"/>
  <c r="N29" i="10"/>
  <c r="C28" i="10"/>
  <c r="P28" i="10"/>
  <c r="U28" i="10"/>
  <c r="M27" i="10"/>
  <c r="P26" i="10"/>
  <c r="M25" i="10"/>
  <c r="D24" i="10"/>
  <c r="O24" i="10"/>
  <c r="U24" i="10"/>
  <c r="O23" i="10"/>
  <c r="D22" i="10"/>
  <c r="L22" i="10"/>
  <c r="O21" i="10"/>
  <c r="D20" i="10"/>
  <c r="L20" i="10"/>
  <c r="U20" i="10"/>
  <c r="P19" i="10"/>
  <c r="D18" i="10"/>
  <c r="L18" i="10"/>
  <c r="U18" i="10"/>
  <c r="T17" i="10"/>
  <c r="R17" i="10"/>
  <c r="F16" i="10"/>
  <c r="N16" i="10"/>
  <c r="U16" i="10"/>
  <c r="S15" i="10"/>
  <c r="F14" i="10"/>
  <c r="O14" i="10"/>
  <c r="J14" i="10"/>
  <c r="T13" i="10"/>
  <c r="F12" i="10"/>
  <c r="P12" i="10"/>
  <c r="U11" i="10"/>
  <c r="F10" i="10"/>
  <c r="Q10" i="10"/>
  <c r="H10" i="10"/>
  <c r="K9" i="10"/>
  <c r="G8" i="10"/>
  <c r="U7" i="10"/>
  <c r="K7" i="10"/>
  <c r="I6" i="10"/>
  <c r="R6" i="10"/>
  <c r="G6" i="10"/>
  <c r="I5" i="10"/>
  <c r="K5" i="10"/>
  <c r="R4" i="10"/>
  <c r="G4" i="10"/>
  <c r="G73" i="10"/>
  <c r="D72" i="10"/>
  <c r="L71" i="10"/>
  <c r="D70" i="10"/>
  <c r="P70" i="10"/>
  <c r="L69" i="10"/>
  <c r="D68" i="10"/>
  <c r="P68" i="10"/>
  <c r="L67" i="10"/>
  <c r="D66" i="10"/>
  <c r="P66" i="10"/>
  <c r="M65" i="10"/>
  <c r="D64" i="10"/>
  <c r="P64" i="10"/>
  <c r="M63" i="10"/>
  <c r="D62" i="10"/>
  <c r="P62" i="10"/>
  <c r="M61" i="10"/>
  <c r="R35" i="10"/>
  <c r="G34" i="10"/>
  <c r="Q33" i="10"/>
  <c r="T32" i="10"/>
  <c r="G32" i="10"/>
  <c r="Q31" i="10"/>
  <c r="T30" i="10"/>
  <c r="Q29" i="10"/>
  <c r="T28" i="10"/>
  <c r="L27" i="10"/>
  <c r="Q27" i="10"/>
  <c r="T26" i="10"/>
  <c r="G26" i="10"/>
  <c r="L25" i="10"/>
  <c r="Q25" i="10"/>
  <c r="R24" i="10"/>
  <c r="G24" i="10"/>
  <c r="M23" i="10"/>
  <c r="S23" i="10"/>
  <c r="S22" i="10"/>
  <c r="I22" i="10"/>
  <c r="G22" i="10"/>
  <c r="N21" i="10"/>
  <c r="T21" i="10"/>
  <c r="R20" i="10"/>
  <c r="J20" i="10"/>
  <c r="H20" i="10"/>
  <c r="I19" i="10"/>
  <c r="S19" i="10"/>
  <c r="P18" i="10"/>
  <c r="J18" i="10"/>
  <c r="H18" i="10"/>
  <c r="I17" i="10"/>
  <c r="K16" i="10"/>
  <c r="I16" i="10"/>
  <c r="Q15" i="10"/>
  <c r="Q14" i="10"/>
  <c r="L14" i="10"/>
  <c r="I14" i="10"/>
  <c r="K13" i="10"/>
  <c r="R12" i="10"/>
  <c r="M12" i="10"/>
  <c r="J12" i="10"/>
  <c r="L11" i="10"/>
  <c r="T11" i="10"/>
  <c r="S10" i="10"/>
  <c r="M9" i="10"/>
  <c r="T9" i="10"/>
  <c r="S8" i="10"/>
  <c r="N8" i="10"/>
  <c r="L8" i="10"/>
  <c r="M7" i="10"/>
  <c r="T7" i="10"/>
  <c r="T6" i="10"/>
  <c r="O6" i="10"/>
  <c r="M6" i="10"/>
  <c r="N5" i="10"/>
  <c r="U5" i="10"/>
  <c r="O4" i="10"/>
  <c r="M4" i="10"/>
  <c r="M72" i="10"/>
  <c r="I72" i="10"/>
  <c r="J71" i="10"/>
  <c r="R71" i="10"/>
  <c r="J69" i="10"/>
  <c r="R69" i="10"/>
  <c r="J67" i="10"/>
  <c r="M66" i="10"/>
  <c r="J65" i="10"/>
  <c r="R65" i="10"/>
  <c r="L64" i="10"/>
  <c r="J63" i="10"/>
  <c r="R63" i="10"/>
  <c r="L62" i="10"/>
  <c r="I62" i="10"/>
  <c r="J61" i="10"/>
  <c r="S61" i="10"/>
  <c r="T61" i="10"/>
  <c r="J25" i="10"/>
  <c r="K24" i="10"/>
  <c r="I23" i="10"/>
  <c r="J21" i="10"/>
  <c r="L21" i="10"/>
  <c r="N20" i="10"/>
  <c r="M19" i="10"/>
  <c r="N18" i="10"/>
  <c r="L17" i="10"/>
  <c r="P17" i="10"/>
  <c r="L15" i="10"/>
  <c r="M13" i="10"/>
  <c r="I11" i="10"/>
  <c r="N11" i="10"/>
  <c r="O9" i="10"/>
  <c r="I9" i="10"/>
  <c r="P9" i="10"/>
  <c r="F8" i="10"/>
  <c r="O7" i="10"/>
  <c r="I7" i="10"/>
  <c r="P7" i="10"/>
  <c r="F6" i="10"/>
  <c r="P5" i="10"/>
  <c r="Q5" i="10"/>
  <c r="E4" i="10"/>
  <c r="O71" i="10"/>
  <c r="O69" i="10"/>
  <c r="O65" i="10"/>
  <c r="O63" i="10"/>
  <c r="O61" i="10"/>
  <c r="R9" i="10"/>
  <c r="C9" i="10"/>
  <c r="E8" i="10"/>
  <c r="J8" i="10"/>
  <c r="R7" i="10"/>
  <c r="C7" i="10"/>
  <c r="E6" i="10"/>
  <c r="L6" i="10"/>
  <c r="S5" i="10"/>
  <c r="C5" i="10"/>
  <c r="L4" i="10"/>
  <c r="F73" i="10"/>
  <c r="C73" i="10"/>
  <c r="F71" i="10"/>
  <c r="C71" i="10"/>
  <c r="H70" i="10"/>
  <c r="S69" i="10"/>
  <c r="T69" i="10"/>
  <c r="F69" i="10"/>
  <c r="C69" i="10"/>
  <c r="H68" i="10"/>
  <c r="S67" i="10"/>
  <c r="T67" i="10"/>
  <c r="F67" i="10"/>
  <c r="C67" i="10"/>
  <c r="H66" i="10"/>
  <c r="F65" i="10"/>
  <c r="C65" i="10"/>
  <c r="H64" i="10"/>
  <c r="T63" i="10"/>
  <c r="S63" i="10"/>
  <c r="F63" i="10"/>
  <c r="H62" i="10"/>
  <c r="Q61" i="10"/>
  <c r="F61" i="10"/>
  <c r="C61" i="10"/>
  <c r="D21" i="10"/>
  <c r="D19" i="10"/>
  <c r="E17" i="10"/>
  <c r="S16" i="10"/>
  <c r="F15" i="10"/>
  <c r="T14" i="10"/>
  <c r="F13" i="10"/>
  <c r="H13" i="10"/>
  <c r="T12" i="10"/>
  <c r="F11" i="10"/>
  <c r="H11" i="10"/>
  <c r="U10" i="10"/>
  <c r="G9" i="10"/>
  <c r="H9" i="10"/>
  <c r="U8" i="10"/>
  <c r="K6" i="10"/>
  <c r="G5" i="10"/>
  <c r="K4" i="10"/>
  <c r="G72" i="10"/>
  <c r="K72" i="10"/>
  <c r="P71" i="10"/>
  <c r="G70" i="10"/>
  <c r="L70" i="10"/>
  <c r="P69" i="10"/>
  <c r="G68" i="10"/>
  <c r="L68" i="10"/>
  <c r="P67" i="10"/>
  <c r="G66" i="10"/>
  <c r="L66" i="10"/>
  <c r="P65" i="10"/>
  <c r="G64" i="10"/>
  <c r="P63" i="10"/>
  <c r="G62" i="10"/>
  <c r="P61" i="10"/>
  <c r="D6" i="11"/>
  <c r="D18" i="11"/>
  <c r="D19" i="11"/>
  <c r="D20" i="11"/>
  <c r="D2" i="11"/>
  <c r="D11" i="11"/>
  <c r="D8" i="11"/>
  <c r="D16" i="11"/>
  <c r="D21" i="11"/>
  <c r="D3" i="11"/>
  <c r="D17" i="11"/>
  <c r="D4" i="11"/>
  <c r="D7" i="11"/>
  <c r="D12" i="11"/>
  <c r="D15" i="11"/>
  <c r="D9" i="11"/>
  <c r="D14" i="11"/>
  <c r="D10" i="11"/>
  <c r="D5" i="11"/>
  <c r="D13" i="11"/>
  <c r="E19" i="11" l="1" a="1"/>
  <c r="E19" i="11" s="1"/>
  <c r="E3" i="11" a="1"/>
  <c r="E3" i="11" s="1"/>
  <c r="E6" i="11" a="1"/>
  <c r="E6" i="11" s="1"/>
  <c r="F6" i="11" s="1"/>
  <c r="E7" i="11" a="1"/>
  <c r="E7" i="11" s="1"/>
  <c r="F7" i="11" s="1"/>
  <c r="E10" i="11" a="1"/>
  <c r="E10" i="11" s="1"/>
  <c r="E5" i="11" a="1"/>
  <c r="E5" i="11" s="1"/>
  <c r="F5" i="11" s="1"/>
  <c r="E12" i="11" a="1"/>
  <c r="E12" i="11" s="1"/>
  <c r="F12" i="11" s="1"/>
  <c r="E15" i="11" a="1"/>
  <c r="E15" i="11" s="1"/>
  <c r="E9" i="11" a="1"/>
  <c r="E9" i="11" s="1"/>
  <c r="F9" i="11" s="1"/>
  <c r="E21" i="11" a="1"/>
  <c r="E21" i="11" s="1"/>
  <c r="E17" i="11" a="1"/>
  <c r="E17" i="11" s="1"/>
  <c r="F17" i="11" s="1"/>
  <c r="E8" i="11" a="1"/>
  <c r="E8" i="11" s="1"/>
  <c r="E18" i="11" a="1"/>
  <c r="E18" i="11" s="1"/>
  <c r="E16" i="11" a="1"/>
  <c r="E16" i="11" s="1"/>
  <c r="E11" i="11" a="1"/>
  <c r="E11" i="11" s="1"/>
  <c r="E13" i="11" a="1"/>
  <c r="E13" i="11" s="1"/>
  <c r="F13" i="11" s="1"/>
  <c r="E20" i="11" a="1"/>
  <c r="E20" i="11" s="1"/>
  <c r="F20" i="11" s="1"/>
  <c r="E4" i="11" a="1"/>
  <c r="E4" i="11" s="1"/>
  <c r="F4" i="11" s="1"/>
  <c r="E14" i="11" a="1"/>
  <c r="E14" i="11" s="1"/>
  <c r="E2" i="11" a="1"/>
  <c r="E2" i="11" s="1"/>
  <c r="F2" i="11" s="1"/>
  <c r="F21" i="11"/>
  <c r="F16" i="11"/>
  <c r="F8" i="11"/>
  <c r="F18" i="11"/>
  <c r="F10" i="11"/>
  <c r="F3" i="11"/>
  <c r="F19" i="11"/>
  <c r="F11" i="11"/>
  <c r="F14" i="11"/>
  <c r="F15" i="11"/>
  <c r="H12" i="11" l="1"/>
  <c r="G12" i="11"/>
  <c r="H5" i="11"/>
  <c r="G5" i="11"/>
  <c r="H18" i="11"/>
  <c r="G18" i="11"/>
  <c r="H14" i="11"/>
  <c r="G14" i="11"/>
  <c r="H8" i="11"/>
  <c r="G8" i="11"/>
  <c r="H11" i="11"/>
  <c r="G11" i="11"/>
  <c r="H4" i="11"/>
  <c r="G4" i="11"/>
  <c r="H6" i="11"/>
  <c r="G6" i="11"/>
  <c r="H3" i="11"/>
  <c r="G3" i="11"/>
  <c r="H15" i="11"/>
  <c r="G15" i="11"/>
  <c r="H13" i="11"/>
  <c r="G13" i="11"/>
  <c r="H19" i="11"/>
  <c r="G19" i="11"/>
  <c r="H2" i="11"/>
  <c r="G2" i="11"/>
  <c r="H16" i="11"/>
  <c r="G16" i="11"/>
  <c r="H10" i="11"/>
  <c r="G10" i="11"/>
  <c r="H7" i="11"/>
  <c r="G7" i="11"/>
  <c r="H17" i="11"/>
  <c r="G17" i="11"/>
  <c r="H20" i="11"/>
  <c r="G20" i="11"/>
  <c r="H21" i="11"/>
  <c r="G21" i="11"/>
  <c r="H9" i="11"/>
  <c r="G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<sst xmlns="http://schemas.openxmlformats.org/spreadsheetml/2006/main" count="295" uniqueCount="147">
  <si>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</si>
  <si>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</si>
  <si>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</si>
  <si>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</si>
  <si>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</si>
  <si>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</si>
  <si>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</si>
  <si>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</si>
  <si>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</si>
  <si>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</si>
  <si>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</si>
  <si>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</si>
  <si>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</si>
  <si>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</si>
  <si>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</si>
  <si>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</si>
  <si>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</si>
  <si>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</si>
  <si>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</si>
  <si>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</si>
  <si>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</si>
  <si>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</si>
  <si>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</si>
  <si>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</si>
  <si>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</si>
  <si>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</si>
  <si>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</si>
  <si>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</si>
  <si>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</si>
  <si>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</si>
  <si>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</si>
  <si>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</si>
  <si>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</si>
  <si>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</si>
  <si>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</si>
  <si>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</si>
  <si>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</si>
  <si>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</si>
  <si>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</si>
  <si>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</si>
  <si>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</si>
  <si>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</si>
  <si>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</si>
  <si>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</si>
  <si>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</si>
  <si>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</si>
  <si>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</si>
  <si>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</si>
  <si>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</si>
  <si>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</si>
  <si>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</si>
  <si>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</si>
  <si>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</si>
  <si>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</si>
  <si>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</si>
  <si>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</si>
  <si>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</si>
  <si>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</si>
  <si>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</si>
  <si>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</si>
  <si>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</si>
  <si>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</si>
  <si>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</si>
  <si>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</si>
  <si>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</si>
  <si>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</si>
  <si>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</si>
  <si>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</si>
  <si>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</si>
  <si>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</si>
  <si>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</si>
  <si>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</si>
  <si>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</si>
  <si>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</si>
  <si>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</si>
  <si>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</si>
  <si>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</si>
  <si>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</si>
  <si>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</si>
  <si>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Charles Leclerc</t>
  </si>
  <si>
    <t>Scuderia Ferrari Mission Winnow</t>
  </si>
  <si>
    <t>Alexander Albon</t>
  </si>
  <si>
    <t>Aston Martin Red Bull Racing</t>
  </si>
  <si>
    <t>Sebastian Vettel</t>
  </si>
  <si>
    <t>Lewis Hamilton</t>
  </si>
  <si>
    <t>Mercedes-AMG Petronas Motorsport</t>
  </si>
  <si>
    <t>Valtteri Bottas</t>
  </si>
  <si>
    <t>Pierre Gasly</t>
  </si>
  <si>
    <t>Red Bull Toro Rosso Honda</t>
  </si>
  <si>
    <t>Daniil Kvyat</t>
  </si>
  <si>
    <t>Kimi Räikkönen</t>
  </si>
  <si>
    <t>Alfa Romeo Racing</t>
  </si>
  <si>
    <t>Daniel Ricciardo</t>
  </si>
  <si>
    <t>Renault F1 Team</t>
  </si>
  <si>
    <t>Carlos Sainz</t>
  </si>
  <si>
    <t>McLaren F1 Team</t>
  </si>
  <si>
    <t>Max Verstappen</t>
  </si>
  <si>
    <t>Sergio Pérez</t>
  </si>
  <si>
    <t>SportPesa Racing Point F1 Team</t>
  </si>
  <si>
    <t>Robert Kubica</t>
  </si>
  <si>
    <t>ROKiT Williams Racing</t>
  </si>
  <si>
    <t>Nico Hülkenberg</t>
  </si>
  <si>
    <t>Lance Stroll</t>
  </si>
  <si>
    <t>Antonio Giovinazzi</t>
  </si>
  <si>
    <t>George Russell</t>
  </si>
  <si>
    <t>Romain Grosjean</t>
  </si>
  <si>
    <t>Haas F1 Team</t>
  </si>
  <si>
    <t>Lando Norris</t>
  </si>
  <si>
    <t>Kevin Magnussen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</si>
  <si>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</si>
  <si>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</si>
  <si>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</si>
  <si>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</si>
  <si>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</si>
  <si>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</si>
  <si>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</si>
  <si>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</si>
  <si>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</si>
  <si>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</si>
  <si>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</si>
  <si>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</si>
  <si>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Mostly Cloudy</t>
  </si>
  <si>
    <t>Precipation type</t>
  </si>
  <si>
    <t>rain</t>
  </si>
  <si>
    <t>Temperature</t>
  </si>
  <si>
    <t>73.73°F</t>
  </si>
  <si>
    <t>Humidity</t>
  </si>
  <si>
    <t>Wind speed</t>
  </si>
  <si>
    <t>6.72 mph</t>
  </si>
  <si>
    <t>Wind bearing</t>
  </si>
  <si>
    <t>83°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</si>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</sst>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16</v>
      </c>
      <c r="C2" t="s">
        <v>79</v>
      </c>
      <c r="D2" t="s">
        <v>80</v>
      </c>
      <c r="E2" s="1">
        <v>9.1703703703703706E-4</v>
      </c>
      <c r="F2">
        <v>53</v>
      </c>
    </row>
    <row r="3" spans="1:7" x14ac:dyDescent="0.25">
      <c r="A3">
        <v>2</v>
      </c>
      <c r="B3">
        <v>23</v>
      </c>
      <c r="C3" t="s">
        <v>81</v>
      </c>
      <c r="D3" t="s">
        <v>82</v>
      </c>
      <c r="E3" s="1">
        <v>9.1811342592592595E-4</v>
      </c>
      <c r="F3">
        <v>48</v>
      </c>
      <c r="G3">
        <v>9.2999999999999999E-2</v>
      </c>
    </row>
    <row r="4" spans="1:7" x14ac:dyDescent="0.25">
      <c r="A4">
        <v>3</v>
      </c>
      <c r="B4">
        <v>5</v>
      </c>
      <c r="C4" t="s">
        <v>83</v>
      </c>
      <c r="D4" t="s">
        <v>80</v>
      </c>
      <c r="E4" s="1">
        <v>9.1876157407407412E-4</v>
      </c>
      <c r="F4">
        <v>68</v>
      </c>
      <c r="G4">
        <v>0.14899999999999999</v>
      </c>
    </row>
    <row r="5" spans="1:7" x14ac:dyDescent="0.25">
      <c r="A5">
        <v>4</v>
      </c>
      <c r="B5">
        <v>44</v>
      </c>
      <c r="C5" t="s">
        <v>84</v>
      </c>
      <c r="D5" t="s">
        <v>85</v>
      </c>
      <c r="E5" s="1">
        <v>9.1968749999999993E-4</v>
      </c>
      <c r="F5">
        <v>66</v>
      </c>
      <c r="G5">
        <v>0.22900000000000001</v>
      </c>
    </row>
    <row r="6" spans="1:7" x14ac:dyDescent="0.25">
      <c r="A6">
        <v>5</v>
      </c>
      <c r="B6">
        <v>77</v>
      </c>
      <c r="C6" t="s">
        <v>86</v>
      </c>
      <c r="D6" t="s">
        <v>85</v>
      </c>
      <c r="E6" s="1">
        <v>9.2006944444444439E-4</v>
      </c>
      <c r="F6">
        <v>66</v>
      </c>
      <c r="G6">
        <v>0.26200000000000001</v>
      </c>
    </row>
    <row r="7" spans="1:7" x14ac:dyDescent="0.25">
      <c r="A7">
        <v>6</v>
      </c>
      <c r="B7">
        <v>10</v>
      </c>
      <c r="C7" t="s">
        <v>87</v>
      </c>
      <c r="D7" t="s">
        <v>88</v>
      </c>
      <c r="E7" s="1">
        <v>9.2048611111111107E-4</v>
      </c>
      <c r="F7">
        <v>53</v>
      </c>
      <c r="G7">
        <v>0.29799999999999999</v>
      </c>
    </row>
    <row r="8" spans="1:7" x14ac:dyDescent="0.25">
      <c r="A8">
        <v>7</v>
      </c>
      <c r="B8">
        <v>26</v>
      </c>
      <c r="C8" t="s">
        <v>89</v>
      </c>
      <c r="D8" t="s">
        <v>88</v>
      </c>
      <c r="E8" s="1">
        <v>9.2482638888888899E-4</v>
      </c>
      <c r="F8">
        <v>48</v>
      </c>
      <c r="G8">
        <v>0.67300000000000004</v>
      </c>
    </row>
    <row r="9" spans="1:7" x14ac:dyDescent="0.25">
      <c r="A9">
        <v>8</v>
      </c>
      <c r="B9">
        <v>7</v>
      </c>
      <c r="C9" t="s">
        <v>90</v>
      </c>
      <c r="D9" t="s">
        <v>91</v>
      </c>
      <c r="E9" s="1">
        <v>9.2687500000000007E-4</v>
      </c>
      <c r="F9">
        <v>55</v>
      </c>
      <c r="G9">
        <v>0.85</v>
      </c>
    </row>
    <row r="10" spans="1:7" x14ac:dyDescent="0.25">
      <c r="A10">
        <v>9</v>
      </c>
      <c r="B10">
        <v>3</v>
      </c>
      <c r="C10" t="s">
        <v>92</v>
      </c>
      <c r="D10" t="s">
        <v>93</v>
      </c>
      <c r="E10" s="1">
        <v>9.276157407407409E-4</v>
      </c>
      <c r="F10">
        <v>53</v>
      </c>
      <c r="G10">
        <v>0.91400000000000003</v>
      </c>
    </row>
    <row r="11" spans="1:7" x14ac:dyDescent="0.25">
      <c r="A11">
        <v>10</v>
      </c>
      <c r="B11">
        <v>55</v>
      </c>
      <c r="C11" t="s">
        <v>94</v>
      </c>
      <c r="D11" t="s">
        <v>95</v>
      </c>
      <c r="E11" s="1">
        <v>9.2952546296296284E-4</v>
      </c>
      <c r="F11">
        <v>66</v>
      </c>
      <c r="G11">
        <v>1.079</v>
      </c>
    </row>
    <row r="12" spans="1:7" x14ac:dyDescent="0.25">
      <c r="A12">
        <v>11</v>
      </c>
      <c r="B12">
        <v>33</v>
      </c>
      <c r="C12" t="s">
        <v>96</v>
      </c>
      <c r="D12" t="s">
        <v>82</v>
      </c>
      <c r="E12" s="1">
        <v>9.3062500000000003E-4</v>
      </c>
      <c r="F12">
        <v>65</v>
      </c>
      <c r="G12">
        <v>1.1739999999999999</v>
      </c>
    </row>
    <row r="13" spans="1:7" x14ac:dyDescent="0.25">
      <c r="A13">
        <v>12</v>
      </c>
      <c r="B13">
        <v>11</v>
      </c>
      <c r="C13" t="s">
        <v>97</v>
      </c>
      <c r="D13" t="s">
        <v>98</v>
      </c>
      <c r="E13" s="1">
        <v>9.3153935185185191E-4</v>
      </c>
      <c r="F13">
        <v>70</v>
      </c>
      <c r="G13">
        <v>1.2529999999999999</v>
      </c>
    </row>
    <row r="14" spans="1:7" x14ac:dyDescent="0.25">
      <c r="A14">
        <v>13</v>
      </c>
      <c r="B14">
        <v>88</v>
      </c>
      <c r="C14" t="s">
        <v>99</v>
      </c>
      <c r="D14" t="s">
        <v>100</v>
      </c>
      <c r="E14" s="1">
        <v>9.3398148148148149E-4</v>
      </c>
      <c r="F14">
        <v>63</v>
      </c>
      <c r="G14">
        <v>1.464</v>
      </c>
    </row>
    <row r="15" spans="1:7" x14ac:dyDescent="0.25">
      <c r="A15">
        <v>14</v>
      </c>
      <c r="B15">
        <v>27</v>
      </c>
      <c r="C15" t="s">
        <v>101</v>
      </c>
      <c r="D15" t="s">
        <v>93</v>
      </c>
      <c r="E15" s="1">
        <v>9.3508101851851836E-4</v>
      </c>
      <c r="F15">
        <v>59</v>
      </c>
      <c r="G15">
        <v>1.5589999999999999</v>
      </c>
    </row>
    <row r="16" spans="1:7" x14ac:dyDescent="0.25">
      <c r="A16">
        <v>15</v>
      </c>
      <c r="B16">
        <v>18</v>
      </c>
      <c r="C16" t="s">
        <v>102</v>
      </c>
      <c r="D16" t="s">
        <v>98</v>
      </c>
      <c r="E16" s="1">
        <v>9.3659722222222224E-4</v>
      </c>
      <c r="F16">
        <v>68</v>
      </c>
      <c r="G16">
        <v>1.69</v>
      </c>
    </row>
    <row r="17" spans="1:7" x14ac:dyDescent="0.25">
      <c r="A17">
        <v>16</v>
      </c>
      <c r="B17">
        <v>99</v>
      </c>
      <c r="C17" t="s">
        <v>103</v>
      </c>
      <c r="D17" t="s">
        <v>91</v>
      </c>
      <c r="E17" s="1">
        <v>9.3766203703703709E-4</v>
      </c>
      <c r="F17">
        <v>65</v>
      </c>
      <c r="G17">
        <v>1.782</v>
      </c>
    </row>
    <row r="18" spans="1:7" x14ac:dyDescent="0.25">
      <c r="A18">
        <v>17</v>
      </c>
      <c r="B18">
        <v>63</v>
      </c>
      <c r="C18" t="s">
        <v>104</v>
      </c>
      <c r="D18" t="s">
        <v>100</v>
      </c>
      <c r="E18" s="1">
        <v>9.4081018518518515E-4</v>
      </c>
      <c r="F18">
        <v>69</v>
      </c>
      <c r="G18">
        <v>2.0539999999999998</v>
      </c>
    </row>
    <row r="19" spans="1:7" x14ac:dyDescent="0.25">
      <c r="A19">
        <v>18</v>
      </c>
      <c r="B19">
        <v>8</v>
      </c>
      <c r="C19" t="s">
        <v>105</v>
      </c>
      <c r="D19" t="s">
        <v>106</v>
      </c>
      <c r="E19" s="1">
        <v>9.4422453703703715E-4</v>
      </c>
      <c r="F19">
        <v>68</v>
      </c>
      <c r="G19">
        <v>2.3490000000000002</v>
      </c>
    </row>
    <row r="20" spans="1:7" x14ac:dyDescent="0.25">
      <c r="A20">
        <v>19</v>
      </c>
      <c r="B20">
        <v>4</v>
      </c>
      <c r="C20" t="s">
        <v>107</v>
      </c>
      <c r="D20" t="s">
        <v>95</v>
      </c>
      <c r="E20" s="1">
        <v>9.4494212962962978E-4</v>
      </c>
      <c r="F20">
        <v>46</v>
      </c>
      <c r="G20">
        <v>2.411</v>
      </c>
    </row>
    <row r="21" spans="1:7" x14ac:dyDescent="0.25">
      <c r="A21">
        <v>20</v>
      </c>
      <c r="B21">
        <v>20</v>
      </c>
      <c r="C21" t="s">
        <v>108</v>
      </c>
      <c r="D21" t="s">
        <v>106</v>
      </c>
      <c r="E21" s="1">
        <v>9.4539351851851848E-4</v>
      </c>
      <c r="F21">
        <v>53</v>
      </c>
      <c r="G21">
        <v>2.4500000000000002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3"/>
  <sheetViews>
    <sheetView topLeftCell="A37" workbookViewId="0">
      <selection sqref="A1:U7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5</v>
      </c>
      <c r="D2">
        <v>44</v>
      </c>
      <c r="E2">
        <v>33</v>
      </c>
      <c r="F2">
        <v>23</v>
      </c>
      <c r="G2">
        <v>77</v>
      </c>
      <c r="H2">
        <v>55</v>
      </c>
      <c r="I2">
        <v>4</v>
      </c>
      <c r="J2">
        <v>26</v>
      </c>
      <c r="K2">
        <v>10</v>
      </c>
      <c r="L2">
        <v>11</v>
      </c>
      <c r="M2">
        <v>27</v>
      </c>
      <c r="N2">
        <v>3</v>
      </c>
      <c r="O2">
        <v>7</v>
      </c>
      <c r="P2">
        <v>99</v>
      </c>
      <c r="Q2">
        <v>18</v>
      </c>
      <c r="R2">
        <v>20</v>
      </c>
      <c r="S2">
        <v>8</v>
      </c>
      <c r="T2">
        <v>63</v>
      </c>
      <c r="U2">
        <v>88</v>
      </c>
    </row>
    <row r="3" spans="1:21" x14ac:dyDescent="0.25">
      <c r="A3" t="s">
        <v>2</v>
      </c>
      <c r="B3">
        <v>16</v>
      </c>
      <c r="C3">
        <v>5</v>
      </c>
      <c r="D3">
        <v>23</v>
      </c>
      <c r="E3">
        <v>55</v>
      </c>
      <c r="F3">
        <v>44</v>
      </c>
      <c r="G3">
        <v>4</v>
      </c>
      <c r="H3">
        <v>77</v>
      </c>
      <c r="I3">
        <v>33</v>
      </c>
      <c r="J3">
        <v>26</v>
      </c>
      <c r="K3">
        <v>10</v>
      </c>
      <c r="L3">
        <v>11</v>
      </c>
      <c r="M3">
        <v>3</v>
      </c>
      <c r="N3">
        <v>27</v>
      </c>
      <c r="O3">
        <v>18</v>
      </c>
      <c r="P3">
        <v>99</v>
      </c>
      <c r="Q3">
        <v>7</v>
      </c>
      <c r="R3">
        <v>20</v>
      </c>
      <c r="S3">
        <v>88</v>
      </c>
      <c r="T3">
        <v>63</v>
      </c>
      <c r="U3">
        <v>8</v>
      </c>
    </row>
    <row r="4" spans="1:21" x14ac:dyDescent="0.25">
      <c r="A4" t="s">
        <v>3</v>
      </c>
      <c r="B4">
        <v>16</v>
      </c>
      <c r="C4">
        <v>5</v>
      </c>
      <c r="D4">
        <v>23</v>
      </c>
      <c r="E4">
        <v>55</v>
      </c>
      <c r="F4">
        <v>44</v>
      </c>
      <c r="G4">
        <v>4</v>
      </c>
      <c r="H4">
        <v>77</v>
      </c>
      <c r="I4">
        <v>33</v>
      </c>
      <c r="J4">
        <v>26</v>
      </c>
      <c r="K4">
        <v>10</v>
      </c>
      <c r="L4">
        <v>11</v>
      </c>
      <c r="M4">
        <v>3</v>
      </c>
      <c r="N4">
        <v>27</v>
      </c>
      <c r="O4">
        <v>18</v>
      </c>
      <c r="P4">
        <v>99</v>
      </c>
      <c r="Q4">
        <v>7</v>
      </c>
      <c r="R4">
        <v>20</v>
      </c>
      <c r="S4">
        <v>88</v>
      </c>
      <c r="T4">
        <v>63</v>
      </c>
      <c r="U4">
        <v>8</v>
      </c>
    </row>
    <row r="5" spans="1:21" x14ac:dyDescent="0.25">
      <c r="A5" t="s">
        <v>4</v>
      </c>
      <c r="B5">
        <v>16</v>
      </c>
      <c r="C5">
        <v>5</v>
      </c>
      <c r="D5">
        <v>23</v>
      </c>
      <c r="E5">
        <v>55</v>
      </c>
      <c r="F5">
        <v>44</v>
      </c>
      <c r="G5">
        <v>4</v>
      </c>
      <c r="H5">
        <v>77</v>
      </c>
      <c r="I5">
        <v>33</v>
      </c>
      <c r="J5">
        <v>26</v>
      </c>
      <c r="K5">
        <v>10</v>
      </c>
      <c r="L5">
        <v>11</v>
      </c>
      <c r="M5">
        <v>3</v>
      </c>
      <c r="N5">
        <v>27</v>
      </c>
      <c r="O5">
        <v>18</v>
      </c>
      <c r="P5">
        <v>99</v>
      </c>
      <c r="Q5">
        <v>7</v>
      </c>
      <c r="R5">
        <v>20</v>
      </c>
      <c r="S5">
        <v>88</v>
      </c>
      <c r="T5">
        <v>63</v>
      </c>
      <c r="U5">
        <v>8</v>
      </c>
    </row>
    <row r="6" spans="1:21" x14ac:dyDescent="0.25">
      <c r="A6" t="s">
        <v>5</v>
      </c>
      <c r="B6">
        <v>16</v>
      </c>
      <c r="C6">
        <v>5</v>
      </c>
      <c r="D6">
        <v>23</v>
      </c>
      <c r="E6">
        <v>44</v>
      </c>
      <c r="F6">
        <v>55</v>
      </c>
      <c r="G6">
        <v>4</v>
      </c>
      <c r="H6">
        <v>33</v>
      </c>
      <c r="I6">
        <v>77</v>
      </c>
      <c r="J6">
        <v>26</v>
      </c>
      <c r="K6">
        <v>10</v>
      </c>
      <c r="L6">
        <v>11</v>
      </c>
      <c r="M6">
        <v>3</v>
      </c>
      <c r="N6">
        <v>27</v>
      </c>
      <c r="O6">
        <v>18</v>
      </c>
      <c r="P6">
        <v>99</v>
      </c>
      <c r="Q6">
        <v>7</v>
      </c>
      <c r="R6">
        <v>20</v>
      </c>
      <c r="S6">
        <v>88</v>
      </c>
      <c r="T6">
        <v>63</v>
      </c>
      <c r="U6">
        <v>8</v>
      </c>
    </row>
    <row r="7" spans="1:21" x14ac:dyDescent="0.25">
      <c r="A7" t="s">
        <v>6</v>
      </c>
      <c r="B7">
        <v>16</v>
      </c>
      <c r="C7">
        <v>5</v>
      </c>
      <c r="D7">
        <v>23</v>
      </c>
      <c r="E7">
        <v>44</v>
      </c>
      <c r="F7">
        <v>55</v>
      </c>
      <c r="G7">
        <v>4</v>
      </c>
      <c r="H7">
        <v>77</v>
      </c>
      <c r="I7">
        <v>26</v>
      </c>
      <c r="J7">
        <v>11</v>
      </c>
      <c r="K7">
        <v>10</v>
      </c>
      <c r="L7">
        <v>3</v>
      </c>
      <c r="M7">
        <v>27</v>
      </c>
      <c r="N7">
        <v>18</v>
      </c>
      <c r="O7">
        <v>99</v>
      </c>
      <c r="P7">
        <v>7</v>
      </c>
      <c r="Q7">
        <v>20</v>
      </c>
      <c r="R7">
        <v>88</v>
      </c>
      <c r="S7">
        <v>63</v>
      </c>
      <c r="T7">
        <v>8</v>
      </c>
      <c r="U7">
        <v>33</v>
      </c>
    </row>
    <row r="8" spans="1:21" x14ac:dyDescent="0.25">
      <c r="A8" t="s">
        <v>7</v>
      </c>
      <c r="B8">
        <v>16</v>
      </c>
      <c r="C8">
        <v>5</v>
      </c>
      <c r="D8">
        <v>23</v>
      </c>
      <c r="E8">
        <v>44</v>
      </c>
      <c r="F8">
        <v>55</v>
      </c>
      <c r="G8">
        <v>77</v>
      </c>
      <c r="H8">
        <v>4</v>
      </c>
      <c r="I8">
        <v>26</v>
      </c>
      <c r="J8">
        <v>11</v>
      </c>
      <c r="K8">
        <v>10</v>
      </c>
      <c r="L8">
        <v>3</v>
      </c>
      <c r="M8">
        <v>27</v>
      </c>
      <c r="N8">
        <v>18</v>
      </c>
      <c r="O8">
        <v>99</v>
      </c>
      <c r="P8">
        <v>7</v>
      </c>
      <c r="Q8">
        <v>20</v>
      </c>
      <c r="R8">
        <v>88</v>
      </c>
      <c r="S8">
        <v>63</v>
      </c>
      <c r="T8">
        <v>8</v>
      </c>
      <c r="U8">
        <v>33</v>
      </c>
    </row>
    <row r="9" spans="1:21" x14ac:dyDescent="0.25">
      <c r="A9" t="s">
        <v>8</v>
      </c>
      <c r="B9">
        <v>16</v>
      </c>
      <c r="C9">
        <v>5</v>
      </c>
      <c r="D9">
        <v>23</v>
      </c>
      <c r="E9">
        <v>44</v>
      </c>
      <c r="F9">
        <v>55</v>
      </c>
      <c r="G9">
        <v>77</v>
      </c>
      <c r="H9">
        <v>4</v>
      </c>
      <c r="I9">
        <v>26</v>
      </c>
      <c r="J9">
        <v>11</v>
      </c>
      <c r="K9">
        <v>10</v>
      </c>
      <c r="L9">
        <v>3</v>
      </c>
      <c r="M9">
        <v>27</v>
      </c>
      <c r="N9">
        <v>18</v>
      </c>
      <c r="O9">
        <v>99</v>
      </c>
      <c r="P9">
        <v>7</v>
      </c>
      <c r="Q9">
        <v>20</v>
      </c>
      <c r="R9">
        <v>88</v>
      </c>
      <c r="S9">
        <v>63</v>
      </c>
      <c r="T9">
        <v>8</v>
      </c>
      <c r="U9">
        <v>33</v>
      </c>
    </row>
    <row r="10" spans="1:21" x14ac:dyDescent="0.25">
      <c r="A10" t="s">
        <v>9</v>
      </c>
      <c r="B10">
        <v>16</v>
      </c>
      <c r="C10">
        <v>5</v>
      </c>
      <c r="D10">
        <v>23</v>
      </c>
      <c r="E10">
        <v>44</v>
      </c>
      <c r="F10">
        <v>77</v>
      </c>
      <c r="G10">
        <v>55</v>
      </c>
      <c r="H10">
        <v>4</v>
      </c>
      <c r="I10">
        <v>26</v>
      </c>
      <c r="J10">
        <v>11</v>
      </c>
      <c r="K10">
        <v>3</v>
      </c>
      <c r="L10">
        <v>10</v>
      </c>
      <c r="M10">
        <v>27</v>
      </c>
      <c r="N10">
        <v>18</v>
      </c>
      <c r="O10">
        <v>99</v>
      </c>
      <c r="P10">
        <v>7</v>
      </c>
      <c r="Q10">
        <v>20</v>
      </c>
      <c r="R10">
        <v>88</v>
      </c>
      <c r="S10">
        <v>63</v>
      </c>
      <c r="T10">
        <v>8</v>
      </c>
      <c r="U10">
        <v>33</v>
      </c>
    </row>
    <row r="11" spans="1:21" x14ac:dyDescent="0.25">
      <c r="A11" t="s">
        <v>10</v>
      </c>
      <c r="B11">
        <v>16</v>
      </c>
      <c r="C11">
        <v>5</v>
      </c>
      <c r="D11">
        <v>23</v>
      </c>
      <c r="E11">
        <v>44</v>
      </c>
      <c r="F11">
        <v>77</v>
      </c>
      <c r="G11">
        <v>55</v>
      </c>
      <c r="H11">
        <v>4</v>
      </c>
      <c r="I11">
        <v>26</v>
      </c>
      <c r="J11">
        <v>11</v>
      </c>
      <c r="K11">
        <v>3</v>
      </c>
      <c r="L11">
        <v>27</v>
      </c>
      <c r="M11">
        <v>18</v>
      </c>
      <c r="N11">
        <v>7</v>
      </c>
      <c r="O11">
        <v>10</v>
      </c>
      <c r="P11">
        <v>99</v>
      </c>
      <c r="Q11">
        <v>20</v>
      </c>
      <c r="R11">
        <v>88</v>
      </c>
      <c r="S11">
        <v>63</v>
      </c>
      <c r="T11">
        <v>8</v>
      </c>
      <c r="U11">
        <v>33</v>
      </c>
    </row>
    <row r="12" spans="1:21" x14ac:dyDescent="0.25">
      <c r="A12" t="s">
        <v>11</v>
      </c>
      <c r="B12">
        <v>16</v>
      </c>
      <c r="C12">
        <v>5</v>
      </c>
      <c r="D12">
        <v>23</v>
      </c>
      <c r="E12">
        <v>44</v>
      </c>
      <c r="F12">
        <v>77</v>
      </c>
      <c r="G12">
        <v>55</v>
      </c>
      <c r="H12">
        <v>4</v>
      </c>
      <c r="I12">
        <v>11</v>
      </c>
      <c r="J12">
        <v>3</v>
      </c>
      <c r="K12">
        <v>27</v>
      </c>
      <c r="L12">
        <v>26</v>
      </c>
      <c r="M12">
        <v>18</v>
      </c>
      <c r="N12">
        <v>7</v>
      </c>
      <c r="O12">
        <v>99</v>
      </c>
      <c r="P12">
        <v>20</v>
      </c>
      <c r="Q12">
        <v>88</v>
      </c>
      <c r="R12">
        <v>63</v>
      </c>
      <c r="S12">
        <v>8</v>
      </c>
      <c r="T12">
        <v>10</v>
      </c>
      <c r="U12">
        <v>33</v>
      </c>
    </row>
    <row r="13" spans="1:21" x14ac:dyDescent="0.25">
      <c r="A13" t="s">
        <v>12</v>
      </c>
      <c r="B13">
        <v>16</v>
      </c>
      <c r="C13">
        <v>5</v>
      </c>
      <c r="D13">
        <v>23</v>
      </c>
      <c r="E13">
        <v>44</v>
      </c>
      <c r="F13">
        <v>77</v>
      </c>
      <c r="G13">
        <v>55</v>
      </c>
      <c r="H13">
        <v>4</v>
      </c>
      <c r="I13">
        <v>11</v>
      </c>
      <c r="J13">
        <v>3</v>
      </c>
      <c r="K13">
        <v>27</v>
      </c>
      <c r="L13">
        <v>18</v>
      </c>
      <c r="M13">
        <v>7</v>
      </c>
      <c r="N13">
        <v>99</v>
      </c>
      <c r="O13">
        <v>20</v>
      </c>
      <c r="P13">
        <v>88</v>
      </c>
      <c r="Q13">
        <v>63</v>
      </c>
      <c r="R13">
        <v>8</v>
      </c>
      <c r="S13">
        <v>26</v>
      </c>
      <c r="T13">
        <v>10</v>
      </c>
      <c r="U13">
        <v>33</v>
      </c>
    </row>
    <row r="14" spans="1:21" x14ac:dyDescent="0.25">
      <c r="A14" t="s">
        <v>13</v>
      </c>
      <c r="B14">
        <v>16</v>
      </c>
      <c r="C14">
        <v>5</v>
      </c>
      <c r="D14">
        <v>23</v>
      </c>
      <c r="E14">
        <v>44</v>
      </c>
      <c r="F14">
        <v>77</v>
      </c>
      <c r="G14">
        <v>55</v>
      </c>
      <c r="H14">
        <v>11</v>
      </c>
      <c r="I14">
        <v>3</v>
      </c>
      <c r="J14">
        <v>4</v>
      </c>
      <c r="K14">
        <v>27</v>
      </c>
      <c r="L14">
        <v>18</v>
      </c>
      <c r="M14">
        <v>7</v>
      </c>
      <c r="N14">
        <v>99</v>
      </c>
      <c r="O14">
        <v>20</v>
      </c>
      <c r="P14">
        <v>88</v>
      </c>
      <c r="Q14">
        <v>63</v>
      </c>
      <c r="R14">
        <v>8</v>
      </c>
      <c r="S14">
        <v>26</v>
      </c>
      <c r="T14">
        <v>10</v>
      </c>
      <c r="U14">
        <v>33</v>
      </c>
    </row>
    <row r="15" spans="1:21" x14ac:dyDescent="0.25">
      <c r="A15" t="s">
        <v>14</v>
      </c>
      <c r="B15">
        <v>16</v>
      </c>
      <c r="C15">
        <v>5</v>
      </c>
      <c r="D15">
        <v>23</v>
      </c>
      <c r="E15">
        <v>44</v>
      </c>
      <c r="F15">
        <v>77</v>
      </c>
      <c r="G15">
        <v>55</v>
      </c>
      <c r="H15">
        <v>11</v>
      </c>
      <c r="I15">
        <v>3</v>
      </c>
      <c r="J15">
        <v>27</v>
      </c>
      <c r="K15">
        <v>18</v>
      </c>
      <c r="L15">
        <v>7</v>
      </c>
      <c r="M15">
        <v>99</v>
      </c>
      <c r="N15">
        <v>20</v>
      </c>
      <c r="O15">
        <v>88</v>
      </c>
      <c r="P15">
        <v>63</v>
      </c>
      <c r="Q15">
        <v>8</v>
      </c>
      <c r="R15">
        <v>26</v>
      </c>
      <c r="S15">
        <v>10</v>
      </c>
      <c r="T15">
        <v>33</v>
      </c>
      <c r="U15">
        <v>4</v>
      </c>
    </row>
    <row r="16" spans="1:21" x14ac:dyDescent="0.25">
      <c r="A16" t="s">
        <v>15</v>
      </c>
      <c r="B16">
        <v>16</v>
      </c>
      <c r="C16">
        <v>5</v>
      </c>
      <c r="D16">
        <v>44</v>
      </c>
      <c r="E16">
        <v>23</v>
      </c>
      <c r="F16">
        <v>77</v>
      </c>
      <c r="G16">
        <v>55</v>
      </c>
      <c r="H16">
        <v>11</v>
      </c>
      <c r="I16">
        <v>3</v>
      </c>
      <c r="J16">
        <v>27</v>
      </c>
      <c r="K16">
        <v>18</v>
      </c>
      <c r="L16">
        <v>7</v>
      </c>
      <c r="M16">
        <v>99</v>
      </c>
      <c r="N16">
        <v>20</v>
      </c>
      <c r="O16">
        <v>88</v>
      </c>
      <c r="P16">
        <v>63</v>
      </c>
      <c r="Q16">
        <v>26</v>
      </c>
      <c r="R16">
        <v>8</v>
      </c>
      <c r="S16">
        <v>10</v>
      </c>
      <c r="T16">
        <v>33</v>
      </c>
      <c r="U16">
        <v>4</v>
      </c>
    </row>
    <row r="17" spans="1:21" x14ac:dyDescent="0.25">
      <c r="A17" t="s">
        <v>16</v>
      </c>
      <c r="B17">
        <v>5</v>
      </c>
      <c r="C17">
        <v>16</v>
      </c>
      <c r="D17">
        <v>44</v>
      </c>
      <c r="E17">
        <v>77</v>
      </c>
      <c r="F17">
        <v>23</v>
      </c>
      <c r="G17">
        <v>11</v>
      </c>
      <c r="H17">
        <v>3</v>
      </c>
      <c r="I17">
        <v>27</v>
      </c>
      <c r="J17">
        <v>55</v>
      </c>
      <c r="K17">
        <v>18</v>
      </c>
      <c r="L17">
        <v>99</v>
      </c>
      <c r="M17">
        <v>7</v>
      </c>
      <c r="N17">
        <v>20</v>
      </c>
      <c r="O17">
        <v>88</v>
      </c>
      <c r="P17">
        <v>26</v>
      </c>
      <c r="Q17">
        <v>63</v>
      </c>
      <c r="R17">
        <v>10</v>
      </c>
      <c r="S17">
        <v>8</v>
      </c>
      <c r="T17">
        <v>33</v>
      </c>
      <c r="U17">
        <v>4</v>
      </c>
    </row>
    <row r="18" spans="1:21" x14ac:dyDescent="0.25">
      <c r="A18" t="s">
        <v>17</v>
      </c>
      <c r="B18">
        <v>5</v>
      </c>
      <c r="C18">
        <v>44</v>
      </c>
      <c r="D18">
        <v>77</v>
      </c>
      <c r="E18">
        <v>16</v>
      </c>
      <c r="F18">
        <v>23</v>
      </c>
      <c r="G18">
        <v>11</v>
      </c>
      <c r="H18">
        <v>3</v>
      </c>
      <c r="I18">
        <v>27</v>
      </c>
      <c r="J18">
        <v>18</v>
      </c>
      <c r="K18">
        <v>99</v>
      </c>
      <c r="L18">
        <v>20</v>
      </c>
      <c r="M18">
        <v>26</v>
      </c>
      <c r="N18">
        <v>55</v>
      </c>
      <c r="O18">
        <v>88</v>
      </c>
      <c r="P18">
        <v>63</v>
      </c>
      <c r="Q18">
        <v>10</v>
      </c>
      <c r="R18">
        <v>8</v>
      </c>
      <c r="S18">
        <v>33</v>
      </c>
      <c r="T18">
        <v>7</v>
      </c>
      <c r="U18">
        <v>4</v>
      </c>
    </row>
    <row r="19" spans="1:21" x14ac:dyDescent="0.25">
      <c r="A19" t="s">
        <v>18</v>
      </c>
      <c r="B19">
        <v>5</v>
      </c>
      <c r="C19">
        <v>44</v>
      </c>
      <c r="D19">
        <v>77</v>
      </c>
      <c r="E19">
        <v>16</v>
      </c>
      <c r="F19">
        <v>23</v>
      </c>
      <c r="G19">
        <v>11</v>
      </c>
      <c r="H19">
        <v>3</v>
      </c>
      <c r="I19">
        <v>27</v>
      </c>
      <c r="J19">
        <v>18</v>
      </c>
      <c r="K19">
        <v>99</v>
      </c>
      <c r="L19">
        <v>20</v>
      </c>
      <c r="M19">
        <v>26</v>
      </c>
      <c r="N19">
        <v>55</v>
      </c>
      <c r="O19">
        <v>88</v>
      </c>
      <c r="P19">
        <v>10</v>
      </c>
      <c r="Q19">
        <v>33</v>
      </c>
      <c r="R19">
        <v>63</v>
      </c>
      <c r="S19">
        <v>8</v>
      </c>
      <c r="T19">
        <v>7</v>
      </c>
      <c r="U19">
        <v>4</v>
      </c>
    </row>
    <row r="20" spans="1:21" x14ac:dyDescent="0.25">
      <c r="A20" t="s">
        <v>19</v>
      </c>
      <c r="B20">
        <v>5</v>
      </c>
      <c r="C20">
        <v>44</v>
      </c>
      <c r="D20">
        <v>77</v>
      </c>
      <c r="E20">
        <v>16</v>
      </c>
      <c r="F20">
        <v>23</v>
      </c>
      <c r="G20">
        <v>11</v>
      </c>
      <c r="H20">
        <v>3</v>
      </c>
      <c r="I20">
        <v>27</v>
      </c>
      <c r="J20">
        <v>18</v>
      </c>
      <c r="K20">
        <v>99</v>
      </c>
      <c r="L20">
        <v>20</v>
      </c>
      <c r="M20">
        <v>26</v>
      </c>
      <c r="N20">
        <v>55</v>
      </c>
      <c r="O20">
        <v>10</v>
      </c>
      <c r="P20">
        <v>33</v>
      </c>
      <c r="Q20">
        <v>88</v>
      </c>
      <c r="R20">
        <v>63</v>
      </c>
      <c r="S20">
        <v>7</v>
      </c>
      <c r="T20">
        <v>8</v>
      </c>
      <c r="U20">
        <v>4</v>
      </c>
    </row>
    <row r="21" spans="1:21" x14ac:dyDescent="0.25">
      <c r="A21" t="s">
        <v>20</v>
      </c>
      <c r="B21">
        <v>5</v>
      </c>
      <c r="C21">
        <v>44</v>
      </c>
      <c r="D21">
        <v>77</v>
      </c>
      <c r="E21">
        <v>16</v>
      </c>
      <c r="F21">
        <v>23</v>
      </c>
      <c r="G21">
        <v>11</v>
      </c>
      <c r="H21">
        <v>3</v>
      </c>
      <c r="I21">
        <v>18</v>
      </c>
      <c r="J21">
        <v>99</v>
      </c>
      <c r="K21">
        <v>20</v>
      </c>
      <c r="L21">
        <v>26</v>
      </c>
      <c r="M21">
        <v>55</v>
      </c>
      <c r="N21">
        <v>27</v>
      </c>
      <c r="O21">
        <v>10</v>
      </c>
      <c r="P21">
        <v>33</v>
      </c>
      <c r="Q21">
        <v>7</v>
      </c>
      <c r="R21">
        <v>88</v>
      </c>
      <c r="S21">
        <v>63</v>
      </c>
      <c r="T21">
        <v>8</v>
      </c>
      <c r="U21">
        <v>4</v>
      </c>
    </row>
    <row r="22" spans="1:21" x14ac:dyDescent="0.25">
      <c r="A22" t="s">
        <v>21</v>
      </c>
      <c r="B22">
        <v>5</v>
      </c>
      <c r="C22">
        <v>44</v>
      </c>
      <c r="D22">
        <v>77</v>
      </c>
      <c r="E22">
        <v>16</v>
      </c>
      <c r="F22">
        <v>23</v>
      </c>
      <c r="G22">
        <v>3</v>
      </c>
      <c r="H22">
        <v>11</v>
      </c>
      <c r="I22">
        <v>18</v>
      </c>
      <c r="J22">
        <v>99</v>
      </c>
      <c r="K22">
        <v>26</v>
      </c>
      <c r="L22">
        <v>20</v>
      </c>
      <c r="M22">
        <v>55</v>
      </c>
      <c r="N22">
        <v>27</v>
      </c>
      <c r="O22">
        <v>10</v>
      </c>
      <c r="P22">
        <v>33</v>
      </c>
      <c r="Q22">
        <v>7</v>
      </c>
      <c r="R22">
        <v>88</v>
      </c>
      <c r="S22">
        <v>63</v>
      </c>
      <c r="T22">
        <v>8</v>
      </c>
      <c r="U22">
        <v>4</v>
      </c>
    </row>
    <row r="23" spans="1:21" x14ac:dyDescent="0.25">
      <c r="A23" t="s">
        <v>22</v>
      </c>
      <c r="B23">
        <v>5</v>
      </c>
      <c r="C23">
        <v>44</v>
      </c>
      <c r="D23">
        <v>77</v>
      </c>
      <c r="E23">
        <v>16</v>
      </c>
      <c r="F23">
        <v>23</v>
      </c>
      <c r="G23">
        <v>3</v>
      </c>
      <c r="H23">
        <v>18</v>
      </c>
      <c r="I23">
        <v>99</v>
      </c>
      <c r="J23">
        <v>26</v>
      </c>
      <c r="K23">
        <v>11</v>
      </c>
      <c r="L23">
        <v>55</v>
      </c>
      <c r="M23">
        <v>27</v>
      </c>
      <c r="N23">
        <v>20</v>
      </c>
      <c r="O23">
        <v>10</v>
      </c>
      <c r="P23">
        <v>33</v>
      </c>
      <c r="Q23">
        <v>7</v>
      </c>
      <c r="R23">
        <v>63</v>
      </c>
      <c r="S23">
        <v>8</v>
      </c>
      <c r="T23">
        <v>88</v>
      </c>
      <c r="U23">
        <v>4</v>
      </c>
    </row>
    <row r="24" spans="1:21" x14ac:dyDescent="0.25">
      <c r="A24" t="s">
        <v>23</v>
      </c>
      <c r="B24">
        <v>5</v>
      </c>
      <c r="C24">
        <v>44</v>
      </c>
      <c r="D24">
        <v>77</v>
      </c>
      <c r="E24">
        <v>16</v>
      </c>
      <c r="F24">
        <v>23</v>
      </c>
      <c r="G24">
        <v>3</v>
      </c>
      <c r="H24">
        <v>18</v>
      </c>
      <c r="I24">
        <v>11</v>
      </c>
      <c r="J24">
        <v>26</v>
      </c>
      <c r="K24">
        <v>55</v>
      </c>
      <c r="L24">
        <v>27</v>
      </c>
      <c r="M24">
        <v>10</v>
      </c>
      <c r="N24">
        <v>33</v>
      </c>
      <c r="O24">
        <v>20</v>
      </c>
      <c r="P24">
        <v>7</v>
      </c>
      <c r="Q24">
        <v>8</v>
      </c>
      <c r="R24">
        <v>63</v>
      </c>
      <c r="S24">
        <v>99</v>
      </c>
      <c r="T24">
        <v>88</v>
      </c>
      <c r="U24">
        <v>4</v>
      </c>
    </row>
    <row r="25" spans="1:21" x14ac:dyDescent="0.25">
      <c r="A25" t="s">
        <v>24</v>
      </c>
      <c r="B25">
        <v>5</v>
      </c>
      <c r="C25">
        <v>44</v>
      </c>
      <c r="D25">
        <v>77</v>
      </c>
      <c r="E25">
        <v>16</v>
      </c>
      <c r="F25">
        <v>23</v>
      </c>
      <c r="G25">
        <v>3</v>
      </c>
      <c r="H25">
        <v>18</v>
      </c>
      <c r="I25">
        <v>11</v>
      </c>
      <c r="J25">
        <v>26</v>
      </c>
      <c r="K25">
        <v>55</v>
      </c>
      <c r="L25">
        <v>27</v>
      </c>
      <c r="M25">
        <v>10</v>
      </c>
      <c r="N25">
        <v>33</v>
      </c>
      <c r="O25">
        <v>7</v>
      </c>
      <c r="P25">
        <v>20</v>
      </c>
      <c r="Q25">
        <v>8</v>
      </c>
      <c r="R25">
        <v>99</v>
      </c>
      <c r="S25">
        <v>88</v>
      </c>
      <c r="T25">
        <v>63</v>
      </c>
      <c r="U25">
        <v>4</v>
      </c>
    </row>
    <row r="26" spans="1:21" x14ac:dyDescent="0.25">
      <c r="A26" t="s">
        <v>25</v>
      </c>
      <c r="B26">
        <v>5</v>
      </c>
      <c r="C26">
        <v>77</v>
      </c>
      <c r="D26">
        <v>16</v>
      </c>
      <c r="E26">
        <v>44</v>
      </c>
      <c r="F26">
        <v>23</v>
      </c>
      <c r="G26">
        <v>3</v>
      </c>
      <c r="H26">
        <v>18</v>
      </c>
      <c r="I26">
        <v>11</v>
      </c>
      <c r="J26">
        <v>26</v>
      </c>
      <c r="K26">
        <v>55</v>
      </c>
      <c r="L26">
        <v>27</v>
      </c>
      <c r="M26">
        <v>10</v>
      </c>
      <c r="N26">
        <v>33</v>
      </c>
      <c r="O26">
        <v>7</v>
      </c>
      <c r="P26">
        <v>20</v>
      </c>
      <c r="Q26">
        <v>8</v>
      </c>
      <c r="R26">
        <v>99</v>
      </c>
      <c r="S26">
        <v>88</v>
      </c>
      <c r="T26">
        <v>63</v>
      </c>
      <c r="U26">
        <v>4</v>
      </c>
    </row>
    <row r="27" spans="1:21" x14ac:dyDescent="0.25">
      <c r="A27" t="s">
        <v>26</v>
      </c>
      <c r="B27">
        <v>5</v>
      </c>
      <c r="C27">
        <v>77</v>
      </c>
      <c r="D27">
        <v>16</v>
      </c>
      <c r="E27">
        <v>44</v>
      </c>
      <c r="F27">
        <v>23</v>
      </c>
      <c r="G27">
        <v>3</v>
      </c>
      <c r="H27">
        <v>18</v>
      </c>
      <c r="I27">
        <v>11</v>
      </c>
      <c r="J27">
        <v>26</v>
      </c>
      <c r="K27">
        <v>55</v>
      </c>
      <c r="L27">
        <v>27</v>
      </c>
      <c r="M27">
        <v>33</v>
      </c>
      <c r="N27">
        <v>10</v>
      </c>
      <c r="O27">
        <v>7</v>
      </c>
      <c r="P27">
        <v>20</v>
      </c>
      <c r="Q27">
        <v>8</v>
      </c>
      <c r="R27">
        <v>99</v>
      </c>
      <c r="S27">
        <v>88</v>
      </c>
      <c r="T27">
        <v>63</v>
      </c>
      <c r="U27">
        <v>4</v>
      </c>
    </row>
    <row r="28" spans="1:21" x14ac:dyDescent="0.25">
      <c r="A28" t="s">
        <v>27</v>
      </c>
      <c r="B28">
        <v>5</v>
      </c>
      <c r="C28">
        <v>77</v>
      </c>
      <c r="D28">
        <v>16</v>
      </c>
      <c r="E28">
        <v>44</v>
      </c>
      <c r="F28">
        <v>23</v>
      </c>
      <c r="G28">
        <v>3</v>
      </c>
      <c r="H28">
        <v>18</v>
      </c>
      <c r="I28">
        <v>11</v>
      </c>
      <c r="J28">
        <v>26</v>
      </c>
      <c r="K28">
        <v>55</v>
      </c>
      <c r="L28">
        <v>27</v>
      </c>
      <c r="M28">
        <v>33</v>
      </c>
      <c r="N28">
        <v>10</v>
      </c>
      <c r="O28">
        <v>7</v>
      </c>
      <c r="P28">
        <v>20</v>
      </c>
      <c r="Q28">
        <v>8</v>
      </c>
      <c r="R28">
        <v>99</v>
      </c>
      <c r="S28">
        <v>88</v>
      </c>
      <c r="T28">
        <v>63</v>
      </c>
      <c r="U28">
        <v>4</v>
      </c>
    </row>
    <row r="29" spans="1:21" x14ac:dyDescent="0.25">
      <c r="A29" t="s">
        <v>28</v>
      </c>
      <c r="B29">
        <v>5</v>
      </c>
      <c r="C29">
        <v>77</v>
      </c>
      <c r="D29">
        <v>16</v>
      </c>
      <c r="E29">
        <v>44</v>
      </c>
      <c r="F29">
        <v>23</v>
      </c>
      <c r="G29">
        <v>3</v>
      </c>
      <c r="H29">
        <v>18</v>
      </c>
      <c r="I29">
        <v>11</v>
      </c>
      <c r="J29">
        <v>26</v>
      </c>
      <c r="K29">
        <v>55</v>
      </c>
      <c r="L29">
        <v>27</v>
      </c>
      <c r="M29">
        <v>33</v>
      </c>
      <c r="N29">
        <v>10</v>
      </c>
      <c r="O29">
        <v>7</v>
      </c>
      <c r="P29">
        <v>20</v>
      </c>
      <c r="Q29">
        <v>8</v>
      </c>
      <c r="R29">
        <v>99</v>
      </c>
      <c r="S29">
        <v>88</v>
      </c>
      <c r="T29">
        <v>63</v>
      </c>
      <c r="U29">
        <v>4</v>
      </c>
    </row>
    <row r="30" spans="1:21" x14ac:dyDescent="0.25">
      <c r="A30" t="s">
        <v>29</v>
      </c>
      <c r="B30">
        <v>5</v>
      </c>
      <c r="C30">
        <v>77</v>
      </c>
      <c r="D30">
        <v>16</v>
      </c>
      <c r="E30">
        <v>44</v>
      </c>
      <c r="F30">
        <v>23</v>
      </c>
      <c r="G30">
        <v>3</v>
      </c>
      <c r="H30">
        <v>18</v>
      </c>
      <c r="I30">
        <v>11</v>
      </c>
      <c r="J30">
        <v>26</v>
      </c>
      <c r="K30">
        <v>55</v>
      </c>
      <c r="L30">
        <v>33</v>
      </c>
      <c r="M30">
        <v>27</v>
      </c>
      <c r="N30">
        <v>10</v>
      </c>
      <c r="O30">
        <v>7</v>
      </c>
      <c r="P30">
        <v>20</v>
      </c>
      <c r="Q30">
        <v>8</v>
      </c>
      <c r="R30">
        <v>99</v>
      </c>
      <c r="S30">
        <v>88</v>
      </c>
      <c r="T30">
        <v>63</v>
      </c>
      <c r="U30">
        <v>4</v>
      </c>
    </row>
    <row r="31" spans="1:21" x14ac:dyDescent="0.25">
      <c r="A31" t="s">
        <v>30</v>
      </c>
      <c r="B31">
        <v>5</v>
      </c>
      <c r="C31">
        <v>77</v>
      </c>
      <c r="D31">
        <v>16</v>
      </c>
      <c r="E31">
        <v>44</v>
      </c>
      <c r="F31">
        <v>23</v>
      </c>
      <c r="G31">
        <v>3</v>
      </c>
      <c r="H31">
        <v>18</v>
      </c>
      <c r="I31">
        <v>11</v>
      </c>
      <c r="J31">
        <v>26</v>
      </c>
      <c r="K31">
        <v>55</v>
      </c>
      <c r="L31">
        <v>33</v>
      </c>
      <c r="M31">
        <v>27</v>
      </c>
      <c r="N31">
        <v>10</v>
      </c>
      <c r="O31">
        <v>7</v>
      </c>
      <c r="P31">
        <v>99</v>
      </c>
      <c r="Q31">
        <v>8</v>
      </c>
      <c r="R31">
        <v>20</v>
      </c>
      <c r="S31">
        <v>88</v>
      </c>
      <c r="T31">
        <v>63</v>
      </c>
      <c r="U31">
        <v>4</v>
      </c>
    </row>
    <row r="32" spans="1:21" x14ac:dyDescent="0.25">
      <c r="A32" t="s">
        <v>31</v>
      </c>
      <c r="B32">
        <v>5</v>
      </c>
      <c r="C32">
        <v>77</v>
      </c>
      <c r="D32">
        <v>16</v>
      </c>
      <c r="E32">
        <v>44</v>
      </c>
      <c r="F32">
        <v>23</v>
      </c>
      <c r="G32">
        <v>3</v>
      </c>
      <c r="H32">
        <v>18</v>
      </c>
      <c r="I32">
        <v>11</v>
      </c>
      <c r="J32">
        <v>26</v>
      </c>
      <c r="K32">
        <v>33</v>
      </c>
      <c r="L32">
        <v>55</v>
      </c>
      <c r="M32">
        <v>27</v>
      </c>
      <c r="N32">
        <v>10</v>
      </c>
      <c r="O32">
        <v>7</v>
      </c>
      <c r="P32">
        <v>99</v>
      </c>
      <c r="Q32">
        <v>8</v>
      </c>
      <c r="R32">
        <v>20</v>
      </c>
      <c r="S32">
        <v>88</v>
      </c>
      <c r="T32">
        <v>63</v>
      </c>
      <c r="U32">
        <v>4</v>
      </c>
    </row>
    <row r="33" spans="1:21" x14ac:dyDescent="0.25">
      <c r="A33" t="s">
        <v>32</v>
      </c>
      <c r="B33">
        <v>5</v>
      </c>
      <c r="C33">
        <v>77</v>
      </c>
      <c r="D33">
        <v>16</v>
      </c>
      <c r="E33">
        <v>44</v>
      </c>
      <c r="F33">
        <v>23</v>
      </c>
      <c r="G33">
        <v>3</v>
      </c>
      <c r="H33">
        <v>18</v>
      </c>
      <c r="I33">
        <v>11</v>
      </c>
      <c r="J33">
        <v>26</v>
      </c>
      <c r="K33">
        <v>33</v>
      </c>
      <c r="L33">
        <v>27</v>
      </c>
      <c r="M33">
        <v>55</v>
      </c>
      <c r="N33">
        <v>10</v>
      </c>
      <c r="O33">
        <v>7</v>
      </c>
      <c r="P33">
        <v>99</v>
      </c>
      <c r="Q33">
        <v>8</v>
      </c>
      <c r="R33">
        <v>20</v>
      </c>
      <c r="S33">
        <v>88</v>
      </c>
      <c r="T33">
        <v>63</v>
      </c>
      <c r="U33">
        <v>4</v>
      </c>
    </row>
    <row r="34" spans="1:21" x14ac:dyDescent="0.25">
      <c r="A34" t="s">
        <v>33</v>
      </c>
      <c r="B34">
        <v>5</v>
      </c>
      <c r="C34">
        <v>77</v>
      </c>
      <c r="D34">
        <v>16</v>
      </c>
      <c r="E34">
        <v>44</v>
      </c>
      <c r="F34">
        <v>23</v>
      </c>
      <c r="G34">
        <v>3</v>
      </c>
      <c r="H34">
        <v>18</v>
      </c>
      <c r="I34">
        <v>11</v>
      </c>
      <c r="J34">
        <v>26</v>
      </c>
      <c r="K34">
        <v>33</v>
      </c>
      <c r="L34">
        <v>27</v>
      </c>
      <c r="M34">
        <v>55</v>
      </c>
      <c r="N34">
        <v>10</v>
      </c>
      <c r="O34">
        <v>7</v>
      </c>
      <c r="P34">
        <v>99</v>
      </c>
      <c r="Q34">
        <v>8</v>
      </c>
      <c r="R34">
        <v>20</v>
      </c>
      <c r="S34">
        <v>88</v>
      </c>
      <c r="T34">
        <v>63</v>
      </c>
      <c r="U34">
        <v>4</v>
      </c>
    </row>
    <row r="35" spans="1:21" x14ac:dyDescent="0.25">
      <c r="A35" t="s">
        <v>34</v>
      </c>
      <c r="B35">
        <v>5</v>
      </c>
      <c r="C35">
        <v>77</v>
      </c>
      <c r="D35">
        <v>16</v>
      </c>
      <c r="E35">
        <v>44</v>
      </c>
      <c r="F35">
        <v>23</v>
      </c>
      <c r="G35">
        <v>3</v>
      </c>
      <c r="H35">
        <v>18</v>
      </c>
      <c r="I35">
        <v>11</v>
      </c>
      <c r="J35">
        <v>26</v>
      </c>
      <c r="K35">
        <v>33</v>
      </c>
      <c r="L35">
        <v>27</v>
      </c>
      <c r="M35">
        <v>55</v>
      </c>
      <c r="N35">
        <v>10</v>
      </c>
      <c r="O35">
        <v>7</v>
      </c>
      <c r="P35">
        <v>99</v>
      </c>
      <c r="Q35">
        <v>20</v>
      </c>
      <c r="R35">
        <v>8</v>
      </c>
      <c r="S35">
        <v>88</v>
      </c>
      <c r="T35">
        <v>63</v>
      </c>
      <c r="U35">
        <v>4</v>
      </c>
    </row>
    <row r="36" spans="1:21" x14ac:dyDescent="0.25">
      <c r="A36" t="s">
        <v>35</v>
      </c>
      <c r="B36">
        <v>5</v>
      </c>
      <c r="C36">
        <v>77</v>
      </c>
      <c r="D36">
        <v>16</v>
      </c>
      <c r="E36">
        <v>44</v>
      </c>
      <c r="F36">
        <v>23</v>
      </c>
      <c r="G36">
        <v>3</v>
      </c>
      <c r="H36">
        <v>18</v>
      </c>
      <c r="I36">
        <v>11</v>
      </c>
      <c r="J36">
        <v>26</v>
      </c>
      <c r="K36">
        <v>33</v>
      </c>
      <c r="L36">
        <v>27</v>
      </c>
      <c r="M36">
        <v>55</v>
      </c>
      <c r="N36">
        <v>10</v>
      </c>
      <c r="O36">
        <v>7</v>
      </c>
      <c r="P36">
        <v>99</v>
      </c>
      <c r="Q36">
        <v>20</v>
      </c>
      <c r="R36">
        <v>8</v>
      </c>
      <c r="S36">
        <v>88</v>
      </c>
      <c r="T36">
        <v>63</v>
      </c>
      <c r="U36">
        <v>4</v>
      </c>
    </row>
    <row r="37" spans="1:21" x14ac:dyDescent="0.25">
      <c r="A37" t="s">
        <v>36</v>
      </c>
      <c r="B37">
        <v>5</v>
      </c>
      <c r="C37">
        <v>77</v>
      </c>
      <c r="D37">
        <v>16</v>
      </c>
      <c r="E37">
        <v>44</v>
      </c>
      <c r="F37">
        <v>23</v>
      </c>
      <c r="G37">
        <v>3</v>
      </c>
      <c r="H37">
        <v>18</v>
      </c>
      <c r="I37">
        <v>11</v>
      </c>
      <c r="J37">
        <v>26</v>
      </c>
      <c r="K37">
        <v>33</v>
      </c>
      <c r="L37">
        <v>27</v>
      </c>
      <c r="M37">
        <v>10</v>
      </c>
      <c r="N37">
        <v>7</v>
      </c>
      <c r="O37">
        <v>55</v>
      </c>
      <c r="P37">
        <v>99</v>
      </c>
      <c r="Q37">
        <v>20</v>
      </c>
      <c r="R37">
        <v>8</v>
      </c>
      <c r="S37">
        <v>88</v>
      </c>
      <c r="T37">
        <v>63</v>
      </c>
      <c r="U37">
        <v>4</v>
      </c>
    </row>
    <row r="38" spans="1:21" x14ac:dyDescent="0.25">
      <c r="A38" t="s">
        <v>37</v>
      </c>
      <c r="B38">
        <v>5</v>
      </c>
      <c r="C38">
        <v>16</v>
      </c>
      <c r="D38">
        <v>77</v>
      </c>
      <c r="E38">
        <v>44</v>
      </c>
      <c r="F38">
        <v>23</v>
      </c>
      <c r="G38">
        <v>3</v>
      </c>
      <c r="H38">
        <v>18</v>
      </c>
      <c r="I38">
        <v>11</v>
      </c>
      <c r="J38">
        <v>26</v>
      </c>
      <c r="K38">
        <v>33</v>
      </c>
      <c r="L38">
        <v>27</v>
      </c>
      <c r="M38">
        <v>10</v>
      </c>
      <c r="N38">
        <v>7</v>
      </c>
      <c r="O38">
        <v>55</v>
      </c>
      <c r="P38">
        <v>99</v>
      </c>
      <c r="Q38">
        <v>20</v>
      </c>
      <c r="R38">
        <v>8</v>
      </c>
      <c r="S38">
        <v>88</v>
      </c>
      <c r="T38">
        <v>63</v>
      </c>
      <c r="U38">
        <v>4</v>
      </c>
    </row>
    <row r="39" spans="1:21" x14ac:dyDescent="0.25">
      <c r="A39" t="s">
        <v>38</v>
      </c>
      <c r="B39">
        <v>5</v>
      </c>
      <c r="C39">
        <v>16</v>
      </c>
      <c r="D39">
        <v>44</v>
      </c>
      <c r="E39">
        <v>23</v>
      </c>
      <c r="F39">
        <v>77</v>
      </c>
      <c r="G39">
        <v>3</v>
      </c>
      <c r="H39">
        <v>18</v>
      </c>
      <c r="I39">
        <v>11</v>
      </c>
      <c r="J39">
        <v>26</v>
      </c>
      <c r="K39">
        <v>33</v>
      </c>
      <c r="L39">
        <v>27</v>
      </c>
      <c r="M39">
        <v>10</v>
      </c>
      <c r="N39">
        <v>7</v>
      </c>
      <c r="O39">
        <v>55</v>
      </c>
      <c r="P39">
        <v>99</v>
      </c>
      <c r="Q39">
        <v>20</v>
      </c>
      <c r="R39">
        <v>8</v>
      </c>
      <c r="S39">
        <v>88</v>
      </c>
      <c r="T39">
        <v>63</v>
      </c>
      <c r="U39">
        <v>4</v>
      </c>
    </row>
    <row r="40" spans="1:21" x14ac:dyDescent="0.25">
      <c r="A40" t="s">
        <v>39</v>
      </c>
      <c r="B40">
        <v>16</v>
      </c>
      <c r="C40">
        <v>44</v>
      </c>
      <c r="D40">
        <v>23</v>
      </c>
      <c r="E40">
        <v>5</v>
      </c>
      <c r="F40">
        <v>77</v>
      </c>
      <c r="G40">
        <v>3</v>
      </c>
      <c r="H40">
        <v>11</v>
      </c>
      <c r="I40">
        <v>33</v>
      </c>
      <c r="J40">
        <v>26</v>
      </c>
      <c r="K40">
        <v>27</v>
      </c>
      <c r="L40">
        <v>18</v>
      </c>
      <c r="M40">
        <v>10</v>
      </c>
      <c r="N40">
        <v>7</v>
      </c>
      <c r="O40">
        <v>55</v>
      </c>
      <c r="P40">
        <v>99</v>
      </c>
      <c r="Q40">
        <v>20</v>
      </c>
      <c r="R40">
        <v>88</v>
      </c>
      <c r="S40">
        <v>63</v>
      </c>
      <c r="T40">
        <v>8</v>
      </c>
      <c r="U40">
        <v>4</v>
      </c>
    </row>
    <row r="41" spans="1:21" x14ac:dyDescent="0.25">
      <c r="A41" t="s">
        <v>40</v>
      </c>
      <c r="B41">
        <v>16</v>
      </c>
      <c r="C41">
        <v>44</v>
      </c>
      <c r="D41">
        <v>23</v>
      </c>
      <c r="E41">
        <v>5</v>
      </c>
      <c r="F41">
        <v>77</v>
      </c>
      <c r="G41">
        <v>3</v>
      </c>
      <c r="H41">
        <v>11</v>
      </c>
      <c r="I41">
        <v>33</v>
      </c>
      <c r="J41">
        <v>26</v>
      </c>
      <c r="K41">
        <v>27</v>
      </c>
      <c r="L41">
        <v>18</v>
      </c>
      <c r="M41">
        <v>10</v>
      </c>
      <c r="N41">
        <v>7</v>
      </c>
      <c r="O41">
        <v>55</v>
      </c>
      <c r="P41">
        <v>99</v>
      </c>
      <c r="Q41">
        <v>20</v>
      </c>
      <c r="R41">
        <v>88</v>
      </c>
      <c r="S41">
        <v>63</v>
      </c>
      <c r="T41">
        <v>8</v>
      </c>
      <c r="U41">
        <v>4</v>
      </c>
    </row>
    <row r="42" spans="1:21" x14ac:dyDescent="0.25">
      <c r="A42" t="s">
        <v>41</v>
      </c>
      <c r="B42">
        <v>16</v>
      </c>
      <c r="C42">
        <v>44</v>
      </c>
      <c r="D42">
        <v>23</v>
      </c>
      <c r="E42">
        <v>5</v>
      </c>
      <c r="F42">
        <v>77</v>
      </c>
      <c r="G42">
        <v>3</v>
      </c>
      <c r="H42">
        <v>11</v>
      </c>
      <c r="I42">
        <v>33</v>
      </c>
      <c r="J42">
        <v>26</v>
      </c>
      <c r="K42">
        <v>27</v>
      </c>
      <c r="L42">
        <v>18</v>
      </c>
      <c r="M42">
        <v>10</v>
      </c>
      <c r="N42">
        <v>7</v>
      </c>
      <c r="O42">
        <v>55</v>
      </c>
      <c r="P42">
        <v>99</v>
      </c>
      <c r="Q42">
        <v>20</v>
      </c>
      <c r="R42">
        <v>88</v>
      </c>
      <c r="S42">
        <v>63</v>
      </c>
      <c r="T42">
        <v>8</v>
      </c>
      <c r="U42">
        <v>4</v>
      </c>
    </row>
    <row r="43" spans="1:21" x14ac:dyDescent="0.25">
      <c r="A43" t="s">
        <v>42</v>
      </c>
      <c r="B43">
        <v>16</v>
      </c>
      <c r="C43">
        <v>44</v>
      </c>
      <c r="D43">
        <v>23</v>
      </c>
      <c r="E43">
        <v>5</v>
      </c>
      <c r="F43">
        <v>77</v>
      </c>
      <c r="G43">
        <v>3</v>
      </c>
      <c r="H43">
        <v>11</v>
      </c>
      <c r="I43">
        <v>33</v>
      </c>
      <c r="J43">
        <v>26</v>
      </c>
      <c r="K43">
        <v>27</v>
      </c>
      <c r="L43">
        <v>18</v>
      </c>
      <c r="M43">
        <v>10</v>
      </c>
      <c r="N43">
        <v>7</v>
      </c>
      <c r="O43">
        <v>55</v>
      </c>
      <c r="P43">
        <v>99</v>
      </c>
      <c r="Q43">
        <v>20</v>
      </c>
      <c r="R43">
        <v>88</v>
      </c>
      <c r="S43">
        <v>63</v>
      </c>
      <c r="T43">
        <v>8</v>
      </c>
      <c r="U43">
        <v>4</v>
      </c>
    </row>
    <row r="44" spans="1:21" x14ac:dyDescent="0.25">
      <c r="A44" t="s">
        <v>43</v>
      </c>
      <c r="B44">
        <v>16</v>
      </c>
      <c r="C44">
        <v>44</v>
      </c>
      <c r="D44">
        <v>23</v>
      </c>
      <c r="E44">
        <v>5</v>
      </c>
      <c r="F44">
        <v>77</v>
      </c>
      <c r="G44">
        <v>3</v>
      </c>
      <c r="H44">
        <v>33</v>
      </c>
      <c r="I44">
        <v>11</v>
      </c>
      <c r="J44">
        <v>26</v>
      </c>
      <c r="K44">
        <v>27</v>
      </c>
      <c r="L44">
        <v>18</v>
      </c>
      <c r="M44">
        <v>10</v>
      </c>
      <c r="N44">
        <v>7</v>
      </c>
      <c r="O44">
        <v>55</v>
      </c>
      <c r="P44">
        <v>99</v>
      </c>
      <c r="Q44">
        <v>20</v>
      </c>
      <c r="R44">
        <v>88</v>
      </c>
      <c r="S44">
        <v>63</v>
      </c>
      <c r="T44">
        <v>8</v>
      </c>
      <c r="U44">
        <v>4</v>
      </c>
    </row>
    <row r="45" spans="1:21" x14ac:dyDescent="0.25">
      <c r="A45" t="s">
        <v>44</v>
      </c>
      <c r="B45">
        <v>16</v>
      </c>
      <c r="C45">
        <v>44</v>
      </c>
      <c r="D45">
        <v>23</v>
      </c>
      <c r="E45">
        <v>5</v>
      </c>
      <c r="F45">
        <v>77</v>
      </c>
      <c r="G45">
        <v>3</v>
      </c>
      <c r="H45">
        <v>33</v>
      </c>
      <c r="I45">
        <v>11</v>
      </c>
      <c r="J45">
        <v>26</v>
      </c>
      <c r="K45">
        <v>27</v>
      </c>
      <c r="L45">
        <v>18</v>
      </c>
      <c r="M45">
        <v>10</v>
      </c>
      <c r="N45">
        <v>7</v>
      </c>
      <c r="O45">
        <v>55</v>
      </c>
      <c r="P45">
        <v>99</v>
      </c>
      <c r="Q45">
        <v>20</v>
      </c>
      <c r="R45">
        <v>88</v>
      </c>
      <c r="S45">
        <v>63</v>
      </c>
      <c r="T45">
        <v>8</v>
      </c>
      <c r="U45">
        <v>4</v>
      </c>
    </row>
    <row r="46" spans="1:21" x14ac:dyDescent="0.25">
      <c r="A46" t="s">
        <v>45</v>
      </c>
      <c r="B46">
        <v>44</v>
      </c>
      <c r="C46">
        <v>5</v>
      </c>
      <c r="D46">
        <v>23</v>
      </c>
      <c r="E46">
        <v>77</v>
      </c>
      <c r="F46">
        <v>16</v>
      </c>
      <c r="G46">
        <v>3</v>
      </c>
      <c r="H46">
        <v>33</v>
      </c>
      <c r="I46">
        <v>11</v>
      </c>
      <c r="J46">
        <v>26</v>
      </c>
      <c r="K46">
        <v>27</v>
      </c>
      <c r="L46">
        <v>18</v>
      </c>
      <c r="M46">
        <v>10</v>
      </c>
      <c r="N46">
        <v>7</v>
      </c>
      <c r="O46">
        <v>55</v>
      </c>
      <c r="P46">
        <v>99</v>
      </c>
      <c r="Q46">
        <v>20</v>
      </c>
      <c r="R46">
        <v>88</v>
      </c>
      <c r="S46">
        <v>63</v>
      </c>
      <c r="T46">
        <v>8</v>
      </c>
      <c r="U46">
        <v>4</v>
      </c>
    </row>
    <row r="47" spans="1:21" x14ac:dyDescent="0.25">
      <c r="A47" t="s">
        <v>46</v>
      </c>
      <c r="B47">
        <v>44</v>
      </c>
      <c r="C47">
        <v>5</v>
      </c>
      <c r="D47">
        <v>77</v>
      </c>
      <c r="E47">
        <v>16</v>
      </c>
      <c r="F47">
        <v>23</v>
      </c>
      <c r="G47">
        <v>3</v>
      </c>
      <c r="H47">
        <v>33</v>
      </c>
      <c r="I47">
        <v>11</v>
      </c>
      <c r="J47">
        <v>27</v>
      </c>
      <c r="K47">
        <v>18</v>
      </c>
      <c r="L47">
        <v>10</v>
      </c>
      <c r="M47">
        <v>26</v>
      </c>
      <c r="N47">
        <v>7</v>
      </c>
      <c r="O47">
        <v>55</v>
      </c>
      <c r="P47">
        <v>99</v>
      </c>
      <c r="Q47">
        <v>20</v>
      </c>
      <c r="R47">
        <v>88</v>
      </c>
      <c r="S47">
        <v>63</v>
      </c>
      <c r="T47">
        <v>8</v>
      </c>
      <c r="U47">
        <v>4</v>
      </c>
    </row>
    <row r="48" spans="1:21" x14ac:dyDescent="0.25">
      <c r="A48" t="s">
        <v>47</v>
      </c>
      <c r="B48">
        <v>44</v>
      </c>
      <c r="C48">
        <v>5</v>
      </c>
      <c r="D48">
        <v>77</v>
      </c>
      <c r="E48">
        <v>16</v>
      </c>
      <c r="F48">
        <v>23</v>
      </c>
      <c r="G48">
        <v>3</v>
      </c>
      <c r="H48">
        <v>33</v>
      </c>
      <c r="I48">
        <v>11</v>
      </c>
      <c r="J48">
        <v>27</v>
      </c>
      <c r="K48">
        <v>18</v>
      </c>
      <c r="L48">
        <v>10</v>
      </c>
      <c r="M48">
        <v>26</v>
      </c>
      <c r="N48">
        <v>7</v>
      </c>
      <c r="O48">
        <v>55</v>
      </c>
      <c r="P48">
        <v>99</v>
      </c>
      <c r="Q48">
        <v>20</v>
      </c>
      <c r="R48">
        <v>88</v>
      </c>
      <c r="S48">
        <v>63</v>
      </c>
      <c r="T48">
        <v>8</v>
      </c>
      <c r="U48">
        <v>4</v>
      </c>
    </row>
    <row r="49" spans="1:21" x14ac:dyDescent="0.25">
      <c r="A49" t="s">
        <v>48</v>
      </c>
      <c r="B49">
        <v>44</v>
      </c>
      <c r="C49">
        <v>5</v>
      </c>
      <c r="D49">
        <v>77</v>
      </c>
      <c r="E49">
        <v>16</v>
      </c>
      <c r="F49">
        <v>23</v>
      </c>
      <c r="G49">
        <v>3</v>
      </c>
      <c r="H49">
        <v>33</v>
      </c>
      <c r="I49">
        <v>11</v>
      </c>
      <c r="J49">
        <v>27</v>
      </c>
      <c r="K49">
        <v>18</v>
      </c>
      <c r="L49">
        <v>10</v>
      </c>
      <c r="M49">
        <v>26</v>
      </c>
      <c r="N49">
        <v>7</v>
      </c>
      <c r="O49">
        <v>55</v>
      </c>
      <c r="P49">
        <v>99</v>
      </c>
      <c r="Q49">
        <v>20</v>
      </c>
      <c r="R49">
        <v>88</v>
      </c>
      <c r="S49">
        <v>63</v>
      </c>
      <c r="T49">
        <v>8</v>
      </c>
      <c r="U49">
        <v>4</v>
      </c>
    </row>
    <row r="50" spans="1:21" x14ac:dyDescent="0.25">
      <c r="A50" t="s">
        <v>49</v>
      </c>
      <c r="B50">
        <v>44</v>
      </c>
      <c r="C50">
        <v>5</v>
      </c>
      <c r="D50">
        <v>77</v>
      </c>
      <c r="E50">
        <v>16</v>
      </c>
      <c r="F50">
        <v>23</v>
      </c>
      <c r="G50">
        <v>3</v>
      </c>
      <c r="H50">
        <v>33</v>
      </c>
      <c r="I50">
        <v>11</v>
      </c>
      <c r="J50">
        <v>27</v>
      </c>
      <c r="K50">
        <v>18</v>
      </c>
      <c r="L50">
        <v>10</v>
      </c>
      <c r="M50">
        <v>26</v>
      </c>
      <c r="N50">
        <v>7</v>
      </c>
      <c r="O50">
        <v>55</v>
      </c>
      <c r="P50">
        <v>99</v>
      </c>
      <c r="Q50">
        <v>20</v>
      </c>
      <c r="R50">
        <v>88</v>
      </c>
      <c r="S50">
        <v>63</v>
      </c>
      <c r="T50">
        <v>8</v>
      </c>
      <c r="U50">
        <v>4</v>
      </c>
    </row>
    <row r="51" spans="1:21" x14ac:dyDescent="0.25">
      <c r="A51" t="s">
        <v>50</v>
      </c>
      <c r="B51">
        <v>44</v>
      </c>
      <c r="C51">
        <v>5</v>
      </c>
      <c r="D51">
        <v>77</v>
      </c>
      <c r="E51">
        <v>16</v>
      </c>
      <c r="F51">
        <v>23</v>
      </c>
      <c r="G51">
        <v>3</v>
      </c>
      <c r="H51">
        <v>33</v>
      </c>
      <c r="I51">
        <v>11</v>
      </c>
      <c r="J51">
        <v>27</v>
      </c>
      <c r="K51">
        <v>18</v>
      </c>
      <c r="L51">
        <v>26</v>
      </c>
      <c r="M51">
        <v>10</v>
      </c>
      <c r="N51">
        <v>7</v>
      </c>
      <c r="O51">
        <v>55</v>
      </c>
      <c r="P51">
        <v>99</v>
      </c>
      <c r="Q51">
        <v>20</v>
      </c>
      <c r="R51">
        <v>88</v>
      </c>
      <c r="S51">
        <v>63</v>
      </c>
      <c r="T51">
        <v>8</v>
      </c>
    </row>
    <row r="52" spans="1:21" x14ac:dyDescent="0.25">
      <c r="A52" t="s">
        <v>51</v>
      </c>
      <c r="B52">
        <v>44</v>
      </c>
      <c r="C52">
        <v>5</v>
      </c>
      <c r="D52">
        <v>77</v>
      </c>
      <c r="E52">
        <v>16</v>
      </c>
      <c r="F52">
        <v>23</v>
      </c>
      <c r="G52">
        <v>3</v>
      </c>
      <c r="H52">
        <v>33</v>
      </c>
      <c r="I52">
        <v>11</v>
      </c>
      <c r="J52">
        <v>27</v>
      </c>
      <c r="K52">
        <v>18</v>
      </c>
      <c r="L52">
        <v>26</v>
      </c>
      <c r="M52">
        <v>7</v>
      </c>
      <c r="N52">
        <v>10</v>
      </c>
      <c r="O52">
        <v>55</v>
      </c>
      <c r="P52">
        <v>99</v>
      </c>
      <c r="Q52">
        <v>20</v>
      </c>
      <c r="R52">
        <v>88</v>
      </c>
      <c r="S52">
        <v>63</v>
      </c>
      <c r="T52">
        <v>8</v>
      </c>
    </row>
    <row r="53" spans="1:21" x14ac:dyDescent="0.25">
      <c r="A53" t="s">
        <v>52</v>
      </c>
      <c r="B53">
        <v>44</v>
      </c>
      <c r="C53">
        <v>5</v>
      </c>
      <c r="D53">
        <v>77</v>
      </c>
      <c r="E53">
        <v>16</v>
      </c>
      <c r="F53">
        <v>23</v>
      </c>
      <c r="G53">
        <v>33</v>
      </c>
      <c r="H53">
        <v>11</v>
      </c>
      <c r="I53">
        <v>3</v>
      </c>
      <c r="J53">
        <v>27</v>
      </c>
      <c r="K53">
        <v>18</v>
      </c>
      <c r="L53">
        <v>26</v>
      </c>
      <c r="M53">
        <v>7</v>
      </c>
      <c r="N53">
        <v>10</v>
      </c>
      <c r="O53">
        <v>55</v>
      </c>
      <c r="P53">
        <v>99</v>
      </c>
      <c r="Q53">
        <v>20</v>
      </c>
      <c r="R53">
        <v>88</v>
      </c>
      <c r="S53">
        <v>63</v>
      </c>
      <c r="T53">
        <v>8</v>
      </c>
    </row>
    <row r="54" spans="1:21" x14ac:dyDescent="0.25">
      <c r="A54" t="s">
        <v>53</v>
      </c>
      <c r="B54">
        <v>44</v>
      </c>
      <c r="C54">
        <v>5</v>
      </c>
      <c r="D54">
        <v>77</v>
      </c>
      <c r="E54">
        <v>16</v>
      </c>
      <c r="F54">
        <v>23</v>
      </c>
      <c r="G54">
        <v>33</v>
      </c>
      <c r="H54">
        <v>11</v>
      </c>
      <c r="I54">
        <v>3</v>
      </c>
      <c r="J54">
        <v>27</v>
      </c>
      <c r="K54">
        <v>18</v>
      </c>
      <c r="L54">
        <v>26</v>
      </c>
      <c r="M54">
        <v>10</v>
      </c>
      <c r="N54">
        <v>7</v>
      </c>
      <c r="O54">
        <v>55</v>
      </c>
      <c r="P54">
        <v>99</v>
      </c>
      <c r="Q54">
        <v>20</v>
      </c>
      <c r="R54">
        <v>88</v>
      </c>
      <c r="S54">
        <v>63</v>
      </c>
      <c r="T54">
        <v>8</v>
      </c>
    </row>
    <row r="55" spans="1:21" x14ac:dyDescent="0.25">
      <c r="A55" t="s">
        <v>54</v>
      </c>
      <c r="B55">
        <v>44</v>
      </c>
      <c r="C55">
        <v>5</v>
      </c>
      <c r="D55">
        <v>77</v>
      </c>
      <c r="E55">
        <v>16</v>
      </c>
      <c r="F55">
        <v>23</v>
      </c>
      <c r="G55">
        <v>33</v>
      </c>
      <c r="H55">
        <v>11</v>
      </c>
      <c r="I55">
        <v>3</v>
      </c>
      <c r="J55">
        <v>27</v>
      </c>
      <c r="K55">
        <v>18</v>
      </c>
      <c r="L55">
        <v>26</v>
      </c>
      <c r="M55">
        <v>10</v>
      </c>
      <c r="N55">
        <v>55</v>
      </c>
      <c r="O55">
        <v>99</v>
      </c>
      <c r="P55">
        <v>7</v>
      </c>
      <c r="Q55">
        <v>20</v>
      </c>
      <c r="R55">
        <v>88</v>
      </c>
      <c r="S55">
        <v>63</v>
      </c>
      <c r="T55">
        <v>8</v>
      </c>
    </row>
    <row r="56" spans="1:21" x14ac:dyDescent="0.25">
      <c r="A56" t="s">
        <v>55</v>
      </c>
      <c r="B56">
        <v>44</v>
      </c>
      <c r="C56">
        <v>5</v>
      </c>
      <c r="D56">
        <v>77</v>
      </c>
      <c r="E56">
        <v>16</v>
      </c>
      <c r="F56">
        <v>23</v>
      </c>
      <c r="G56">
        <v>33</v>
      </c>
      <c r="H56">
        <v>11</v>
      </c>
      <c r="I56">
        <v>3</v>
      </c>
      <c r="J56">
        <v>27</v>
      </c>
      <c r="K56">
        <v>18</v>
      </c>
      <c r="L56">
        <v>26</v>
      </c>
      <c r="M56">
        <v>10</v>
      </c>
      <c r="N56">
        <v>55</v>
      </c>
      <c r="O56">
        <v>99</v>
      </c>
      <c r="P56">
        <v>7</v>
      </c>
      <c r="Q56">
        <v>20</v>
      </c>
      <c r="R56">
        <v>88</v>
      </c>
      <c r="S56">
        <v>63</v>
      </c>
      <c r="T56">
        <v>8</v>
      </c>
    </row>
    <row r="57" spans="1:21" x14ac:dyDescent="0.25">
      <c r="A57" t="s">
        <v>56</v>
      </c>
      <c r="B57">
        <v>44</v>
      </c>
      <c r="C57">
        <v>5</v>
      </c>
      <c r="D57">
        <v>77</v>
      </c>
      <c r="E57">
        <v>16</v>
      </c>
      <c r="F57">
        <v>23</v>
      </c>
      <c r="G57">
        <v>33</v>
      </c>
      <c r="H57">
        <v>11</v>
      </c>
      <c r="I57">
        <v>3</v>
      </c>
      <c r="J57">
        <v>27</v>
      </c>
      <c r="K57">
        <v>18</v>
      </c>
      <c r="L57">
        <v>26</v>
      </c>
      <c r="M57">
        <v>10</v>
      </c>
      <c r="N57">
        <v>55</v>
      </c>
      <c r="O57">
        <v>99</v>
      </c>
      <c r="P57">
        <v>7</v>
      </c>
      <c r="Q57">
        <v>20</v>
      </c>
      <c r="R57">
        <v>88</v>
      </c>
      <c r="S57">
        <v>63</v>
      </c>
      <c r="T57">
        <v>8</v>
      </c>
    </row>
    <row r="58" spans="1:21" x14ac:dyDescent="0.25">
      <c r="A58" t="s">
        <v>57</v>
      </c>
      <c r="B58">
        <v>44</v>
      </c>
      <c r="C58">
        <v>5</v>
      </c>
      <c r="D58">
        <v>77</v>
      </c>
      <c r="E58">
        <v>16</v>
      </c>
      <c r="F58">
        <v>23</v>
      </c>
      <c r="G58">
        <v>33</v>
      </c>
      <c r="H58">
        <v>11</v>
      </c>
      <c r="I58">
        <v>3</v>
      </c>
      <c r="J58">
        <v>27</v>
      </c>
      <c r="K58">
        <v>18</v>
      </c>
      <c r="L58">
        <v>26</v>
      </c>
      <c r="M58">
        <v>10</v>
      </c>
      <c r="N58">
        <v>55</v>
      </c>
      <c r="O58">
        <v>99</v>
      </c>
      <c r="P58">
        <v>7</v>
      </c>
      <c r="Q58">
        <v>20</v>
      </c>
      <c r="R58">
        <v>88</v>
      </c>
      <c r="S58">
        <v>63</v>
      </c>
      <c r="T58">
        <v>8</v>
      </c>
    </row>
    <row r="59" spans="1:21" x14ac:dyDescent="0.25">
      <c r="A59" t="s">
        <v>58</v>
      </c>
      <c r="B59">
        <v>44</v>
      </c>
      <c r="C59">
        <v>5</v>
      </c>
      <c r="D59">
        <v>77</v>
      </c>
      <c r="E59">
        <v>16</v>
      </c>
      <c r="F59">
        <v>23</v>
      </c>
      <c r="G59">
        <v>33</v>
      </c>
      <c r="H59">
        <v>11</v>
      </c>
      <c r="I59">
        <v>3</v>
      </c>
      <c r="J59">
        <v>27</v>
      </c>
      <c r="K59">
        <v>18</v>
      </c>
      <c r="L59">
        <v>26</v>
      </c>
      <c r="M59">
        <v>10</v>
      </c>
      <c r="N59">
        <v>55</v>
      </c>
      <c r="O59">
        <v>99</v>
      </c>
      <c r="P59">
        <v>7</v>
      </c>
      <c r="Q59">
        <v>20</v>
      </c>
      <c r="R59">
        <v>88</v>
      </c>
      <c r="S59">
        <v>63</v>
      </c>
      <c r="T59">
        <v>8</v>
      </c>
    </row>
    <row r="60" spans="1:21" x14ac:dyDescent="0.25">
      <c r="A60" t="s">
        <v>59</v>
      </c>
      <c r="B60">
        <v>44</v>
      </c>
      <c r="C60">
        <v>5</v>
      </c>
      <c r="D60">
        <v>77</v>
      </c>
      <c r="E60">
        <v>16</v>
      </c>
      <c r="F60">
        <v>23</v>
      </c>
      <c r="G60">
        <v>33</v>
      </c>
      <c r="H60">
        <v>11</v>
      </c>
      <c r="I60">
        <v>3</v>
      </c>
      <c r="J60">
        <v>27</v>
      </c>
      <c r="K60">
        <v>18</v>
      </c>
      <c r="L60">
        <v>26</v>
      </c>
      <c r="M60">
        <v>10</v>
      </c>
      <c r="N60">
        <v>55</v>
      </c>
      <c r="O60">
        <v>99</v>
      </c>
      <c r="P60">
        <v>7</v>
      </c>
      <c r="Q60">
        <v>20</v>
      </c>
      <c r="R60">
        <v>88</v>
      </c>
      <c r="S60">
        <v>63</v>
      </c>
      <c r="T60">
        <v>8</v>
      </c>
    </row>
    <row r="61" spans="1:21" x14ac:dyDescent="0.25">
      <c r="A61" t="s">
        <v>61</v>
      </c>
      <c r="B61">
        <v>44</v>
      </c>
      <c r="C61">
        <v>5</v>
      </c>
      <c r="D61">
        <v>77</v>
      </c>
      <c r="E61">
        <v>16</v>
      </c>
      <c r="F61">
        <v>23</v>
      </c>
      <c r="G61">
        <v>33</v>
      </c>
      <c r="H61">
        <v>11</v>
      </c>
      <c r="I61">
        <v>3</v>
      </c>
      <c r="J61">
        <v>27</v>
      </c>
      <c r="K61">
        <v>18</v>
      </c>
      <c r="L61">
        <v>26</v>
      </c>
      <c r="M61">
        <v>10</v>
      </c>
      <c r="N61">
        <v>55</v>
      </c>
      <c r="O61">
        <v>99</v>
      </c>
      <c r="P61">
        <v>20</v>
      </c>
      <c r="Q61">
        <v>88</v>
      </c>
      <c r="R61">
        <v>63</v>
      </c>
      <c r="S61">
        <v>8</v>
      </c>
    </row>
    <row r="62" spans="1:21" x14ac:dyDescent="0.25">
      <c r="A62" t="s">
        <v>62</v>
      </c>
      <c r="B62">
        <v>44</v>
      </c>
      <c r="C62">
        <v>5</v>
      </c>
      <c r="D62">
        <v>77</v>
      </c>
      <c r="E62">
        <v>16</v>
      </c>
      <c r="F62">
        <v>23</v>
      </c>
      <c r="G62">
        <v>33</v>
      </c>
      <c r="H62">
        <v>11</v>
      </c>
      <c r="I62">
        <v>3</v>
      </c>
      <c r="J62">
        <v>27</v>
      </c>
      <c r="K62">
        <v>26</v>
      </c>
      <c r="L62">
        <v>18</v>
      </c>
      <c r="M62">
        <v>10</v>
      </c>
      <c r="N62">
        <v>55</v>
      </c>
      <c r="O62">
        <v>99</v>
      </c>
      <c r="P62">
        <v>20</v>
      </c>
      <c r="Q62">
        <v>63</v>
      </c>
      <c r="R62">
        <v>88</v>
      </c>
      <c r="S62">
        <v>8</v>
      </c>
    </row>
    <row r="63" spans="1:21" x14ac:dyDescent="0.25">
      <c r="A63" t="s">
        <v>63</v>
      </c>
      <c r="B63">
        <v>44</v>
      </c>
      <c r="C63">
        <v>5</v>
      </c>
      <c r="D63">
        <v>77</v>
      </c>
      <c r="E63">
        <v>16</v>
      </c>
      <c r="F63">
        <v>23</v>
      </c>
      <c r="G63">
        <v>33</v>
      </c>
      <c r="H63">
        <v>11</v>
      </c>
      <c r="I63">
        <v>3</v>
      </c>
      <c r="J63">
        <v>27</v>
      </c>
      <c r="K63">
        <v>26</v>
      </c>
      <c r="L63">
        <v>18</v>
      </c>
      <c r="M63">
        <v>10</v>
      </c>
      <c r="N63">
        <v>55</v>
      </c>
      <c r="O63">
        <v>99</v>
      </c>
      <c r="P63">
        <v>20</v>
      </c>
      <c r="Q63">
        <v>63</v>
      </c>
      <c r="R63">
        <v>8</v>
      </c>
      <c r="S63">
        <v>88</v>
      </c>
    </row>
    <row r="64" spans="1:21" x14ac:dyDescent="0.25">
      <c r="A64" t="s">
        <v>64</v>
      </c>
      <c r="B64">
        <v>44</v>
      </c>
      <c r="C64">
        <v>5</v>
      </c>
      <c r="D64">
        <v>77</v>
      </c>
      <c r="E64">
        <v>16</v>
      </c>
      <c r="F64">
        <v>23</v>
      </c>
      <c r="G64">
        <v>33</v>
      </c>
      <c r="H64">
        <v>11</v>
      </c>
      <c r="I64">
        <v>3</v>
      </c>
      <c r="J64">
        <v>27</v>
      </c>
      <c r="K64">
        <v>26</v>
      </c>
      <c r="L64">
        <v>18</v>
      </c>
      <c r="M64">
        <v>10</v>
      </c>
      <c r="N64">
        <v>55</v>
      </c>
      <c r="O64">
        <v>99</v>
      </c>
      <c r="P64">
        <v>20</v>
      </c>
      <c r="Q64">
        <v>63</v>
      </c>
      <c r="R64">
        <v>8</v>
      </c>
      <c r="S64">
        <v>88</v>
      </c>
    </row>
    <row r="65" spans="1:19" x14ac:dyDescent="0.25">
      <c r="A65" t="s">
        <v>65</v>
      </c>
      <c r="B65">
        <v>44</v>
      </c>
      <c r="C65">
        <v>5</v>
      </c>
      <c r="D65">
        <v>77</v>
      </c>
      <c r="E65">
        <v>16</v>
      </c>
      <c r="F65">
        <v>23</v>
      </c>
      <c r="G65">
        <v>33</v>
      </c>
      <c r="H65">
        <v>11</v>
      </c>
      <c r="I65">
        <v>3</v>
      </c>
      <c r="J65">
        <v>27</v>
      </c>
      <c r="K65">
        <v>26</v>
      </c>
      <c r="L65">
        <v>18</v>
      </c>
      <c r="M65">
        <v>10</v>
      </c>
      <c r="N65">
        <v>55</v>
      </c>
      <c r="O65">
        <v>99</v>
      </c>
      <c r="P65">
        <v>20</v>
      </c>
      <c r="Q65">
        <v>63</v>
      </c>
      <c r="R65">
        <v>8</v>
      </c>
      <c r="S65">
        <v>88</v>
      </c>
    </row>
    <row r="66" spans="1:19" x14ac:dyDescent="0.25">
      <c r="A66" t="s">
        <v>66</v>
      </c>
      <c r="B66">
        <v>44</v>
      </c>
      <c r="C66">
        <v>5</v>
      </c>
      <c r="D66">
        <v>77</v>
      </c>
      <c r="E66">
        <v>16</v>
      </c>
      <c r="F66">
        <v>23</v>
      </c>
      <c r="G66">
        <v>33</v>
      </c>
      <c r="H66">
        <v>11</v>
      </c>
      <c r="I66">
        <v>3</v>
      </c>
      <c r="J66">
        <v>27</v>
      </c>
      <c r="K66">
        <v>26</v>
      </c>
      <c r="L66">
        <v>10</v>
      </c>
      <c r="M66">
        <v>18</v>
      </c>
      <c r="N66">
        <v>55</v>
      </c>
      <c r="O66">
        <v>99</v>
      </c>
      <c r="P66">
        <v>20</v>
      </c>
      <c r="Q66">
        <v>63</v>
      </c>
      <c r="R66">
        <v>8</v>
      </c>
      <c r="S66">
        <v>88</v>
      </c>
    </row>
    <row r="67" spans="1:19" x14ac:dyDescent="0.25">
      <c r="A67" t="s">
        <v>67</v>
      </c>
      <c r="B67">
        <v>44</v>
      </c>
      <c r="C67">
        <v>5</v>
      </c>
      <c r="D67">
        <v>77</v>
      </c>
      <c r="E67">
        <v>16</v>
      </c>
      <c r="F67">
        <v>23</v>
      </c>
      <c r="G67">
        <v>33</v>
      </c>
      <c r="H67">
        <v>11</v>
      </c>
      <c r="I67">
        <v>3</v>
      </c>
      <c r="J67">
        <v>27</v>
      </c>
      <c r="K67">
        <v>26</v>
      </c>
      <c r="L67">
        <v>10</v>
      </c>
      <c r="M67">
        <v>18</v>
      </c>
      <c r="N67">
        <v>55</v>
      </c>
      <c r="O67">
        <v>99</v>
      </c>
      <c r="P67">
        <v>20</v>
      </c>
      <c r="Q67">
        <v>63</v>
      </c>
      <c r="R67">
        <v>8</v>
      </c>
      <c r="S67">
        <v>88</v>
      </c>
    </row>
    <row r="68" spans="1:19" x14ac:dyDescent="0.25">
      <c r="A68" t="s">
        <v>68</v>
      </c>
      <c r="B68">
        <v>44</v>
      </c>
      <c r="C68">
        <v>5</v>
      </c>
      <c r="D68">
        <v>77</v>
      </c>
      <c r="E68">
        <v>16</v>
      </c>
      <c r="F68">
        <v>23</v>
      </c>
      <c r="G68">
        <v>33</v>
      </c>
      <c r="H68">
        <v>11</v>
      </c>
      <c r="I68">
        <v>3</v>
      </c>
      <c r="J68">
        <v>27</v>
      </c>
      <c r="K68">
        <v>26</v>
      </c>
      <c r="L68">
        <v>10</v>
      </c>
      <c r="M68">
        <v>18</v>
      </c>
      <c r="N68">
        <v>55</v>
      </c>
      <c r="O68">
        <v>99</v>
      </c>
      <c r="P68">
        <v>20</v>
      </c>
      <c r="Q68">
        <v>63</v>
      </c>
      <c r="R68">
        <v>8</v>
      </c>
      <c r="S68">
        <v>88</v>
      </c>
    </row>
    <row r="69" spans="1:19" x14ac:dyDescent="0.25">
      <c r="A69" t="s">
        <v>69</v>
      </c>
      <c r="B69">
        <v>44</v>
      </c>
      <c r="C69">
        <v>5</v>
      </c>
      <c r="D69">
        <v>77</v>
      </c>
      <c r="E69">
        <v>16</v>
      </c>
      <c r="F69">
        <v>23</v>
      </c>
      <c r="G69">
        <v>33</v>
      </c>
      <c r="H69">
        <v>11</v>
      </c>
      <c r="I69">
        <v>3</v>
      </c>
      <c r="J69">
        <v>27</v>
      </c>
      <c r="K69">
        <v>26</v>
      </c>
      <c r="L69">
        <v>10</v>
      </c>
      <c r="M69">
        <v>18</v>
      </c>
      <c r="N69">
        <v>55</v>
      </c>
      <c r="O69">
        <v>99</v>
      </c>
      <c r="P69">
        <v>20</v>
      </c>
      <c r="Q69">
        <v>63</v>
      </c>
      <c r="R69">
        <v>8</v>
      </c>
      <c r="S69">
        <v>88</v>
      </c>
    </row>
    <row r="70" spans="1:19" x14ac:dyDescent="0.25">
      <c r="A70" t="s">
        <v>70</v>
      </c>
      <c r="B70">
        <v>44</v>
      </c>
      <c r="C70">
        <v>5</v>
      </c>
      <c r="D70">
        <v>77</v>
      </c>
      <c r="E70">
        <v>16</v>
      </c>
      <c r="F70">
        <v>23</v>
      </c>
      <c r="G70">
        <v>33</v>
      </c>
      <c r="H70">
        <v>11</v>
      </c>
      <c r="I70">
        <v>3</v>
      </c>
      <c r="J70">
        <v>27</v>
      </c>
      <c r="K70">
        <v>26</v>
      </c>
      <c r="L70">
        <v>10</v>
      </c>
      <c r="M70">
        <v>18</v>
      </c>
      <c r="N70">
        <v>55</v>
      </c>
      <c r="O70">
        <v>99</v>
      </c>
      <c r="P70">
        <v>20</v>
      </c>
      <c r="Q70">
        <v>63</v>
      </c>
      <c r="R70">
        <v>8</v>
      </c>
      <c r="S70">
        <v>88</v>
      </c>
    </row>
    <row r="71" spans="1:19" x14ac:dyDescent="0.25">
      <c r="A71" t="s">
        <v>71</v>
      </c>
      <c r="B71">
        <v>44</v>
      </c>
      <c r="C71">
        <v>5</v>
      </c>
      <c r="D71">
        <v>77</v>
      </c>
      <c r="E71">
        <v>16</v>
      </c>
      <c r="F71">
        <v>23</v>
      </c>
      <c r="G71">
        <v>33</v>
      </c>
      <c r="H71">
        <v>11</v>
      </c>
      <c r="I71">
        <v>3</v>
      </c>
      <c r="J71">
        <v>27</v>
      </c>
      <c r="K71">
        <v>26</v>
      </c>
      <c r="L71">
        <v>10</v>
      </c>
      <c r="M71">
        <v>18</v>
      </c>
      <c r="N71">
        <v>55</v>
      </c>
      <c r="O71">
        <v>99</v>
      </c>
      <c r="P71">
        <v>20</v>
      </c>
      <c r="Q71">
        <v>63</v>
      </c>
      <c r="R71">
        <v>8</v>
      </c>
      <c r="S71">
        <v>88</v>
      </c>
    </row>
    <row r="72" spans="1:19" x14ac:dyDescent="0.25">
      <c r="A72" t="s">
        <v>72</v>
      </c>
      <c r="B72">
        <v>44</v>
      </c>
      <c r="C72">
        <v>5</v>
      </c>
      <c r="D72">
        <v>77</v>
      </c>
      <c r="E72">
        <v>16</v>
      </c>
      <c r="F72">
        <v>23</v>
      </c>
      <c r="G72">
        <v>33</v>
      </c>
      <c r="H72">
        <v>11</v>
      </c>
      <c r="I72">
        <v>3</v>
      </c>
      <c r="J72">
        <v>26</v>
      </c>
      <c r="K72">
        <v>10</v>
      </c>
      <c r="L72">
        <v>27</v>
      </c>
      <c r="M72">
        <v>18</v>
      </c>
      <c r="N72">
        <v>55</v>
      </c>
      <c r="O72">
        <v>99</v>
      </c>
    </row>
    <row r="73" spans="1:19" x14ac:dyDescent="0.25">
      <c r="A73" t="s">
        <v>73</v>
      </c>
      <c r="B73">
        <v>44</v>
      </c>
      <c r="C73">
        <v>5</v>
      </c>
      <c r="D73">
        <v>77</v>
      </c>
      <c r="E73">
        <v>16</v>
      </c>
      <c r="F73">
        <v>23</v>
      </c>
      <c r="G73">
        <v>33</v>
      </c>
      <c r="H73">
        <v>11</v>
      </c>
      <c r="I73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7"/>
  <sheetViews>
    <sheetView workbookViewId="0">
      <selection activeCell="E20" sqref="E20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1.2593749999999999E-3</v>
      </c>
      <c r="C2" s="2">
        <v>1.1709259259259257E-3</v>
      </c>
      <c r="D2" s="2">
        <v>1.0748495370370371E-3</v>
      </c>
      <c r="E2" s="2">
        <v>1.3074999999999999E-3</v>
      </c>
      <c r="F2" s="2">
        <v>1.341377314814815E-3</v>
      </c>
      <c r="G2" s="2">
        <v>1.233263888888889E-3</v>
      </c>
      <c r="H2" s="2">
        <v>1.2466087962962962E-3</v>
      </c>
      <c r="I2" s="2">
        <v>1.0404166666666667E-3</v>
      </c>
      <c r="J2" s="2">
        <v>1.2770486111111112E-3</v>
      </c>
      <c r="K2" s="2">
        <v>1.3177314814814814E-3</v>
      </c>
      <c r="L2" s="2">
        <v>1.084837962962963E-3</v>
      </c>
      <c r="M2" s="2">
        <v>1.2187037037037036E-3</v>
      </c>
      <c r="N2" s="2">
        <v>1.2671527777777779E-3</v>
      </c>
      <c r="O2" s="2">
        <v>1.2002083333333333E-3</v>
      </c>
      <c r="P2" s="2">
        <v>1.1463078703703702E-3</v>
      </c>
      <c r="Q2" s="2">
        <v>1.1115509259259258E-3</v>
      </c>
      <c r="R2" s="2">
        <v>1.331446759259259E-3</v>
      </c>
      <c r="S2" s="2">
        <v>1.1859722222222224E-3</v>
      </c>
      <c r="T2" s="2">
        <v>1.3241435185185186E-3</v>
      </c>
      <c r="U2" s="2">
        <v>1.2877314814814815E-3</v>
      </c>
    </row>
    <row r="3" spans="1:21" x14ac:dyDescent="0.25">
      <c r="A3">
        <v>2</v>
      </c>
      <c r="B3" s="2">
        <v>1.2128124999999999E-3</v>
      </c>
      <c r="C3" s="2">
        <v>1.2280555555555556E-3</v>
      </c>
      <c r="D3" s="2">
        <v>1.2526041666666666E-3</v>
      </c>
      <c r="E3" s="2">
        <v>1.2081712962962964E-3</v>
      </c>
      <c r="F3" s="2">
        <v>1.2139236111111111E-3</v>
      </c>
      <c r="G3" s="2">
        <v>1.2189236111111112E-3</v>
      </c>
      <c r="H3" s="2">
        <v>1.2152199074074073E-3</v>
      </c>
      <c r="I3" s="2">
        <v>1.2679629629629631E-3</v>
      </c>
      <c r="J3" s="2">
        <v>1.2149305555555555E-3</v>
      </c>
      <c r="K3" s="2">
        <v>1.2124189814814816E-3</v>
      </c>
      <c r="L3" s="2">
        <v>1.2534027777777778E-3</v>
      </c>
      <c r="M3" s="2">
        <v>1.2134837962962963E-3</v>
      </c>
      <c r="N3" s="2">
        <v>1.2106018518518518E-3</v>
      </c>
      <c r="O3" s="2">
        <v>1.2150462962962963E-3</v>
      </c>
      <c r="P3" s="2">
        <v>1.2268981481481482E-3</v>
      </c>
      <c r="Q3" s="2">
        <v>1.2466666666666665E-3</v>
      </c>
      <c r="R3" s="2">
        <v>1.2157870370370369E-3</v>
      </c>
      <c r="S3" s="2">
        <v>1.2191550925925926E-3</v>
      </c>
      <c r="T3" s="2">
        <v>1.2180671296296297E-3</v>
      </c>
      <c r="U3" s="2">
        <v>1.2151388888888889E-3</v>
      </c>
    </row>
    <row r="4" spans="1:21" x14ac:dyDescent="0.25">
      <c r="A4">
        <v>3</v>
      </c>
      <c r="B4" s="2">
        <v>9.7650462962962958E-4</v>
      </c>
      <c r="C4" s="2">
        <v>9.9252314814814819E-4</v>
      </c>
      <c r="D4" s="2">
        <v>1.0052777777777779E-3</v>
      </c>
      <c r="E4" s="2">
        <v>9.6631944444444445E-4</v>
      </c>
      <c r="F4" s="2">
        <v>9.9059027777777774E-4</v>
      </c>
      <c r="G4" s="2">
        <v>9.8056712962962963E-4</v>
      </c>
      <c r="H4" s="2">
        <v>9.7914351851851851E-4</v>
      </c>
      <c r="I4" s="2">
        <v>1.0086689814814815E-3</v>
      </c>
      <c r="J4" s="2">
        <v>9.7199074074074071E-4</v>
      </c>
      <c r="K4" s="2">
        <v>9.6710648148148155E-4</v>
      </c>
      <c r="L4" s="2">
        <v>1.0063194444444444E-3</v>
      </c>
      <c r="M4" s="2">
        <v>9.8859953703703696E-4</v>
      </c>
      <c r="N4" s="2">
        <v>9.779050925925925E-4</v>
      </c>
      <c r="O4" s="2">
        <v>9.8888888888888876E-4</v>
      </c>
      <c r="P4" s="2">
        <v>1.000949074074074E-3</v>
      </c>
      <c r="Q4" s="2">
        <v>1.0095601851851852E-3</v>
      </c>
      <c r="R4" s="2">
        <v>9.8902777777777769E-4</v>
      </c>
      <c r="S4" s="2">
        <v>9.9366898148148144E-4</v>
      </c>
      <c r="T4" s="2">
        <v>9.816087962962964E-4</v>
      </c>
      <c r="U4" s="2">
        <v>9.685416666666667E-4</v>
      </c>
    </row>
    <row r="5" spans="1:21" x14ac:dyDescent="0.25">
      <c r="A5">
        <v>4</v>
      </c>
      <c r="B5" s="2">
        <v>9.6724537037037037E-4</v>
      </c>
      <c r="C5" s="2">
        <v>9.6656249999999997E-4</v>
      </c>
      <c r="D5" s="2">
        <v>9.4412037037037034E-4</v>
      </c>
      <c r="E5" s="2">
        <v>9.6618055555555552E-4</v>
      </c>
      <c r="F5" s="2">
        <v>9.7990740740740742E-4</v>
      </c>
      <c r="G5" s="2">
        <v>9.6956018518518528E-4</v>
      </c>
      <c r="H5" s="2">
        <v>9.6635416666666669E-4</v>
      </c>
      <c r="I5" s="2">
        <v>9.4430555555555544E-4</v>
      </c>
      <c r="J5" s="2">
        <v>9.6834490740740735E-4</v>
      </c>
      <c r="K5" s="2">
        <v>9.7032407407407408E-4</v>
      </c>
      <c r="L5" s="2">
        <v>9.473958333333334E-4</v>
      </c>
      <c r="M5" s="2">
        <v>9.6660879629629625E-4</v>
      </c>
      <c r="N5" s="2">
        <v>9.6686342592592581E-4</v>
      </c>
      <c r="O5" s="2">
        <v>9.6929398148148157E-4</v>
      </c>
      <c r="P5" s="2">
        <v>9.4068287037037037E-4</v>
      </c>
      <c r="Q5" s="2">
        <v>9.6780092592592588E-4</v>
      </c>
      <c r="R5" s="2">
        <v>9.8008101851851837E-4</v>
      </c>
      <c r="S5" s="2">
        <v>9.8043981481481485E-4</v>
      </c>
      <c r="T5" s="2">
        <v>9.825578703703704E-4</v>
      </c>
      <c r="U5" s="2">
        <v>9.6745370370370377E-4</v>
      </c>
    </row>
    <row r="6" spans="1:21" x14ac:dyDescent="0.25">
      <c r="A6">
        <v>5</v>
      </c>
      <c r="B6" s="2">
        <v>9.7842592592592599E-4</v>
      </c>
      <c r="C6" s="2">
        <v>9.6416666666666656E-4</v>
      </c>
      <c r="D6" s="2">
        <v>9.4803240740740742E-4</v>
      </c>
      <c r="E6" s="2">
        <v>9.7697916666666658E-4</v>
      </c>
      <c r="F6" s="2">
        <v>9.9285879629629637E-4</v>
      </c>
      <c r="G6" s="2">
        <v>9.8568287037037027E-4</v>
      </c>
      <c r="H6" s="2">
        <v>9.708796296296297E-4</v>
      </c>
      <c r="I6" s="2">
        <v>9.450578703703703E-4</v>
      </c>
      <c r="J6" s="2">
        <v>9.8020833333333337E-4</v>
      </c>
      <c r="K6" s="2">
        <v>9.760069444444446E-4</v>
      </c>
      <c r="L6" s="2">
        <v>9.4965277777777767E-4</v>
      </c>
      <c r="M6" s="2">
        <v>9.7351851851851853E-4</v>
      </c>
      <c r="N6" s="2">
        <v>9.8040509259259261E-4</v>
      </c>
      <c r="O6" s="2">
        <v>1.2845370370370372E-3</v>
      </c>
      <c r="P6" s="2">
        <v>9.4886574074074068E-4</v>
      </c>
      <c r="Q6" s="2">
        <v>9.6339120370370372E-4</v>
      </c>
      <c r="R6" s="2">
        <v>9.952893518518518E-4</v>
      </c>
      <c r="S6" s="2">
        <v>9.5082175925925933E-4</v>
      </c>
      <c r="T6" s="2">
        <v>9.8206018518518499E-4</v>
      </c>
      <c r="U6" s="2">
        <v>9.8089120370370366E-4</v>
      </c>
    </row>
    <row r="7" spans="1:21" x14ac:dyDescent="0.25">
      <c r="A7">
        <v>6</v>
      </c>
      <c r="B7" s="2">
        <v>9.6501157407407419E-4</v>
      </c>
      <c r="C7" s="2">
        <v>9.8075231481481472E-4</v>
      </c>
      <c r="D7" s="2">
        <v>9.487384259259259E-4</v>
      </c>
      <c r="E7" s="2">
        <v>9.7209490740740752E-4</v>
      </c>
      <c r="F7" s="2">
        <v>9.7856481481481471E-4</v>
      </c>
      <c r="G7" s="2">
        <v>9.62048611111111E-4</v>
      </c>
      <c r="H7" s="2">
        <v>9.6113425925925934E-4</v>
      </c>
      <c r="I7" s="2">
        <v>9.5155092592592589E-4</v>
      </c>
      <c r="J7" s="2">
        <v>9.6825231481481491E-4</v>
      </c>
      <c r="K7" s="2">
        <v>9.7119212962962958E-4</v>
      </c>
      <c r="L7" s="2">
        <v>9.4814814814814805E-4</v>
      </c>
      <c r="M7" s="2">
        <v>9.6408564814814805E-4</v>
      </c>
      <c r="N7" s="2">
        <v>9.6494212962962972E-4</v>
      </c>
      <c r="O7" s="2">
        <v>1.1842245370370372E-3</v>
      </c>
      <c r="P7" s="2">
        <v>9.4491898148148148E-4</v>
      </c>
      <c r="Q7" s="2">
        <v>9.662268518518518E-4</v>
      </c>
      <c r="R7" s="2">
        <v>9.7302083333333322E-4</v>
      </c>
      <c r="S7" s="2">
        <v>9.517361111111111E-4</v>
      </c>
      <c r="T7" s="2">
        <v>9.798726851851854E-4</v>
      </c>
      <c r="U7" s="2">
        <v>9.702777777777778E-4</v>
      </c>
    </row>
    <row r="8" spans="1:21" x14ac:dyDescent="0.25">
      <c r="A8">
        <v>7</v>
      </c>
      <c r="B8" s="2">
        <v>9.6465277777777782E-4</v>
      </c>
      <c r="C8" s="2">
        <v>9.689351851851852E-4</v>
      </c>
      <c r="D8" s="2">
        <v>9.5339120370370369E-4</v>
      </c>
      <c r="E8" s="2">
        <v>9.7090277777777767E-4</v>
      </c>
      <c r="F8" s="2">
        <v>9.8454861111111117E-4</v>
      </c>
      <c r="G8" s="2">
        <v>9.6778935185185195E-4</v>
      </c>
      <c r="H8" s="2">
        <v>9.6057870370370362E-4</v>
      </c>
      <c r="I8" s="2">
        <v>9.4972222222222214E-4</v>
      </c>
      <c r="J8" s="2">
        <v>9.6695601851851847E-4</v>
      </c>
      <c r="K8" s="2">
        <v>9.731944444444445E-4</v>
      </c>
      <c r="L8" s="2">
        <v>9.5234953703703714E-4</v>
      </c>
      <c r="M8" s="2">
        <v>9.655439814814814E-4</v>
      </c>
      <c r="N8" s="2">
        <v>9.6446759259259261E-4</v>
      </c>
      <c r="O8" s="2">
        <v>9.3288194444444451E-4</v>
      </c>
      <c r="P8" s="2">
        <v>9.4710648148148139E-4</v>
      </c>
      <c r="Q8" s="2">
        <v>9.6943287037037039E-4</v>
      </c>
      <c r="R8" s="2">
        <v>9.7785879629629633E-4</v>
      </c>
      <c r="S8" s="2">
        <v>9.5795138888888894E-4</v>
      </c>
      <c r="T8" s="2">
        <v>9.7981481481481487E-4</v>
      </c>
      <c r="U8" s="2">
        <v>9.6758101851851855E-4</v>
      </c>
    </row>
    <row r="9" spans="1:21" x14ac:dyDescent="0.25">
      <c r="A9">
        <v>8</v>
      </c>
      <c r="B9" s="2">
        <v>9.6668981481481476E-4</v>
      </c>
      <c r="C9" s="2">
        <v>9.6378472222222221E-4</v>
      </c>
      <c r="D9" s="2">
        <v>9.448726851851852E-4</v>
      </c>
      <c r="E9" s="2">
        <v>9.6915509259259264E-4</v>
      </c>
      <c r="F9" s="2">
        <v>9.7967592592592594E-4</v>
      </c>
      <c r="G9" s="2">
        <v>9.8365740740740727E-4</v>
      </c>
      <c r="H9" s="2">
        <v>9.6252314814814811E-4</v>
      </c>
      <c r="I9" s="2">
        <v>9.4996527777777777E-4</v>
      </c>
      <c r="J9" s="2">
        <v>9.7092592592592597E-4</v>
      </c>
      <c r="K9" s="2">
        <v>9.7469907407407401E-4</v>
      </c>
      <c r="L9" s="2">
        <v>9.4577546296296293E-4</v>
      </c>
      <c r="M9" s="2">
        <v>9.6386574074074072E-4</v>
      </c>
      <c r="N9" s="2">
        <v>9.7621527777777778E-4</v>
      </c>
      <c r="O9" s="2">
        <v>9.3917824074074075E-4</v>
      </c>
      <c r="P9" s="2">
        <v>9.4693287037037044E-4</v>
      </c>
      <c r="Q9" s="2">
        <v>9.7770833333333325E-4</v>
      </c>
      <c r="R9" s="2">
        <v>9.7543981481481483E-4</v>
      </c>
      <c r="S9" s="2">
        <v>9.3939814814814808E-4</v>
      </c>
      <c r="T9" s="2">
        <v>9.7513888888888878E-4</v>
      </c>
      <c r="U9" s="2">
        <v>9.7105324074074075E-4</v>
      </c>
    </row>
    <row r="10" spans="1:21" x14ac:dyDescent="0.25">
      <c r="A10">
        <v>9</v>
      </c>
      <c r="B10" s="2">
        <v>9.6475694444444441E-4</v>
      </c>
      <c r="C10" s="2">
        <v>9.6696759259259262E-4</v>
      </c>
      <c r="D10" s="2">
        <v>9.4728009259259255E-4</v>
      </c>
      <c r="E10" s="2">
        <v>9.6594907407407404E-4</v>
      </c>
      <c r="F10" s="2">
        <v>9.7678240740740733E-4</v>
      </c>
      <c r="G10" s="2">
        <v>1.0023032407407407E-3</v>
      </c>
      <c r="H10" s="2">
        <v>9.7244212962962963E-4</v>
      </c>
      <c r="I10" s="2">
        <v>9.4601851851851867E-4</v>
      </c>
      <c r="J10" s="2">
        <v>9.6741898148148143E-4</v>
      </c>
      <c r="K10" s="2">
        <v>9.7678240740740733E-4</v>
      </c>
      <c r="L10" s="2">
        <v>9.4983796296296298E-4</v>
      </c>
      <c r="M10" s="2">
        <v>9.7400462962962968E-4</v>
      </c>
      <c r="N10" s="2">
        <v>9.6708333333333336E-4</v>
      </c>
      <c r="O10" s="2">
        <v>9.3885416666666672E-4</v>
      </c>
      <c r="P10" s="2">
        <v>9.4738425925925936E-4</v>
      </c>
      <c r="Q10" s="2">
        <v>9.6850694444444447E-4</v>
      </c>
      <c r="R10" s="2">
        <v>9.7337962962962959E-4</v>
      </c>
      <c r="S10" s="2">
        <v>9.4519675925925923E-4</v>
      </c>
      <c r="T10" s="2">
        <v>9.7322916666666662E-4</v>
      </c>
      <c r="U10" s="2">
        <v>9.8868055555555558E-4</v>
      </c>
    </row>
    <row r="11" spans="1:21" x14ac:dyDescent="0.25">
      <c r="A11">
        <v>10</v>
      </c>
      <c r="B11" s="2">
        <v>9.665162037037037E-4</v>
      </c>
      <c r="C11" s="2">
        <v>9.6670138888888891E-4</v>
      </c>
      <c r="D11" s="2">
        <v>9.4637731481481472E-4</v>
      </c>
      <c r="E11" s="2">
        <v>9.6126157407407401E-4</v>
      </c>
      <c r="F11" s="2">
        <v>9.7392361111111106E-4</v>
      </c>
      <c r="G11" s="2">
        <v>1.1701157407407407E-3</v>
      </c>
      <c r="H11" s="2">
        <v>9.6094907407407403E-4</v>
      </c>
      <c r="I11" s="2">
        <v>9.4725694444444447E-4</v>
      </c>
      <c r="J11" s="2">
        <v>9.6146990740740741E-4</v>
      </c>
      <c r="K11" s="2">
        <v>9.7468749999999997E-4</v>
      </c>
      <c r="L11" s="2">
        <v>9.4407407407407406E-4</v>
      </c>
      <c r="M11" s="2">
        <v>1.0173495370370369E-3</v>
      </c>
      <c r="N11" s="2">
        <v>9.5707175925925918E-4</v>
      </c>
      <c r="O11" s="2">
        <v>9.438194444444445E-4</v>
      </c>
      <c r="P11" s="2">
        <v>9.4474537037037042E-4</v>
      </c>
      <c r="Q11" s="2">
        <v>9.6745370370370377E-4</v>
      </c>
      <c r="R11" s="2">
        <v>9.7462962962962954E-4</v>
      </c>
      <c r="S11" s="2">
        <v>9.4607638888888877E-4</v>
      </c>
      <c r="T11" s="2">
        <v>9.711458333333333E-4</v>
      </c>
      <c r="U11" s="2">
        <v>9.66412037037037E-4</v>
      </c>
    </row>
    <row r="12" spans="1:21" x14ac:dyDescent="0.25">
      <c r="A12">
        <v>11</v>
      </c>
      <c r="B12" s="2">
        <v>9.5329861111111104E-4</v>
      </c>
      <c r="C12" s="2">
        <v>9.7026620370370376E-4</v>
      </c>
      <c r="D12" s="2">
        <v>9.4880787037037036E-4</v>
      </c>
      <c r="E12" s="2">
        <v>9.6483796296296291E-4</v>
      </c>
      <c r="F12" s="2">
        <v>9.6913194444444445E-4</v>
      </c>
      <c r="G12" s="2">
        <v>9.7229166666666677E-4</v>
      </c>
      <c r="H12" s="2">
        <v>9.5716435185185184E-4</v>
      </c>
      <c r="I12" s="2">
        <v>9.4395833333333322E-4</v>
      </c>
      <c r="J12" s="2">
        <v>9.6413194444444443E-4</v>
      </c>
      <c r="K12" s="2">
        <v>9.7244212962962963E-4</v>
      </c>
      <c r="L12" s="2">
        <v>9.4290509259259251E-4</v>
      </c>
      <c r="M12" s="2">
        <v>1.1833564814814814E-3</v>
      </c>
      <c r="N12" s="2">
        <v>9.5752314814814821E-4</v>
      </c>
      <c r="O12" s="2">
        <v>9.4215277777777776E-4</v>
      </c>
      <c r="P12" s="2">
        <v>9.5054398148148147E-4</v>
      </c>
      <c r="Q12" s="2">
        <v>9.6584490740740745E-4</v>
      </c>
      <c r="R12" s="2">
        <v>9.75011574074074E-4</v>
      </c>
      <c r="S12" s="2">
        <v>9.4468749999999989E-4</v>
      </c>
      <c r="T12" s="2">
        <v>9.7317129629629631E-4</v>
      </c>
      <c r="U12" s="2">
        <v>9.6490740740740738E-4</v>
      </c>
    </row>
    <row r="13" spans="1:21" x14ac:dyDescent="0.25">
      <c r="A13">
        <v>12</v>
      </c>
      <c r="B13" s="2">
        <v>9.5918981481481474E-4</v>
      </c>
      <c r="C13" s="2">
        <v>1.0057175925925926E-3</v>
      </c>
      <c r="D13" s="2">
        <v>9.4304398148148145E-4</v>
      </c>
      <c r="E13" s="2">
        <v>9.6384259259259253E-4</v>
      </c>
      <c r="F13" s="2">
        <v>9.7378472222222224E-4</v>
      </c>
      <c r="G13" s="2">
        <v>9.5327546296296295E-4</v>
      </c>
      <c r="H13" s="2">
        <v>9.6461805555555569E-4</v>
      </c>
      <c r="I13" s="2">
        <v>9.4076388888888888E-4</v>
      </c>
      <c r="J13" s="2">
        <v>9.6319444444444447E-4</v>
      </c>
      <c r="K13" s="2">
        <v>9.6873842592592584E-4</v>
      </c>
      <c r="L13" s="2">
        <v>9.4641203703703695E-4</v>
      </c>
      <c r="M13" s="2">
        <v>9.4802083333333327E-4</v>
      </c>
      <c r="N13" s="2">
        <v>9.5902777777777783E-4</v>
      </c>
      <c r="O13" s="2">
        <v>9.3879629629629619E-4</v>
      </c>
      <c r="P13" s="2">
        <v>9.4462962962962957E-4</v>
      </c>
      <c r="Q13" s="2">
        <v>9.6244212962962961E-4</v>
      </c>
      <c r="R13" s="2">
        <v>9.7671296296296308E-4</v>
      </c>
      <c r="S13" s="2">
        <v>9.417129629629631E-4</v>
      </c>
      <c r="T13" s="2">
        <v>9.7543981481481483E-4</v>
      </c>
      <c r="U13" s="2">
        <v>9.6395833333333349E-4</v>
      </c>
    </row>
    <row r="14" spans="1:21" x14ac:dyDescent="0.25">
      <c r="A14">
        <v>13</v>
      </c>
      <c r="B14" s="2">
        <v>9.5340277777777784E-4</v>
      </c>
      <c r="C14" s="2">
        <v>2.3708796296296295E-3</v>
      </c>
      <c r="D14" s="2">
        <v>9.3724537037037029E-4</v>
      </c>
      <c r="E14" s="2">
        <v>9.6269675925925917E-4</v>
      </c>
      <c r="F14" s="2">
        <v>9.7664351851851862E-4</v>
      </c>
      <c r="G14" s="2">
        <v>9.6226851851851844E-4</v>
      </c>
      <c r="H14" s="2">
        <v>9.5151620370370366E-4</v>
      </c>
      <c r="I14" s="2">
        <v>9.3670138888888893E-4</v>
      </c>
      <c r="J14" s="2">
        <v>9.6041666666666671E-4</v>
      </c>
      <c r="K14" s="2">
        <v>9.7303240740740737E-4</v>
      </c>
      <c r="L14" s="2">
        <v>9.4335648148148154E-4</v>
      </c>
      <c r="M14" s="2">
        <v>9.6144675925925922E-4</v>
      </c>
      <c r="N14" s="2">
        <v>9.5656250000000006E-4</v>
      </c>
      <c r="O14" s="2">
        <v>9.4447916666666671E-4</v>
      </c>
      <c r="P14" s="2">
        <v>9.3861111111111098E-4</v>
      </c>
      <c r="Q14" s="2">
        <v>9.6362268518518531E-4</v>
      </c>
      <c r="R14" s="2">
        <v>9.7476851851851848E-4</v>
      </c>
      <c r="S14" s="2">
        <v>9.4229166666666669E-4</v>
      </c>
      <c r="T14" s="2">
        <v>9.7184027777777763E-4</v>
      </c>
      <c r="U14" s="2">
        <v>9.6038194444444459E-4</v>
      </c>
    </row>
    <row r="15" spans="1:21" x14ac:dyDescent="0.25">
      <c r="A15">
        <v>14</v>
      </c>
      <c r="B15" s="2">
        <v>9.5621527777777773E-4</v>
      </c>
      <c r="C15" s="2">
        <v>9.6189814814814825E-4</v>
      </c>
      <c r="D15" s="2">
        <v>9.4407407407407406E-4</v>
      </c>
      <c r="E15" s="2">
        <v>9.6449074074074069E-4</v>
      </c>
      <c r="F15" s="2">
        <v>9.8692129629629629E-4</v>
      </c>
      <c r="G15" s="2">
        <v>9.6093749999999999E-4</v>
      </c>
      <c r="H15" s="2">
        <v>9.5663194444444441E-4</v>
      </c>
      <c r="I15" s="2">
        <v>9.3894675925925927E-4</v>
      </c>
      <c r="J15" s="2">
        <v>9.5964120370370376E-4</v>
      </c>
      <c r="K15" s="2">
        <v>9.7040509259259259E-4</v>
      </c>
      <c r="L15" s="2">
        <v>9.8250000000000008E-4</v>
      </c>
      <c r="M15" s="2">
        <v>9.5495370370370363E-4</v>
      </c>
      <c r="N15" s="2">
        <v>9.5847222222222221E-4</v>
      </c>
      <c r="O15" s="2">
        <v>9.4240740740740743E-4</v>
      </c>
      <c r="P15" s="2">
        <v>9.4243055555555562E-4</v>
      </c>
      <c r="Q15" s="2">
        <v>9.6603009259259266E-4</v>
      </c>
      <c r="R15" s="2">
        <v>9.742476851851852E-4</v>
      </c>
      <c r="S15" s="2">
        <v>9.4353009259259271E-4</v>
      </c>
      <c r="T15" s="2">
        <v>9.7473379629629635E-4</v>
      </c>
      <c r="U15" s="2">
        <v>9.6307870370370373E-4</v>
      </c>
    </row>
    <row r="16" spans="1:21" x14ac:dyDescent="0.25">
      <c r="A16">
        <v>15</v>
      </c>
      <c r="B16" s="2">
        <v>9.7082175925925927E-4</v>
      </c>
      <c r="C16" s="2">
        <v>9.565740740740741E-4</v>
      </c>
      <c r="D16" s="2">
        <v>9.4062500000000005E-4</v>
      </c>
      <c r="E16" s="2">
        <v>1.0022569444444443E-3</v>
      </c>
      <c r="F16" s="2">
        <v>9.8438657407407416E-4</v>
      </c>
      <c r="G16" s="2">
        <v>9.5915509259259261E-4</v>
      </c>
      <c r="H16" s="2">
        <v>9.8020833333333337E-4</v>
      </c>
      <c r="I16" s="2">
        <v>9.7362268518518512E-4</v>
      </c>
      <c r="J16" s="2">
        <v>9.6188657407407421E-4</v>
      </c>
      <c r="K16" s="2">
        <v>9.7650462962962958E-4</v>
      </c>
      <c r="L16" s="2">
        <v>1.2003356481481481E-3</v>
      </c>
      <c r="M16" s="2">
        <v>9.54837962962963E-4</v>
      </c>
      <c r="N16" s="2">
        <v>9.6214120370370377E-4</v>
      </c>
      <c r="O16" s="2">
        <v>9.6819444444444459E-4</v>
      </c>
      <c r="P16" s="2">
        <v>9.3356481481481491E-4</v>
      </c>
      <c r="Q16" s="2">
        <v>1.0242129629629631E-3</v>
      </c>
      <c r="R16" s="2">
        <v>9.8453703703703702E-4</v>
      </c>
      <c r="S16" s="2">
        <v>9.4107638888888897E-4</v>
      </c>
      <c r="T16" s="2">
        <v>9.7736111111111114E-4</v>
      </c>
      <c r="U16" s="2">
        <v>9.6523148148148152E-4</v>
      </c>
    </row>
    <row r="17" spans="1:21" x14ac:dyDescent="0.25">
      <c r="A17">
        <v>16</v>
      </c>
      <c r="B17" s="2">
        <v>9.59675925925926E-4</v>
      </c>
      <c r="C17" s="2">
        <v>9.5528935185185181E-4</v>
      </c>
      <c r="D17" s="2">
        <v>9.3989583333333338E-4</v>
      </c>
      <c r="E17" s="2">
        <v>1.1809606481481482E-3</v>
      </c>
      <c r="F17" s="2">
        <v>9.8355324074074079E-4</v>
      </c>
      <c r="G17" s="2">
        <v>9.7883101851851863E-4</v>
      </c>
      <c r="H17" s="2">
        <v>9.6033564814814809E-4</v>
      </c>
      <c r="I17" s="2">
        <v>1.1515277777777776E-3</v>
      </c>
      <c r="J17" s="2">
        <v>9.632291666666666E-4</v>
      </c>
      <c r="K17" s="2">
        <v>9.7326388888888885E-4</v>
      </c>
      <c r="L17" s="2">
        <v>9.3523148148148144E-4</v>
      </c>
      <c r="M17" s="2">
        <v>9.5840277777777775E-4</v>
      </c>
      <c r="N17" s="2">
        <v>9.5924768518518527E-4</v>
      </c>
      <c r="O17" s="2">
        <v>9.5523148148148138E-4</v>
      </c>
      <c r="P17" s="2">
        <v>9.3964120370370371E-4</v>
      </c>
      <c r="Q17" s="2">
        <v>1.2022106481481482E-3</v>
      </c>
      <c r="R17" s="2">
        <v>9.8512731481481476E-4</v>
      </c>
      <c r="S17" s="2">
        <v>9.4001157407407412E-4</v>
      </c>
      <c r="T17" s="2">
        <v>1.0046990740740741E-3</v>
      </c>
      <c r="U17" s="2">
        <v>9.6484953703703706E-4</v>
      </c>
    </row>
    <row r="18" spans="1:21" x14ac:dyDescent="0.25">
      <c r="A18">
        <v>17</v>
      </c>
      <c r="B18" s="2">
        <v>9.5962962962962961E-4</v>
      </c>
      <c r="C18" s="2">
        <v>9.5728009259259258E-4</v>
      </c>
      <c r="D18" s="2">
        <v>9.4307870370370368E-4</v>
      </c>
      <c r="E18" s="2">
        <v>9.6896990740740754E-4</v>
      </c>
      <c r="F18" s="2">
        <v>9.8515046296296306E-4</v>
      </c>
      <c r="G18" s="2">
        <v>9.7186342592592593E-4</v>
      </c>
      <c r="H18" s="2">
        <v>9.5559027777777775E-4</v>
      </c>
      <c r="I18" s="2">
        <v>9.3398148148148149E-4</v>
      </c>
      <c r="J18" s="2">
        <v>9.6038194444444459E-4</v>
      </c>
      <c r="K18" s="2">
        <v>9.7190972222222221E-4</v>
      </c>
      <c r="L18" s="2">
        <v>9.3896990740740735E-4</v>
      </c>
      <c r="M18" s="2">
        <v>9.556828703703703E-4</v>
      </c>
      <c r="N18" s="2">
        <v>9.578124999999999E-4</v>
      </c>
      <c r="O18" s="2">
        <v>9.6038194444444459E-4</v>
      </c>
      <c r="P18" s="2">
        <v>9.4055555555555559E-4</v>
      </c>
      <c r="Q18" s="2">
        <v>9.5112268518518517E-4</v>
      </c>
      <c r="R18" s="2">
        <v>1.0003356481481482E-3</v>
      </c>
      <c r="S18" s="2">
        <v>9.3842592592592589E-4</v>
      </c>
      <c r="T18" s="2">
        <v>9.8337962962962962E-4</v>
      </c>
      <c r="U18" s="2">
        <v>9.5837962962962945E-4</v>
      </c>
    </row>
    <row r="19" spans="1:21" x14ac:dyDescent="0.25">
      <c r="A19">
        <v>18</v>
      </c>
      <c r="B19" s="2">
        <v>9.5415509259259249E-4</v>
      </c>
      <c r="C19" s="2">
        <v>9.5381944444444431E-4</v>
      </c>
      <c r="D19" s="2">
        <v>9.3884259259259257E-4</v>
      </c>
      <c r="E19" s="2">
        <v>9.6873842592592584E-4</v>
      </c>
      <c r="F19" s="2">
        <v>9.8899305555555568E-4</v>
      </c>
      <c r="G19" s="2">
        <v>9.553125E-4</v>
      </c>
      <c r="H19" s="2">
        <v>9.5293981481481488E-4</v>
      </c>
      <c r="I19" s="2">
        <v>9.3108796296296299E-4</v>
      </c>
      <c r="J19" s="2">
        <v>9.5901620370370379E-4</v>
      </c>
      <c r="K19" s="2">
        <v>9.7292824074074068E-4</v>
      </c>
      <c r="L19" s="2">
        <v>9.4212962962962968E-4</v>
      </c>
      <c r="M19" s="2">
        <v>9.5263888888888883E-4</v>
      </c>
      <c r="N19" s="2">
        <v>9.920023148148147E-4</v>
      </c>
      <c r="O19" s="2">
        <v>9.6934027777777773E-4</v>
      </c>
      <c r="P19" s="2">
        <v>9.376388888888889E-4</v>
      </c>
      <c r="Q19" s="2">
        <v>9.5343749999999986E-4</v>
      </c>
      <c r="R19" s="2">
        <v>9.8035879629629623E-4</v>
      </c>
      <c r="S19" s="2">
        <v>9.4188657407407405E-4</v>
      </c>
      <c r="T19" s="2">
        <v>1.0009027777777779E-3</v>
      </c>
      <c r="U19" s="2">
        <v>9.6166666666666666E-4</v>
      </c>
    </row>
    <row r="20" spans="1:21" x14ac:dyDescent="0.25">
      <c r="A20">
        <v>19</v>
      </c>
      <c r="B20" s="2">
        <v>9.5912037037037027E-4</v>
      </c>
      <c r="C20" s="2">
        <v>9.5113425925925921E-4</v>
      </c>
      <c r="D20" s="2">
        <v>9.4002314814814805E-4</v>
      </c>
      <c r="E20" s="2">
        <v>9.6563657407407405E-4</v>
      </c>
      <c r="F20" s="2">
        <v>9.780092592592592E-4</v>
      </c>
      <c r="G20" s="2">
        <v>9.5546296296296297E-4</v>
      </c>
      <c r="H20" s="2">
        <v>9.5096064814814826E-4</v>
      </c>
      <c r="I20" s="2">
        <v>9.3269675925925931E-4</v>
      </c>
      <c r="J20" s="2">
        <v>9.5684027777777781E-4</v>
      </c>
      <c r="K20" s="2">
        <v>9.6718750000000006E-4</v>
      </c>
      <c r="L20" s="2">
        <v>9.3975694444444445E-4</v>
      </c>
      <c r="M20" s="2">
        <v>9.5488425925925916E-4</v>
      </c>
      <c r="N20" s="2">
        <v>1.1722800925925926E-3</v>
      </c>
      <c r="O20" s="2">
        <v>9.4769675925925924E-4</v>
      </c>
      <c r="P20" s="2">
        <v>9.4112268518518514E-4</v>
      </c>
      <c r="Q20" s="2">
        <v>9.5038194444444434E-4</v>
      </c>
      <c r="R20" s="2">
        <v>9.8959490740740735E-4</v>
      </c>
      <c r="S20" s="2">
        <v>9.4012731481481475E-4</v>
      </c>
      <c r="T20" s="2">
        <v>9.8650462962962971E-4</v>
      </c>
      <c r="U20" s="2">
        <v>9.5915509259259261E-4</v>
      </c>
    </row>
    <row r="21" spans="1:21" x14ac:dyDescent="0.25">
      <c r="A21">
        <v>20</v>
      </c>
      <c r="B21" s="2">
        <v>9.5864583333333338E-4</v>
      </c>
      <c r="C21" s="2">
        <v>9.5903935185185187E-4</v>
      </c>
      <c r="D21" s="2">
        <v>9.3876157407407406E-4</v>
      </c>
      <c r="E21" s="2">
        <v>9.5416666666666664E-4</v>
      </c>
      <c r="F21" s="2">
        <v>9.7806712962962973E-4</v>
      </c>
      <c r="G21" s="2">
        <v>9.5218750000000002E-4</v>
      </c>
      <c r="H21" s="2">
        <v>9.8815972222222209E-4</v>
      </c>
      <c r="I21" s="2">
        <v>9.3336805555555545E-4</v>
      </c>
      <c r="J21" s="2">
        <v>9.5605324074074082E-4</v>
      </c>
      <c r="K21" s="2">
        <v>9.9023148148148147E-4</v>
      </c>
      <c r="L21" s="2">
        <v>9.3625000000000002E-4</v>
      </c>
      <c r="M21" s="2">
        <v>9.5230324074074087E-4</v>
      </c>
      <c r="N21" s="2">
        <v>9.5498842592592586E-4</v>
      </c>
      <c r="O21" s="2">
        <v>9.4267361111111114E-4</v>
      </c>
      <c r="P21" s="2">
        <v>9.404282407407407E-4</v>
      </c>
      <c r="Q21" s="2">
        <v>9.6552083333333331E-4</v>
      </c>
      <c r="R21" s="2">
        <v>9.7636574074074075E-4</v>
      </c>
      <c r="S21" s="2">
        <v>9.3822916666666664E-4</v>
      </c>
      <c r="T21" s="2">
        <v>9.7693287037037041E-4</v>
      </c>
      <c r="U21" s="2">
        <v>9.5386574074074069E-4</v>
      </c>
    </row>
    <row r="22" spans="1:21" x14ac:dyDescent="0.25">
      <c r="A22">
        <v>21</v>
      </c>
      <c r="B22" s="2">
        <v>9.5437499999999993E-4</v>
      </c>
      <c r="C22" s="2">
        <v>9.6671296296296295E-4</v>
      </c>
      <c r="D22" s="2">
        <v>9.404282407407407E-4</v>
      </c>
      <c r="E22" s="2">
        <v>9.512615740740741E-4</v>
      </c>
      <c r="F22" s="2">
        <v>9.7770833333333325E-4</v>
      </c>
      <c r="G22" s="2">
        <v>9.5526620370370372E-4</v>
      </c>
      <c r="H22" s="2">
        <v>1.1679629629629629E-3</v>
      </c>
      <c r="I22" s="2">
        <v>9.3122685185185181E-4</v>
      </c>
      <c r="J22" s="2">
        <v>9.5660879629629644E-4</v>
      </c>
      <c r="K22" s="2">
        <v>9.9079861111111113E-4</v>
      </c>
      <c r="L22" s="2">
        <v>9.3488425925925933E-4</v>
      </c>
      <c r="M22" s="2">
        <v>9.5358796296296294E-4</v>
      </c>
      <c r="N22" s="2">
        <v>9.6353009259259265E-4</v>
      </c>
      <c r="O22" s="2">
        <v>9.5137731481481473E-4</v>
      </c>
      <c r="P22" s="2">
        <v>9.3759259259259262E-4</v>
      </c>
      <c r="Q22" s="2">
        <v>9.490277777777778E-4</v>
      </c>
      <c r="R22" s="2">
        <v>9.7491898148148156E-4</v>
      </c>
      <c r="S22" s="2">
        <v>9.3773148148148155E-4</v>
      </c>
      <c r="T22" s="2">
        <v>1.0103587962962963E-3</v>
      </c>
      <c r="U22" s="2">
        <v>9.9267361111111106E-4</v>
      </c>
    </row>
    <row r="23" spans="1:21" x14ac:dyDescent="0.25">
      <c r="A23">
        <v>22</v>
      </c>
      <c r="B23" s="2">
        <v>9.5189814814814822E-4</v>
      </c>
      <c r="C23" s="2">
        <v>9.5349537037037028E-4</v>
      </c>
      <c r="D23" s="2">
        <v>9.4122685185185184E-4</v>
      </c>
      <c r="E23" s="2">
        <v>9.6818287037037044E-4</v>
      </c>
      <c r="F23" s="2">
        <v>9.7746527777777784E-4</v>
      </c>
      <c r="G23" s="2">
        <v>9.7125E-4</v>
      </c>
      <c r="H23" s="2">
        <v>9.460300925925925E-4</v>
      </c>
      <c r="I23" s="2">
        <v>9.3737268518518518E-4</v>
      </c>
      <c r="J23" s="2">
        <v>9.6015046296296289E-4</v>
      </c>
      <c r="K23" s="2">
        <v>1.0361111111111111E-3</v>
      </c>
      <c r="L23" s="2">
        <v>9.3582175925925918E-4</v>
      </c>
      <c r="M23" s="2">
        <v>9.6972222222222208E-4</v>
      </c>
      <c r="N23" s="2">
        <v>9.5585648148148157E-4</v>
      </c>
      <c r="O23" s="2">
        <v>9.82349537037037E-4</v>
      </c>
      <c r="P23" s="2">
        <v>9.3878472222222226E-4</v>
      </c>
      <c r="Q23" s="2">
        <v>9.5548611111111105E-4</v>
      </c>
      <c r="R23" s="2">
        <v>1.0076736111111111E-3</v>
      </c>
      <c r="S23" s="2">
        <v>9.3990740740740742E-4</v>
      </c>
      <c r="T23" s="2">
        <v>1.206712962962963E-3</v>
      </c>
      <c r="U23" s="2">
        <v>1.4372453703703706E-3</v>
      </c>
    </row>
    <row r="24" spans="1:21" x14ac:dyDescent="0.25">
      <c r="A24">
        <v>23</v>
      </c>
      <c r="B24" s="2">
        <v>9.5092592592592592E-4</v>
      </c>
      <c r="C24" s="2">
        <v>9.5906250000000017E-4</v>
      </c>
      <c r="D24" s="2">
        <v>9.4437500000000001E-4</v>
      </c>
      <c r="E24" s="2">
        <v>9.4219907407407403E-4</v>
      </c>
      <c r="F24" s="2">
        <v>9.9814814814814818E-4</v>
      </c>
      <c r="G24" s="2">
        <v>9.5651620370370378E-4</v>
      </c>
      <c r="H24" s="2">
        <v>9.4627314814814823E-4</v>
      </c>
      <c r="I24" s="2">
        <v>9.371643518518519E-4</v>
      </c>
      <c r="J24" s="2">
        <v>9.6068287037037042E-4</v>
      </c>
      <c r="K24" s="2">
        <v>9.8283564814814826E-4</v>
      </c>
      <c r="L24" s="2">
        <v>9.3738425925925923E-4</v>
      </c>
      <c r="M24" s="2">
        <v>9.5321759259259264E-4</v>
      </c>
      <c r="N24" s="2">
        <v>9.5214120370370374E-4</v>
      </c>
      <c r="O24" s="2">
        <v>9.4693287037037044E-4</v>
      </c>
      <c r="P24" s="2">
        <v>9.7608796296296289E-4</v>
      </c>
      <c r="Q24" s="2">
        <v>9.5252314814814809E-4</v>
      </c>
      <c r="R24" s="2">
        <v>1.2110648148148148E-3</v>
      </c>
      <c r="S24" s="2">
        <v>9.4306712962962964E-4</v>
      </c>
      <c r="T24" s="2">
        <v>9.7854166666666662E-4</v>
      </c>
      <c r="U24" s="2">
        <v>9.4443287037037033E-4</v>
      </c>
    </row>
    <row r="25" spans="1:21" x14ac:dyDescent="0.25">
      <c r="A25">
        <v>24</v>
      </c>
      <c r="B25" s="2">
        <v>9.4982638888888894E-4</v>
      </c>
      <c r="C25" s="2">
        <v>9.7777777777777772E-4</v>
      </c>
      <c r="D25" s="2">
        <v>9.5135416666666665E-4</v>
      </c>
      <c r="E25" s="2">
        <v>9.5207175925925917E-4</v>
      </c>
      <c r="F25" s="2">
        <v>9.6850694444444447E-4</v>
      </c>
      <c r="G25" s="2">
        <v>9.5138888888888888E-4</v>
      </c>
      <c r="H25" s="2">
        <v>9.4761574074074073E-4</v>
      </c>
      <c r="I25" s="2">
        <v>9.41875E-4</v>
      </c>
      <c r="J25" s="2">
        <v>9.5195601851851854E-4</v>
      </c>
      <c r="K25" s="2">
        <v>9.6993055555555558E-4</v>
      </c>
      <c r="L25" s="2">
        <v>9.4065972222222218E-4</v>
      </c>
      <c r="M25" s="2">
        <v>9.5138888888888888E-4</v>
      </c>
      <c r="N25" s="2">
        <v>9.5271990740740744E-4</v>
      </c>
      <c r="O25" s="2">
        <v>9.4692129629629629E-4</v>
      </c>
      <c r="P25" s="2">
        <v>1.1447106481481482E-3</v>
      </c>
      <c r="Q25" s="2">
        <v>9.5530092592592585E-4</v>
      </c>
      <c r="R25" s="2">
        <v>9.9758101851851852E-4</v>
      </c>
      <c r="S25" s="2">
        <v>9.3528935185185197E-4</v>
      </c>
      <c r="T25" s="2">
        <v>9.8052083333333346E-4</v>
      </c>
      <c r="U25" s="2">
        <v>9.4642361111111099E-4</v>
      </c>
    </row>
    <row r="26" spans="1:21" x14ac:dyDescent="0.25">
      <c r="A26">
        <v>25</v>
      </c>
      <c r="B26" s="2">
        <v>9.5146990740740739E-4</v>
      </c>
      <c r="C26" s="2">
        <v>9.5677083333333334E-4</v>
      </c>
      <c r="D26" s="2">
        <v>9.4645833333333333E-4</v>
      </c>
      <c r="E26" s="2">
        <v>9.523148148148148E-4</v>
      </c>
      <c r="F26" s="2">
        <v>9.7283564814814813E-4</v>
      </c>
      <c r="G26" s="2">
        <v>9.6896990740740754E-4</v>
      </c>
      <c r="H26" s="2">
        <v>9.4409722222222215E-4</v>
      </c>
      <c r="I26" s="2">
        <v>9.4074074074074069E-4</v>
      </c>
      <c r="J26" s="2">
        <v>9.5394675925925931E-4</v>
      </c>
      <c r="K26" s="2">
        <v>9.6879629629629627E-4</v>
      </c>
      <c r="L26" s="2">
        <v>9.4468749999999989E-4</v>
      </c>
      <c r="M26" s="2">
        <v>9.4976851851851852E-4</v>
      </c>
      <c r="N26" s="2">
        <v>9.5821759259259254E-4</v>
      </c>
      <c r="O26" s="2">
        <v>9.3439814814814807E-4</v>
      </c>
      <c r="P26" s="2">
        <v>9.2506944444444451E-4</v>
      </c>
      <c r="Q26" s="2">
        <v>9.5474537037037045E-4</v>
      </c>
      <c r="R26" s="2">
        <v>9.6527777777777768E-4</v>
      </c>
      <c r="S26" s="2">
        <v>9.3694444444444435E-4</v>
      </c>
      <c r="T26" s="2">
        <v>9.8181712962962958E-4</v>
      </c>
      <c r="U26" s="2">
        <v>9.4800925925925923E-4</v>
      </c>
    </row>
    <row r="27" spans="1:21" x14ac:dyDescent="0.25">
      <c r="A27">
        <v>26</v>
      </c>
      <c r="B27" s="2">
        <v>9.5039351851851849E-4</v>
      </c>
      <c r="C27" s="2">
        <v>9.5635416666666666E-4</v>
      </c>
      <c r="D27" s="2">
        <v>9.3935185185185181E-4</v>
      </c>
      <c r="E27" s="2">
        <v>9.5187500000000003E-4</v>
      </c>
      <c r="F27" s="2">
        <v>9.8693287037037044E-4</v>
      </c>
      <c r="G27" s="2">
        <v>9.5195601851851854E-4</v>
      </c>
      <c r="H27" s="2">
        <v>9.4728009259259255E-4</v>
      </c>
      <c r="I27" s="2">
        <v>9.386921296296296E-4</v>
      </c>
      <c r="J27" s="2">
        <v>9.5375000000000006E-4</v>
      </c>
      <c r="K27" s="2">
        <v>9.6789351851851854E-4</v>
      </c>
      <c r="L27" s="2">
        <v>9.4541666666666656E-4</v>
      </c>
      <c r="M27" s="2">
        <v>9.5118055555555548E-4</v>
      </c>
      <c r="N27" s="2">
        <v>9.4983796296296298E-4</v>
      </c>
      <c r="O27" s="2">
        <v>9.4038194444444432E-4</v>
      </c>
      <c r="P27" s="2">
        <v>9.3741898148148146E-4</v>
      </c>
      <c r="Q27" s="2">
        <v>9.5228009259259267E-4</v>
      </c>
      <c r="R27" s="2">
        <v>9.6842592592592596E-4</v>
      </c>
      <c r="S27" s="2">
        <v>9.4607638888888877E-4</v>
      </c>
      <c r="T27" s="2">
        <v>9.649652777777778E-4</v>
      </c>
      <c r="U27" s="2">
        <v>9.5307870370370381E-4</v>
      </c>
    </row>
    <row r="28" spans="1:21" x14ac:dyDescent="0.25">
      <c r="A28">
        <v>27</v>
      </c>
      <c r="B28" s="2">
        <v>9.483449074074074E-4</v>
      </c>
      <c r="C28" s="2">
        <v>9.8688657407407405E-4</v>
      </c>
      <c r="D28" s="2">
        <v>9.4368055555555557E-4</v>
      </c>
      <c r="E28" s="2">
        <v>9.5256944444444436E-4</v>
      </c>
      <c r="F28" s="2">
        <v>9.643055555555556E-4</v>
      </c>
      <c r="G28" s="2">
        <v>9.5053240740740742E-4</v>
      </c>
      <c r="H28" s="2">
        <v>9.4403935185185183E-4</v>
      </c>
      <c r="I28" s="2">
        <v>9.3841435185185184E-4</v>
      </c>
      <c r="J28" s="2">
        <v>9.5674768518518515E-4</v>
      </c>
      <c r="K28" s="2">
        <v>9.8652777777777779E-4</v>
      </c>
      <c r="L28" s="2">
        <v>9.4197916666666659E-4</v>
      </c>
      <c r="M28" s="2">
        <v>9.4781249999999987E-4</v>
      </c>
      <c r="N28" s="2">
        <v>9.5193287037037035E-4</v>
      </c>
      <c r="O28" s="2">
        <v>9.4413194444444449E-4</v>
      </c>
      <c r="P28" s="2">
        <v>9.3721064814814806E-4</v>
      </c>
      <c r="Q28" s="2">
        <v>9.5255787037037043E-4</v>
      </c>
      <c r="R28" s="2">
        <v>9.6951388888888879E-4</v>
      </c>
      <c r="S28" s="2">
        <v>9.4025462962962953E-4</v>
      </c>
      <c r="T28" s="2">
        <v>9.6458333333333335E-4</v>
      </c>
      <c r="U28" s="2">
        <v>9.7237268518518517E-4</v>
      </c>
    </row>
    <row r="29" spans="1:21" x14ac:dyDescent="0.25">
      <c r="A29">
        <v>28</v>
      </c>
      <c r="B29" s="2">
        <v>9.4903935185185184E-4</v>
      </c>
      <c r="C29" s="2">
        <v>9.5584490740740742E-4</v>
      </c>
      <c r="D29" s="2">
        <v>9.4017361111111114E-4</v>
      </c>
      <c r="E29" s="2">
        <v>9.5379629629629623E-4</v>
      </c>
      <c r="F29" s="2">
        <v>9.9428240740740748E-4</v>
      </c>
      <c r="G29" s="2">
        <v>9.4848379629629634E-4</v>
      </c>
      <c r="H29" s="2">
        <v>9.4629629629629632E-4</v>
      </c>
      <c r="I29" s="2">
        <v>9.4269675925925933E-4</v>
      </c>
      <c r="J29" s="2">
        <v>9.5040509259259253E-4</v>
      </c>
      <c r="K29" s="2">
        <v>1.0025810185185185E-3</v>
      </c>
      <c r="L29" s="2">
        <v>9.370601851851852E-4</v>
      </c>
      <c r="M29" s="2">
        <v>9.4686342592592598E-4</v>
      </c>
      <c r="N29" s="2">
        <v>9.6356481481481477E-4</v>
      </c>
      <c r="O29" s="2">
        <v>9.3479166666666656E-4</v>
      </c>
      <c r="P29" s="2">
        <v>9.3268518518518516E-4</v>
      </c>
      <c r="Q29" s="2">
        <v>9.4780092592592583E-4</v>
      </c>
      <c r="R29" s="2">
        <v>9.6976851851851857E-4</v>
      </c>
      <c r="S29" s="2">
        <v>9.3931712962962946E-4</v>
      </c>
      <c r="T29" s="2">
        <v>9.6770833333333333E-4</v>
      </c>
      <c r="U29" s="2">
        <v>9.6765046296296302E-4</v>
      </c>
    </row>
    <row r="30" spans="1:21" x14ac:dyDescent="0.25">
      <c r="A30">
        <v>29</v>
      </c>
      <c r="B30" s="2">
        <v>9.4901620370370365E-4</v>
      </c>
      <c r="C30" s="2">
        <v>9.5453703703703705E-4</v>
      </c>
      <c r="D30" s="2">
        <v>9.4097222222222227E-4</v>
      </c>
      <c r="E30" s="2">
        <v>9.4949074074074076E-4</v>
      </c>
      <c r="F30" s="2">
        <v>9.9180555555555545E-4</v>
      </c>
      <c r="G30" s="2">
        <v>9.4901620370370365E-4</v>
      </c>
      <c r="H30" s="2">
        <v>9.4541666666666656E-4</v>
      </c>
      <c r="I30" s="2">
        <v>9.3572916666666674E-4</v>
      </c>
      <c r="J30" s="2">
        <v>9.5008101851851851E-4</v>
      </c>
      <c r="K30" s="2">
        <v>1.1807523148148148E-3</v>
      </c>
      <c r="L30" s="2">
        <v>9.3737268518518518E-4</v>
      </c>
      <c r="M30" s="2">
        <v>9.4525462962962966E-4</v>
      </c>
      <c r="N30" s="2">
        <v>9.4583333333333336E-4</v>
      </c>
      <c r="O30" s="2">
        <v>9.4357638888888876E-4</v>
      </c>
      <c r="P30" s="2">
        <v>9.4131944444444439E-4</v>
      </c>
      <c r="Q30" s="2">
        <v>9.5391203703703697E-4</v>
      </c>
      <c r="R30" s="2">
        <v>9.6553240740740746E-4</v>
      </c>
      <c r="S30" s="2">
        <v>9.4363425925925919E-4</v>
      </c>
      <c r="T30" s="2">
        <v>9.6878472222222212E-4</v>
      </c>
      <c r="U30" s="2">
        <v>9.7131944444444447E-4</v>
      </c>
    </row>
    <row r="31" spans="1:21" x14ac:dyDescent="0.25">
      <c r="A31">
        <v>30</v>
      </c>
      <c r="B31" s="2">
        <v>9.4927083333333332E-4</v>
      </c>
      <c r="C31" s="2">
        <v>9.762731481481481E-4</v>
      </c>
      <c r="D31" s="2">
        <v>9.3844907407407408E-4</v>
      </c>
      <c r="E31" s="2">
        <v>9.5616898148148145E-4</v>
      </c>
      <c r="F31" s="2">
        <v>9.7444444444444445E-4</v>
      </c>
      <c r="G31" s="2">
        <v>9.5324074074074072E-4</v>
      </c>
      <c r="H31" s="2">
        <v>9.4324074074074069E-4</v>
      </c>
      <c r="I31" s="2">
        <v>9.3802083333333335E-4</v>
      </c>
      <c r="J31" s="2">
        <v>9.5045138888888881E-4</v>
      </c>
      <c r="K31" s="2">
        <v>9.4944444444444449E-4</v>
      </c>
      <c r="L31" s="2">
        <v>9.3944444444444446E-4</v>
      </c>
      <c r="M31" s="2">
        <v>9.4574074074074081E-4</v>
      </c>
      <c r="N31" s="2">
        <v>9.738541666666667E-4</v>
      </c>
      <c r="O31" s="2">
        <v>9.7282407407407419E-4</v>
      </c>
      <c r="P31" s="2">
        <v>9.4457175925925926E-4</v>
      </c>
      <c r="Q31" s="2">
        <v>9.9900462962962942E-4</v>
      </c>
      <c r="R31" s="2">
        <v>9.6878472222222212E-4</v>
      </c>
      <c r="S31" s="2">
        <v>9.3407407407407404E-4</v>
      </c>
      <c r="T31" s="2">
        <v>9.6530092592592587E-4</v>
      </c>
      <c r="U31" s="2">
        <v>9.554976851851852E-4</v>
      </c>
    </row>
    <row r="32" spans="1:21" x14ac:dyDescent="0.25">
      <c r="A32">
        <v>31</v>
      </c>
      <c r="B32" s="2">
        <v>9.4826388888888879E-4</v>
      </c>
      <c r="C32" s="2">
        <v>9.5871527777777784E-4</v>
      </c>
      <c r="D32" s="2">
        <v>9.3950231481481478E-4</v>
      </c>
      <c r="E32" s="2">
        <v>9.5001157407407404E-4</v>
      </c>
      <c r="F32" s="2">
        <v>9.7853009259259247E-4</v>
      </c>
      <c r="G32" s="2">
        <v>9.5458333333333333E-4</v>
      </c>
      <c r="H32" s="2">
        <v>9.4405092592592587E-4</v>
      </c>
      <c r="I32" s="2">
        <v>9.4394675925925928E-4</v>
      </c>
      <c r="J32" s="2">
        <v>9.5075231481481475E-4</v>
      </c>
      <c r="K32" s="2">
        <v>9.4666666666666673E-4</v>
      </c>
      <c r="L32" s="2">
        <v>9.4798611111111114E-4</v>
      </c>
      <c r="M32" s="2">
        <v>9.4266203703703699E-4</v>
      </c>
      <c r="N32" s="2">
        <v>9.5133101851851845E-4</v>
      </c>
      <c r="O32" s="2">
        <v>9.3848379629629631E-4</v>
      </c>
      <c r="P32" s="2">
        <v>9.3964120370370371E-4</v>
      </c>
      <c r="Q32" s="2">
        <v>9.7076388888888874E-4</v>
      </c>
      <c r="R32" s="2">
        <v>9.6704861111111113E-4</v>
      </c>
      <c r="S32" s="2">
        <v>9.3684027777777787E-4</v>
      </c>
      <c r="T32" s="2">
        <v>9.6553240740740746E-4</v>
      </c>
      <c r="U32" s="2">
        <v>9.5100694444444443E-4</v>
      </c>
    </row>
    <row r="33" spans="1:21" x14ac:dyDescent="0.25">
      <c r="A33">
        <v>32</v>
      </c>
      <c r="B33" s="2">
        <v>9.4745370370370372E-4</v>
      </c>
      <c r="C33" s="2">
        <v>9.8540509259259263E-4</v>
      </c>
      <c r="D33" s="2">
        <v>9.3959490740740754E-4</v>
      </c>
      <c r="E33" s="2">
        <v>9.5356481481481475E-4</v>
      </c>
      <c r="F33" s="2">
        <v>9.8009259259259252E-4</v>
      </c>
      <c r="G33" s="2">
        <v>9.5740740740740736E-4</v>
      </c>
      <c r="H33" s="2">
        <v>9.4788194444444434E-4</v>
      </c>
      <c r="I33" s="2">
        <v>9.3260416666666676E-4</v>
      </c>
      <c r="J33" s="2">
        <v>9.517361111111111E-4</v>
      </c>
      <c r="K33" s="2">
        <v>9.5988425925925928E-4</v>
      </c>
      <c r="L33" s="2">
        <v>9.3011574074074079E-4</v>
      </c>
      <c r="M33" s="2">
        <v>9.4856481481481484E-4</v>
      </c>
      <c r="N33" s="2">
        <v>9.5107638888888889E-4</v>
      </c>
      <c r="O33" s="2">
        <v>9.3506944444444453E-4</v>
      </c>
      <c r="P33" s="2">
        <v>9.3824074074074079E-4</v>
      </c>
      <c r="Q33" s="2">
        <v>9.5842592592592583E-4</v>
      </c>
      <c r="R33" s="2">
        <v>9.6711805555555559E-4</v>
      </c>
      <c r="S33" s="2">
        <v>9.3501157407407411E-4</v>
      </c>
      <c r="T33" s="2">
        <v>9.6513888888888897E-4</v>
      </c>
      <c r="U33" s="2">
        <v>9.5446759259259269E-4</v>
      </c>
    </row>
    <row r="34" spans="1:21" x14ac:dyDescent="0.25">
      <c r="A34">
        <v>33</v>
      </c>
      <c r="B34" s="2">
        <v>9.5189814814814822E-4</v>
      </c>
      <c r="C34" s="2">
        <v>9.5398148148148143E-4</v>
      </c>
      <c r="D34" s="2">
        <v>9.412962962962963E-4</v>
      </c>
      <c r="E34" s="2">
        <v>9.5601851851851848E-4</v>
      </c>
      <c r="F34" s="2">
        <v>1.0010300925925926E-3</v>
      </c>
      <c r="G34" s="2">
        <v>9.6334490740740744E-4</v>
      </c>
      <c r="H34" s="2">
        <v>9.4932870370370364E-4</v>
      </c>
      <c r="I34" s="2">
        <v>9.3263888888888878E-4</v>
      </c>
      <c r="J34" s="2">
        <v>9.5354166666666667E-4</v>
      </c>
      <c r="K34" s="2">
        <v>9.6291666666666672E-4</v>
      </c>
      <c r="L34" s="2">
        <v>9.4265046296296295E-4</v>
      </c>
      <c r="M34" s="2">
        <v>9.5033564814814807E-4</v>
      </c>
      <c r="N34" s="2">
        <v>9.4957175925925927E-4</v>
      </c>
      <c r="O34" s="2">
        <v>9.3590277777777769E-4</v>
      </c>
      <c r="P34" s="2">
        <v>9.4041666666666666E-4</v>
      </c>
      <c r="Q34" s="2">
        <v>9.6523148148148152E-4</v>
      </c>
      <c r="R34" s="2">
        <v>9.7180555555555551E-4</v>
      </c>
      <c r="S34" s="2">
        <v>9.3655092592592585E-4</v>
      </c>
      <c r="T34" s="2">
        <v>9.6795138888888885E-4</v>
      </c>
      <c r="U34" s="2">
        <v>9.7749999999999985E-4</v>
      </c>
    </row>
    <row r="35" spans="1:21" x14ac:dyDescent="0.25">
      <c r="A35">
        <v>34</v>
      </c>
      <c r="B35" s="2">
        <v>9.5744212962962959E-4</v>
      </c>
      <c r="C35" s="2">
        <v>9.5750000000000002E-4</v>
      </c>
      <c r="D35" s="2">
        <v>9.471875E-4</v>
      </c>
      <c r="E35" s="2">
        <v>9.9033564814814817E-4</v>
      </c>
      <c r="F35" s="2">
        <v>9.7253472222222218E-4</v>
      </c>
      <c r="G35" s="2">
        <v>9.8555555555555571E-4</v>
      </c>
      <c r="H35" s="2">
        <v>9.5167824074074067E-4</v>
      </c>
      <c r="I35" s="2">
        <v>9.3753472222222231E-4</v>
      </c>
      <c r="J35" s="2">
        <v>9.5135416666666665E-4</v>
      </c>
      <c r="K35" s="2">
        <v>9.5055555555555562E-4</v>
      </c>
      <c r="L35" s="2">
        <v>9.4093750000000004E-4</v>
      </c>
      <c r="M35" s="2">
        <v>9.4530092592592593E-4</v>
      </c>
      <c r="N35" s="2">
        <v>9.4790509259259264E-4</v>
      </c>
      <c r="O35" s="2">
        <v>9.3778935185185187E-4</v>
      </c>
      <c r="P35" s="2">
        <v>9.4072916666666654E-4</v>
      </c>
      <c r="Q35" s="2">
        <v>9.8589120370370389E-4</v>
      </c>
      <c r="R35" s="2">
        <v>9.8276620370370358E-4</v>
      </c>
      <c r="S35" s="2">
        <v>9.405324074074074E-4</v>
      </c>
      <c r="T35" s="2">
        <v>9.6821759259259257E-4</v>
      </c>
      <c r="U35" s="2">
        <v>9.5122685185185186E-4</v>
      </c>
    </row>
    <row r="36" spans="1:21" x14ac:dyDescent="0.25">
      <c r="A36">
        <v>35</v>
      </c>
      <c r="B36" s="2">
        <v>9.5304398148148147E-4</v>
      </c>
      <c r="C36" s="2">
        <v>9.7958333333333339E-4</v>
      </c>
      <c r="D36" s="2">
        <v>9.5306712962962966E-4</v>
      </c>
      <c r="E36" s="2">
        <v>1.0013078703703705E-3</v>
      </c>
      <c r="F36" s="2">
        <v>9.738773148148149E-4</v>
      </c>
      <c r="G36" s="2">
        <v>9.9723379629629619E-4</v>
      </c>
      <c r="H36" s="2">
        <v>9.5168981481481482E-4</v>
      </c>
      <c r="I36" s="2">
        <v>9.3488425925925933E-4</v>
      </c>
      <c r="J36" s="2">
        <v>9.5106481481481474E-4</v>
      </c>
      <c r="K36" s="2">
        <v>9.5634259259259251E-4</v>
      </c>
      <c r="L36" s="2">
        <v>9.3709490740740743E-4</v>
      </c>
      <c r="M36" s="2">
        <v>9.4856481481481484E-4</v>
      </c>
      <c r="N36" s="2">
        <v>9.5178240740740737E-4</v>
      </c>
      <c r="O36" s="2">
        <v>9.3871527777777779E-4</v>
      </c>
      <c r="P36" s="2">
        <v>9.4067129629629633E-4</v>
      </c>
      <c r="Q36" s="2">
        <v>1.0479282407407408E-3</v>
      </c>
      <c r="R36" s="2">
        <v>9.6137731481481475E-4</v>
      </c>
      <c r="S36" s="2">
        <v>9.4675925925925917E-4</v>
      </c>
      <c r="T36" s="2">
        <v>9.7055555555555556E-4</v>
      </c>
      <c r="U36" s="2">
        <v>9.5377314814814815E-4</v>
      </c>
    </row>
    <row r="37" spans="1:21" x14ac:dyDescent="0.25">
      <c r="A37">
        <v>36</v>
      </c>
      <c r="B37" s="2">
        <v>9.5979166666666652E-4</v>
      </c>
      <c r="C37" s="2">
        <v>1.0044212962962962E-3</v>
      </c>
      <c r="D37" s="2">
        <v>9.6568287037037033E-4</v>
      </c>
      <c r="E37" s="2">
        <v>9.4869212962962962E-4</v>
      </c>
      <c r="F37" s="2">
        <v>9.7447916666666657E-4</v>
      </c>
      <c r="G37" s="2">
        <v>9.5658564814814825E-4</v>
      </c>
      <c r="H37" s="2">
        <v>9.504976851851853E-4</v>
      </c>
      <c r="I37" s="2">
        <v>9.3971064814814818E-4</v>
      </c>
      <c r="J37" s="2">
        <v>9.665972222222221E-4</v>
      </c>
      <c r="K37" s="2">
        <v>9.555208333333334E-4</v>
      </c>
      <c r="L37" s="2">
        <v>9.4068287037037037E-4</v>
      </c>
      <c r="M37" s="2">
        <v>9.4876157407407409E-4</v>
      </c>
      <c r="N37" s="2">
        <v>9.5004629629629616E-4</v>
      </c>
      <c r="O37" s="2">
        <v>9.4099537037037036E-4</v>
      </c>
      <c r="P37" s="2">
        <v>9.4157407407407395E-4</v>
      </c>
      <c r="Q37" s="2">
        <v>1.1574421296296296E-3</v>
      </c>
      <c r="R37" s="2">
        <v>9.6339120370370372E-4</v>
      </c>
      <c r="S37" s="2">
        <v>9.9931712962962973E-4</v>
      </c>
      <c r="T37" s="2">
        <v>9.8472222222222212E-4</v>
      </c>
      <c r="U37" s="2">
        <v>9.7788194444444441E-4</v>
      </c>
    </row>
    <row r="38" spans="1:21" x14ac:dyDescent="0.25">
      <c r="A38">
        <v>37</v>
      </c>
      <c r="B38" s="2">
        <v>9.4543981481481475E-4</v>
      </c>
      <c r="C38" s="2">
        <v>9.5202546296296279E-4</v>
      </c>
      <c r="D38" s="2">
        <v>9.8256944444444455E-4</v>
      </c>
      <c r="E38" s="2">
        <v>9.6821759259259257E-4</v>
      </c>
      <c r="F38" s="2">
        <v>1.0139120370370369E-3</v>
      </c>
      <c r="G38" s="2">
        <v>9.442361111111113E-4</v>
      </c>
      <c r="H38" s="2">
        <v>9.5096064814814826E-4</v>
      </c>
      <c r="I38" s="2">
        <v>9.3969907407407403E-4</v>
      </c>
      <c r="J38" s="2">
        <v>9.8909722222222216E-4</v>
      </c>
      <c r="K38" s="2">
        <v>9.5614583333333348E-4</v>
      </c>
      <c r="L38" s="2">
        <v>9.3581018518518503E-4</v>
      </c>
      <c r="M38" s="2">
        <v>9.4475694444444435E-4</v>
      </c>
      <c r="N38" s="2">
        <v>9.4753472222222212E-4</v>
      </c>
      <c r="O38" s="2">
        <v>9.4067129629629633E-4</v>
      </c>
      <c r="P38" s="2">
        <v>9.4285879629629624E-4</v>
      </c>
      <c r="Q38" s="2">
        <v>9.6326388888888894E-4</v>
      </c>
      <c r="R38" s="2">
        <v>9.6252314814814811E-4</v>
      </c>
      <c r="S38" s="2">
        <v>1.1517361111111112E-3</v>
      </c>
      <c r="T38" s="2">
        <v>9.6373842592592594E-4</v>
      </c>
      <c r="U38" s="2">
        <v>9.5906250000000017E-4</v>
      </c>
    </row>
    <row r="39" spans="1:21" x14ac:dyDescent="0.25">
      <c r="A39">
        <v>38</v>
      </c>
      <c r="B39" s="2">
        <v>9.450810185185186E-4</v>
      </c>
      <c r="C39" s="2">
        <v>9.5265046296296298E-4</v>
      </c>
      <c r="D39" s="2">
        <v>1.1505902777777777E-3</v>
      </c>
      <c r="E39" s="2">
        <v>9.475810185185185E-4</v>
      </c>
      <c r="F39" s="2">
        <v>1.1976504629629629E-3</v>
      </c>
      <c r="G39" s="2">
        <v>9.4246527777777775E-4</v>
      </c>
      <c r="H39" s="2">
        <v>9.4886574074074068E-4</v>
      </c>
      <c r="I39" s="2">
        <v>9.3817129629629632E-4</v>
      </c>
      <c r="J39" s="2">
        <v>1.1631481481481482E-3</v>
      </c>
      <c r="K39" s="2">
        <v>9.538425925925925E-4</v>
      </c>
      <c r="L39" s="2">
        <v>9.3427083333333339E-4</v>
      </c>
      <c r="M39" s="2">
        <v>9.6292824074074076E-4</v>
      </c>
      <c r="N39" s="2">
        <v>9.4384259259259258E-4</v>
      </c>
      <c r="O39" s="2">
        <v>9.3628472222222214E-4</v>
      </c>
      <c r="P39" s="2">
        <v>9.3712962962962966E-4</v>
      </c>
      <c r="Q39" s="2">
        <v>9.4478009259259255E-4</v>
      </c>
      <c r="R39" s="2">
        <v>9.6690972222222219E-4</v>
      </c>
      <c r="S39" s="2">
        <v>9.3874999999999991E-4</v>
      </c>
      <c r="T39" s="2">
        <v>9.6174768518518517E-4</v>
      </c>
      <c r="U39" s="2">
        <v>9.5280092592592595E-4</v>
      </c>
    </row>
    <row r="40" spans="1:21" x14ac:dyDescent="0.25">
      <c r="A40">
        <v>39</v>
      </c>
      <c r="B40" s="2">
        <v>9.4600694444444452E-4</v>
      </c>
      <c r="C40" s="2">
        <v>9.5120370370370378E-4</v>
      </c>
      <c r="D40" s="2">
        <v>9.238078703703703E-4</v>
      </c>
      <c r="E40" s="2">
        <v>9.4871527777777782E-4</v>
      </c>
      <c r="F40" s="2">
        <v>9.4855324074074069E-4</v>
      </c>
      <c r="G40" s="2">
        <v>9.418981481481482E-4</v>
      </c>
      <c r="H40" s="2">
        <v>9.4693287037037044E-4</v>
      </c>
      <c r="I40" s="2">
        <v>9.3582175925925918E-4</v>
      </c>
      <c r="J40" s="2">
        <v>9.402430555555556E-4</v>
      </c>
      <c r="K40" s="2">
        <v>9.5663194444444441E-4</v>
      </c>
      <c r="L40" s="2">
        <v>9.3597222222222215E-4</v>
      </c>
      <c r="M40" s="2">
        <v>9.4480324074074074E-4</v>
      </c>
      <c r="N40" s="2">
        <v>9.4553240740740741E-4</v>
      </c>
      <c r="O40" s="2">
        <v>9.38900462962963E-4</v>
      </c>
      <c r="P40" s="2">
        <v>9.3993055555555551E-4</v>
      </c>
      <c r="Q40" s="2">
        <v>9.425578703703704E-4</v>
      </c>
      <c r="R40" s="2">
        <v>9.6790509259259269E-4</v>
      </c>
      <c r="S40" s="2">
        <v>9.3091435185185193E-4</v>
      </c>
      <c r="T40" s="2">
        <v>9.6336805555555542E-4</v>
      </c>
      <c r="U40" s="2">
        <v>9.5189814814814822E-4</v>
      </c>
    </row>
    <row r="41" spans="1:21" x14ac:dyDescent="0.25">
      <c r="A41">
        <v>40</v>
      </c>
      <c r="B41" s="2">
        <v>9.4392361111111109E-4</v>
      </c>
      <c r="C41" s="2">
        <v>9.8252314814814817E-4</v>
      </c>
      <c r="D41" s="2">
        <v>9.3214120370370369E-4</v>
      </c>
      <c r="E41" s="2">
        <v>9.483680555555556E-4</v>
      </c>
      <c r="F41" s="2">
        <v>9.4526620370370381E-4</v>
      </c>
      <c r="G41" s="2">
        <v>9.4039351851851847E-4</v>
      </c>
      <c r="H41" s="2">
        <v>9.4699074074074076E-4</v>
      </c>
      <c r="I41" s="2">
        <v>9.3437499999999988E-4</v>
      </c>
      <c r="J41" s="2">
        <v>9.4462962962962957E-4</v>
      </c>
      <c r="K41" s="2">
        <v>9.5339120370370369E-4</v>
      </c>
      <c r="L41" s="2">
        <v>9.3319444444444439E-4</v>
      </c>
      <c r="M41" s="2">
        <v>9.4439814814814809E-4</v>
      </c>
      <c r="N41" s="2">
        <v>9.4319444444444453E-4</v>
      </c>
      <c r="O41" s="2">
        <v>9.4179398148148139E-4</v>
      </c>
      <c r="P41" s="2">
        <v>9.3892361111111119E-4</v>
      </c>
      <c r="Q41" s="2">
        <v>9.4087962962962962E-4</v>
      </c>
      <c r="R41" s="2">
        <v>9.6706018518518528E-4</v>
      </c>
      <c r="S41" s="2">
        <v>9.2687500000000007E-4</v>
      </c>
      <c r="T41" s="2">
        <v>9.6209490740740749E-4</v>
      </c>
      <c r="U41" s="2">
        <v>9.5097222222222208E-4</v>
      </c>
    </row>
    <row r="42" spans="1:21" x14ac:dyDescent="0.25">
      <c r="A42">
        <v>41</v>
      </c>
      <c r="B42" s="2">
        <v>9.4354166666666675E-4</v>
      </c>
      <c r="C42" s="2">
        <v>9.523148148148148E-4</v>
      </c>
      <c r="D42" s="2">
        <v>9.3504629629629634E-4</v>
      </c>
      <c r="E42" s="2">
        <v>9.4390046296296312E-4</v>
      </c>
      <c r="F42" s="2">
        <v>9.454513888888889E-4</v>
      </c>
      <c r="G42" s="2">
        <v>9.4065972222222218E-4</v>
      </c>
      <c r="H42" s="2">
        <v>9.4554398148148156E-4</v>
      </c>
      <c r="I42" s="2">
        <v>9.4012731481481475E-4</v>
      </c>
      <c r="J42" s="2">
        <v>9.4336805555555547E-4</v>
      </c>
      <c r="K42" s="2">
        <v>9.5431712962962961E-4</v>
      </c>
      <c r="L42" s="2">
        <v>9.379050925925925E-4</v>
      </c>
      <c r="M42" s="2">
        <v>9.4490740740740744E-4</v>
      </c>
      <c r="N42" s="2">
        <v>9.4650462962962961E-4</v>
      </c>
      <c r="O42" s="2">
        <v>9.4459490740740745E-4</v>
      </c>
      <c r="P42" s="2">
        <v>9.3740740740740753E-4</v>
      </c>
      <c r="Q42" s="2">
        <v>9.3765046296296294E-4</v>
      </c>
      <c r="R42" s="2">
        <v>9.6208333333333335E-4</v>
      </c>
      <c r="S42" s="2">
        <v>9.2680555555555561E-4</v>
      </c>
      <c r="T42" s="2">
        <v>9.6092592592592584E-4</v>
      </c>
      <c r="U42" s="2">
        <v>9.4835648148148145E-4</v>
      </c>
    </row>
    <row r="43" spans="1:21" x14ac:dyDescent="0.25">
      <c r="A43">
        <v>42</v>
      </c>
      <c r="B43" s="2">
        <v>9.4077546296296281E-4</v>
      </c>
      <c r="C43" s="2">
        <v>9.5089120370370379E-4</v>
      </c>
      <c r="D43" s="2">
        <v>9.3157407407407392E-4</v>
      </c>
      <c r="E43" s="2">
        <v>9.4127314814814811E-4</v>
      </c>
      <c r="F43" s="2">
        <v>9.4564814814814826E-4</v>
      </c>
      <c r="G43" s="2">
        <v>9.4100694444444451E-4</v>
      </c>
      <c r="H43" s="2">
        <v>9.7396990740740734E-4</v>
      </c>
      <c r="I43" s="2">
        <v>9.4064814814814825E-4</v>
      </c>
      <c r="J43" s="2">
        <v>9.4461805555555542E-4</v>
      </c>
      <c r="K43" s="2">
        <v>9.5694444444444462E-4</v>
      </c>
      <c r="L43" s="2">
        <v>9.3168981481481477E-4</v>
      </c>
      <c r="M43" s="2">
        <v>9.5407407407407409E-4</v>
      </c>
      <c r="N43" s="2">
        <v>9.4351851851851856E-4</v>
      </c>
      <c r="O43" s="2">
        <v>9.4732638888888894E-4</v>
      </c>
      <c r="P43" s="2">
        <v>9.3767361111111102E-4</v>
      </c>
      <c r="Q43" s="2">
        <v>9.3798611111111112E-4</v>
      </c>
      <c r="R43" s="2">
        <v>9.5792824074074085E-4</v>
      </c>
      <c r="S43" s="2">
        <v>9.3015046296296292E-4</v>
      </c>
      <c r="T43" s="2">
        <v>9.6152777777777784E-4</v>
      </c>
      <c r="U43" s="2">
        <v>9.4694444444444437E-4</v>
      </c>
    </row>
    <row r="44" spans="1:21" x14ac:dyDescent="0.25">
      <c r="A44">
        <v>43</v>
      </c>
      <c r="B44" s="2">
        <v>9.4052083333333325E-4</v>
      </c>
      <c r="C44" s="2">
        <v>9.7303240740740737E-4</v>
      </c>
      <c r="D44" s="2">
        <v>9.2989583333333336E-4</v>
      </c>
      <c r="E44" s="2">
        <v>9.4188657407407405E-4</v>
      </c>
      <c r="F44" s="2">
        <v>9.483449074074074E-4</v>
      </c>
      <c r="G44" s="2">
        <v>9.3868055555555556E-4</v>
      </c>
      <c r="H44" s="2">
        <v>9.4761574074074073E-4</v>
      </c>
      <c r="I44" s="2">
        <v>9.7131944444444447E-4</v>
      </c>
      <c r="J44" s="2">
        <v>9.3954861111111105E-4</v>
      </c>
      <c r="K44" s="2">
        <v>9.5280092592592595E-4</v>
      </c>
      <c r="L44" s="2">
        <v>9.3003472222222229E-4</v>
      </c>
      <c r="M44" s="2">
        <v>9.4949074074074076E-4</v>
      </c>
      <c r="N44" s="2">
        <v>9.4224537037037031E-4</v>
      </c>
      <c r="O44" s="2">
        <v>9.3843750000000004E-4</v>
      </c>
      <c r="P44" s="2">
        <v>9.4045138888888878E-4</v>
      </c>
      <c r="Q44" s="2">
        <v>9.3836805555555557E-4</v>
      </c>
      <c r="R44" s="2">
        <v>9.8549768518518517E-4</v>
      </c>
      <c r="S44" s="2">
        <v>9.2914351851851838E-4</v>
      </c>
      <c r="T44" s="2">
        <v>9.6128472222222221E-4</v>
      </c>
      <c r="U44" s="2">
        <v>9.4612268518518515E-4</v>
      </c>
    </row>
    <row r="45" spans="1:21" x14ac:dyDescent="0.25">
      <c r="A45">
        <v>44</v>
      </c>
      <c r="B45" s="2">
        <v>9.4178240740740756E-4</v>
      </c>
      <c r="C45" s="2">
        <v>9.472916666666667E-4</v>
      </c>
      <c r="D45" s="2">
        <v>9.329629629629628E-4</v>
      </c>
      <c r="E45" s="2">
        <v>9.442361111111113E-4</v>
      </c>
      <c r="F45" s="2">
        <v>9.4798611111111114E-4</v>
      </c>
      <c r="G45" s="2">
        <v>9.3736111111111114E-4</v>
      </c>
      <c r="H45" s="2">
        <v>9.4791666666666668E-4</v>
      </c>
      <c r="I45" s="2">
        <v>1.1873495370370371E-3</v>
      </c>
      <c r="J45" s="2">
        <v>9.4021990740740741E-4</v>
      </c>
      <c r="K45" s="2">
        <v>9.5121527777777782E-4</v>
      </c>
      <c r="L45" s="2">
        <v>9.6894675925925935E-4</v>
      </c>
      <c r="M45" s="2">
        <v>9.8142361111111108E-4</v>
      </c>
      <c r="N45" s="2">
        <v>9.4509259259259253E-4</v>
      </c>
      <c r="O45" s="2">
        <v>9.4215277777777776E-4</v>
      </c>
      <c r="P45" s="2">
        <v>9.3625000000000002E-4</v>
      </c>
      <c r="Q45" s="2">
        <v>9.389814814814815E-4</v>
      </c>
      <c r="R45" s="2">
        <v>9.8097222222222227E-4</v>
      </c>
      <c r="S45" s="2">
        <v>9.3081018518518523E-4</v>
      </c>
      <c r="T45" s="2">
        <v>9.595717592592593E-4</v>
      </c>
      <c r="U45" s="2">
        <v>9.4385416666666673E-4</v>
      </c>
    </row>
    <row r="46" spans="1:21" x14ac:dyDescent="0.25">
      <c r="A46">
        <v>45</v>
      </c>
      <c r="B46" s="2">
        <v>9.4077546296296281E-4</v>
      </c>
      <c r="C46" s="2">
        <v>9.4832175925925932E-4</v>
      </c>
      <c r="D46" s="2">
        <v>9.323263888888889E-4</v>
      </c>
      <c r="E46" s="2">
        <v>9.4912037037037046E-4</v>
      </c>
      <c r="F46" s="2">
        <v>9.5135416666666665E-4</v>
      </c>
      <c r="G46" s="2">
        <v>9.399537037037037E-4</v>
      </c>
      <c r="H46" s="2">
        <v>9.4234953703703711E-4</v>
      </c>
      <c r="I46" s="2">
        <v>9.2045138888888895E-4</v>
      </c>
      <c r="J46" s="2">
        <v>9.4124999999999992E-4</v>
      </c>
      <c r="K46" s="2">
        <v>9.5077546296296305E-4</v>
      </c>
      <c r="L46" s="2">
        <v>1.1536805555555556E-3</v>
      </c>
      <c r="M46" s="2">
        <v>1.1418634259259259E-3</v>
      </c>
      <c r="N46" s="2">
        <v>9.4219907407407403E-4</v>
      </c>
      <c r="O46" s="2">
        <v>9.4262731481481487E-4</v>
      </c>
      <c r="P46" s="2">
        <v>9.3501157407407411E-4</v>
      </c>
      <c r="Q46" s="2">
        <v>9.3730324074074072E-4</v>
      </c>
      <c r="R46" s="2">
        <v>9.5587962962962977E-4</v>
      </c>
      <c r="S46" s="2">
        <v>9.2831018518518523E-4</v>
      </c>
      <c r="T46" s="2">
        <v>9.7094907407407405E-4</v>
      </c>
      <c r="U46" s="2">
        <v>9.4164351851851863E-4</v>
      </c>
    </row>
    <row r="47" spans="1:21" x14ac:dyDescent="0.25">
      <c r="A47">
        <v>46</v>
      </c>
      <c r="B47" s="2">
        <v>9.4256944444444434E-4</v>
      </c>
      <c r="C47" s="2">
        <v>9.4494212962962978E-4</v>
      </c>
      <c r="D47" s="2">
        <v>9.3222222222222231E-4</v>
      </c>
      <c r="E47" s="2">
        <v>9.7309027777777791E-4</v>
      </c>
      <c r="F47" s="2">
        <v>9.5406250000000005E-4</v>
      </c>
      <c r="G47" s="2">
        <v>9.3759259259259262E-4</v>
      </c>
      <c r="H47" s="2">
        <v>9.448726851851852E-4</v>
      </c>
      <c r="I47" s="2">
        <v>9.2406249999999997E-4</v>
      </c>
      <c r="J47" s="2">
        <v>9.4630787037037036E-4</v>
      </c>
      <c r="K47" s="2">
        <v>9.5153935185185185E-4</v>
      </c>
      <c r="L47" s="2">
        <v>9.2361111111111116E-4</v>
      </c>
      <c r="M47" s="2">
        <v>9.308564814814814E-4</v>
      </c>
      <c r="N47" s="2">
        <v>9.453472222222221E-4</v>
      </c>
      <c r="O47" s="2">
        <v>9.3275462962962962E-4</v>
      </c>
      <c r="P47" s="2">
        <v>9.3543981481481473E-4</v>
      </c>
      <c r="Q47" s="2">
        <v>9.6111111111111104E-4</v>
      </c>
      <c r="R47" s="2">
        <v>9.5942129629629632E-4</v>
      </c>
      <c r="S47" s="2">
        <v>9.3032407407407397E-4</v>
      </c>
      <c r="T47" s="2">
        <v>9.8078703703703696E-4</v>
      </c>
      <c r="U47" s="2">
        <v>9.7017361111111121E-4</v>
      </c>
    </row>
    <row r="48" spans="1:21" x14ac:dyDescent="0.25">
      <c r="A48">
        <v>47</v>
      </c>
      <c r="B48" s="2">
        <v>9.3979166666666657E-4</v>
      </c>
      <c r="C48" s="2">
        <v>9.458449074074074E-4</v>
      </c>
      <c r="D48" s="2">
        <v>9.3184027777777785E-4</v>
      </c>
      <c r="E48" s="2">
        <v>9.8104166666666674E-4</v>
      </c>
      <c r="F48" s="2">
        <v>9.4782407407407402E-4</v>
      </c>
      <c r="G48" s="2">
        <v>9.3734953703703699E-4</v>
      </c>
      <c r="H48" s="2">
        <v>9.4075231481481473E-4</v>
      </c>
      <c r="I48" s="2">
        <v>9.2486111111111111E-4</v>
      </c>
      <c r="J48" s="2">
        <v>9.4658564814814822E-4</v>
      </c>
      <c r="K48" s="2">
        <v>9.4918981481481493E-4</v>
      </c>
      <c r="L48" s="2">
        <v>9.2300925925925927E-4</v>
      </c>
      <c r="M48" s="2">
        <v>9.2581018518518522E-4</v>
      </c>
      <c r="N48" s="2">
        <v>9.4766203703703711E-4</v>
      </c>
      <c r="O48" s="2">
        <v>9.3538194444444452E-4</v>
      </c>
      <c r="P48" s="2">
        <v>9.3601851851851843E-4</v>
      </c>
      <c r="Q48" s="2">
        <v>9.3892361111111119E-4</v>
      </c>
      <c r="R48" s="2">
        <v>9.5150462962962973E-4</v>
      </c>
      <c r="S48" s="2">
        <v>9.2660879629629614E-4</v>
      </c>
      <c r="T48" s="2">
        <v>9.5619212962962964E-4</v>
      </c>
      <c r="U48" s="2">
        <v>9.4383101851851865E-4</v>
      </c>
    </row>
    <row r="49" spans="1:21" x14ac:dyDescent="0.25">
      <c r="A49">
        <v>48</v>
      </c>
      <c r="B49" s="2">
        <v>9.4481481481481489E-4</v>
      </c>
      <c r="C49" s="2">
        <v>1.0311226851851851E-3</v>
      </c>
      <c r="D49" s="2">
        <v>9.2805555555555556E-4</v>
      </c>
      <c r="E49" s="2">
        <v>9.4732638888888894E-4</v>
      </c>
      <c r="F49" s="2">
        <v>9.7239583333333336E-4</v>
      </c>
      <c r="G49" s="2">
        <v>9.3557870370370366E-4</v>
      </c>
      <c r="H49" s="2">
        <v>9.3787037037037049E-4</v>
      </c>
      <c r="I49" s="2">
        <v>9.220717592592592E-4</v>
      </c>
      <c r="J49" s="2">
        <v>9.4271990740740742E-4</v>
      </c>
      <c r="K49" s="2">
        <v>9.4795138888888891E-4</v>
      </c>
      <c r="L49" s="2">
        <v>9.1811342592592595E-4</v>
      </c>
      <c r="M49" s="2">
        <v>9.2482638888888899E-4</v>
      </c>
      <c r="N49" s="2">
        <v>9.4439814814814809E-4</v>
      </c>
      <c r="O49" s="2">
        <v>9.3143518518518521E-4</v>
      </c>
      <c r="P49" s="2">
        <v>9.2976851851851857E-4</v>
      </c>
      <c r="Q49" s="2">
        <v>9.4078703703703696E-4</v>
      </c>
      <c r="R49" s="2">
        <v>9.5677083333333334E-4</v>
      </c>
      <c r="S49" s="2">
        <v>9.3210648148148157E-4</v>
      </c>
      <c r="T49" s="2">
        <v>9.5785879629629639E-4</v>
      </c>
      <c r="U49" s="2">
        <v>9.4216435185185169E-4</v>
      </c>
    </row>
    <row r="50" spans="1:21" x14ac:dyDescent="0.25">
      <c r="A50">
        <v>49</v>
      </c>
      <c r="B50" s="2">
        <v>9.4335648148148154E-4</v>
      </c>
      <c r="C50" s="2"/>
      <c r="D50" s="2">
        <v>9.2796296296296301E-4</v>
      </c>
      <c r="E50" s="2">
        <v>9.4214120370370361E-4</v>
      </c>
      <c r="F50" s="2">
        <v>9.5239583333333331E-4</v>
      </c>
      <c r="G50" s="2">
        <v>9.7526620370370378E-4</v>
      </c>
      <c r="H50" s="2">
        <v>9.3789351851851857E-4</v>
      </c>
      <c r="I50" s="2">
        <v>9.2126157407407424E-4</v>
      </c>
      <c r="J50" s="2">
        <v>9.4685185185185183E-4</v>
      </c>
      <c r="K50" s="2">
        <v>9.4748842592592584E-4</v>
      </c>
      <c r="L50" s="2">
        <v>9.2270833333333343E-4</v>
      </c>
      <c r="M50" s="2">
        <v>9.281712962962963E-4</v>
      </c>
      <c r="N50" s="2">
        <v>9.4225694444444446E-4</v>
      </c>
      <c r="O50" s="2">
        <v>9.3575231481481493E-4</v>
      </c>
      <c r="P50" s="2">
        <v>9.2869212962962968E-4</v>
      </c>
      <c r="Q50" s="2">
        <v>9.4005787037037029E-4</v>
      </c>
      <c r="R50" s="2">
        <v>9.7820601851851844E-4</v>
      </c>
      <c r="S50" s="2">
        <v>9.2586805555555565E-4</v>
      </c>
      <c r="T50" s="2">
        <v>9.5480324074074076E-4</v>
      </c>
      <c r="U50" s="2">
        <v>9.4142361111111119E-4</v>
      </c>
    </row>
    <row r="51" spans="1:21" x14ac:dyDescent="0.25">
      <c r="A51">
        <v>50</v>
      </c>
      <c r="B51" s="2">
        <v>9.8157407407407416E-4</v>
      </c>
      <c r="C51" s="2"/>
      <c r="D51" s="2">
        <v>9.2792824074074077E-4</v>
      </c>
      <c r="E51" s="2">
        <v>9.6821759259259257E-4</v>
      </c>
      <c r="F51" s="2">
        <v>1.0046527777777777E-3</v>
      </c>
      <c r="G51" s="2">
        <v>1.1541435185185185E-3</v>
      </c>
      <c r="H51" s="2">
        <v>9.3708333333333328E-4</v>
      </c>
      <c r="I51" s="2">
        <v>9.1837962962962967E-4</v>
      </c>
      <c r="J51" s="2">
        <v>9.4726851851851862E-4</v>
      </c>
      <c r="K51" s="2">
        <v>9.454745370370371E-4</v>
      </c>
      <c r="L51" s="2">
        <v>9.2818287037037045E-4</v>
      </c>
      <c r="M51" s="2">
        <v>9.3100694444444448E-4</v>
      </c>
      <c r="N51" s="2">
        <v>9.4792824074074061E-4</v>
      </c>
      <c r="O51" s="2">
        <v>9.3315972222222227E-4</v>
      </c>
      <c r="P51" s="2">
        <v>9.2752314814814824E-4</v>
      </c>
      <c r="Q51" s="2">
        <v>9.397453703703703E-4</v>
      </c>
      <c r="R51" s="2">
        <v>9.7060185185185183E-4</v>
      </c>
      <c r="S51" s="2">
        <v>9.2711805555555559E-4</v>
      </c>
      <c r="T51" s="2">
        <v>9.6153935185185188E-4</v>
      </c>
      <c r="U51" s="2">
        <v>9.4318287037037038E-4</v>
      </c>
    </row>
    <row r="52" spans="1:21" x14ac:dyDescent="0.25">
      <c r="A52">
        <v>51</v>
      </c>
      <c r="B52" s="2">
        <v>1.1624537037037035E-3</v>
      </c>
      <c r="C52" s="2"/>
      <c r="D52" s="2">
        <v>9.30775462962963E-4</v>
      </c>
      <c r="E52" s="2">
        <v>9.487384259259259E-4</v>
      </c>
      <c r="F52" s="2">
        <v>9.5370370370370368E-4</v>
      </c>
      <c r="G52" s="2">
        <v>9.2829861111111108E-4</v>
      </c>
      <c r="H52" s="2">
        <v>9.4090277777777781E-4</v>
      </c>
      <c r="I52" s="2">
        <v>9.2631944444444435E-4</v>
      </c>
      <c r="J52" s="2">
        <v>9.5597222222222221E-4</v>
      </c>
      <c r="K52" s="2">
        <v>9.4755787037037031E-4</v>
      </c>
      <c r="L52" s="2">
        <v>9.2660879629629614E-4</v>
      </c>
      <c r="M52" s="2">
        <v>9.3739583333333338E-4</v>
      </c>
      <c r="N52" s="2">
        <v>9.4370370370370365E-4</v>
      </c>
      <c r="O52" s="2">
        <v>9.3550925925925919E-4</v>
      </c>
      <c r="P52" s="2">
        <v>9.2721064814814825E-4</v>
      </c>
      <c r="Q52" s="2">
        <v>9.6770833333333333E-4</v>
      </c>
      <c r="R52" s="2">
        <v>9.8375000000000003E-4</v>
      </c>
      <c r="S52" s="2">
        <v>9.2560185185185182E-4</v>
      </c>
      <c r="T52" s="2">
        <v>9.544444444444445E-4</v>
      </c>
      <c r="U52" s="2">
        <v>9.4311342592592591E-4</v>
      </c>
    </row>
    <row r="53" spans="1:21" x14ac:dyDescent="0.25">
      <c r="A53">
        <v>52</v>
      </c>
      <c r="B53" s="2">
        <v>9.2958333333333337E-4</v>
      </c>
      <c r="C53" s="2"/>
      <c r="D53" s="2">
        <v>9.2717592592592591E-4</v>
      </c>
      <c r="E53" s="2">
        <v>9.7789351851851835E-4</v>
      </c>
      <c r="F53" s="2">
        <v>1.030798611111111E-3</v>
      </c>
      <c r="G53" s="2">
        <v>9.3252314814814814E-4</v>
      </c>
      <c r="H53" s="2">
        <v>9.3582175925925918E-4</v>
      </c>
      <c r="I53" s="2">
        <v>9.2039351851851841E-4</v>
      </c>
      <c r="J53" s="2">
        <v>9.4895833333333334E-4</v>
      </c>
      <c r="K53" s="2">
        <v>9.4680555555555544E-4</v>
      </c>
      <c r="L53" s="2">
        <v>9.2703703703703698E-4</v>
      </c>
      <c r="M53" s="2">
        <v>9.4401620370370375E-4</v>
      </c>
      <c r="N53" s="2">
        <v>9.4218749999999988E-4</v>
      </c>
      <c r="O53" s="2">
        <v>9.349305555555556E-4</v>
      </c>
      <c r="P53" s="2">
        <v>9.2718750000000006E-4</v>
      </c>
      <c r="Q53" s="2">
        <v>9.4038194444444432E-4</v>
      </c>
      <c r="R53" s="2">
        <v>9.7461805555555572E-4</v>
      </c>
      <c r="S53" s="2">
        <v>9.2939814814814827E-4</v>
      </c>
      <c r="T53" s="2">
        <v>9.7386574074074075E-4</v>
      </c>
      <c r="U53" s="2">
        <v>9.4052083333333325E-4</v>
      </c>
    </row>
    <row r="54" spans="1:21" x14ac:dyDescent="0.25">
      <c r="A54">
        <v>53</v>
      </c>
      <c r="B54" s="2">
        <v>9.276157407407409E-4</v>
      </c>
      <c r="C54" s="2"/>
      <c r="D54" s="2">
        <v>9.2815972222222215E-4</v>
      </c>
      <c r="E54" s="2">
        <v>1.1658912037037037E-3</v>
      </c>
      <c r="F54" s="2">
        <v>9.7659722222222223E-4</v>
      </c>
      <c r="G54" s="2">
        <v>9.2048611111111107E-4</v>
      </c>
      <c r="H54" s="2">
        <v>9.3663194444444436E-4</v>
      </c>
      <c r="I54" s="2">
        <v>9.1703703703703706E-4</v>
      </c>
      <c r="J54" s="2">
        <v>9.3954861111111105E-4</v>
      </c>
      <c r="K54" s="2">
        <v>9.4539351851851848E-4</v>
      </c>
      <c r="L54" s="2">
        <v>9.1914351851851868E-4</v>
      </c>
      <c r="M54" s="2">
        <v>9.460300925925925E-4</v>
      </c>
      <c r="N54" s="2">
        <v>9.3843750000000004E-4</v>
      </c>
      <c r="O54" s="2">
        <v>9.3555555555555547E-4</v>
      </c>
      <c r="P54" s="2">
        <v>9.3026620370370366E-4</v>
      </c>
      <c r="Q54" s="2">
        <v>9.3663194444444436E-4</v>
      </c>
      <c r="R54" s="2">
        <v>9.7302083333333322E-4</v>
      </c>
      <c r="S54" s="2">
        <v>9.2658564814814817E-4</v>
      </c>
      <c r="T54" s="2">
        <v>9.5847222222222221E-4</v>
      </c>
      <c r="U54" s="2">
        <v>9.4016203703703699E-4</v>
      </c>
    </row>
    <row r="55" spans="1:21" x14ac:dyDescent="0.25">
      <c r="A55">
        <v>54</v>
      </c>
      <c r="B55" s="2">
        <v>9.2997685185185186E-4</v>
      </c>
      <c r="C55" s="2"/>
      <c r="D55" s="2">
        <v>9.3638888888888895E-4</v>
      </c>
      <c r="E55" s="2">
        <v>9.2981481481481474E-4</v>
      </c>
      <c r="F55" s="2">
        <v>9.4979166666666682E-4</v>
      </c>
      <c r="G55" s="2">
        <v>9.3208333333333337E-4</v>
      </c>
      <c r="H55" s="2">
        <v>9.3538194444444452E-4</v>
      </c>
      <c r="I55" s="2">
        <v>9.2394675925925934E-4</v>
      </c>
      <c r="J55" s="2">
        <v>9.422685185185185E-4</v>
      </c>
      <c r="K55" s="2">
        <v>9.4843750000000006E-4</v>
      </c>
      <c r="L55" s="2">
        <v>9.2616898148148148E-4</v>
      </c>
      <c r="M55" s="2">
        <v>9.3884259259259257E-4</v>
      </c>
      <c r="N55" s="2">
        <v>9.4178240740740756E-4</v>
      </c>
      <c r="O55" s="2">
        <v>9.32986111111111E-4</v>
      </c>
      <c r="P55" s="2">
        <v>9.3612268518518523E-4</v>
      </c>
      <c r="Q55" s="2">
        <v>9.3762731481481475E-4</v>
      </c>
      <c r="R55" s="2">
        <v>9.6723379629629622E-4</v>
      </c>
      <c r="S55" s="2">
        <v>9.3488425925925933E-4</v>
      </c>
      <c r="T55" s="2">
        <v>9.5655092592592591E-4</v>
      </c>
      <c r="U55" s="2">
        <v>9.4391203703703694E-4</v>
      </c>
    </row>
    <row r="56" spans="1:21" x14ac:dyDescent="0.25">
      <c r="A56">
        <v>55</v>
      </c>
      <c r="B56" s="2">
        <v>9.2967592592592592E-4</v>
      </c>
      <c r="C56" s="2"/>
      <c r="D56" s="2">
        <v>9.3456018518518508E-4</v>
      </c>
      <c r="E56" s="2">
        <v>9.2687500000000007E-4</v>
      </c>
      <c r="F56" s="2">
        <v>9.7317129629629631E-4</v>
      </c>
      <c r="G56" s="2">
        <v>9.2900462962962956E-4</v>
      </c>
      <c r="H56" s="2">
        <v>9.3678240740740744E-4</v>
      </c>
      <c r="I56" s="2">
        <v>9.2018518518518523E-4</v>
      </c>
      <c r="J56" s="2">
        <v>9.4965277777777767E-4</v>
      </c>
      <c r="K56" s="2">
        <v>9.4787037037037029E-4</v>
      </c>
      <c r="L56" s="2">
        <v>9.251736111111111E-4</v>
      </c>
      <c r="M56" s="2">
        <v>9.4635416666666685E-4</v>
      </c>
      <c r="N56" s="2">
        <v>9.39375E-4</v>
      </c>
      <c r="O56" s="2">
        <v>9.3415509259259265E-4</v>
      </c>
      <c r="P56" s="2">
        <v>9.30775462962963E-4</v>
      </c>
      <c r="Q56" s="2">
        <v>9.3519675925925921E-4</v>
      </c>
      <c r="R56" s="2">
        <v>9.5053240740740742E-4</v>
      </c>
      <c r="S56" s="2">
        <v>9.3239583333333325E-4</v>
      </c>
      <c r="T56" s="2">
        <v>1.0183101851851852E-3</v>
      </c>
      <c r="U56" s="2">
        <v>9.379050925925925E-4</v>
      </c>
    </row>
    <row r="57" spans="1:21" x14ac:dyDescent="0.25">
      <c r="A57">
        <v>56</v>
      </c>
      <c r="B57" s="2">
        <v>9.2929398148148146E-4</v>
      </c>
      <c r="C57" s="2"/>
      <c r="D57" s="2">
        <v>9.3048611111111121E-4</v>
      </c>
      <c r="E57" s="2">
        <v>9.3236111111111113E-4</v>
      </c>
      <c r="F57" s="2">
        <v>9.6486111111111111E-4</v>
      </c>
      <c r="G57" s="2">
        <v>9.3071759259259269E-4</v>
      </c>
      <c r="H57" s="2">
        <v>9.3538194444444452E-4</v>
      </c>
      <c r="I57" s="2">
        <v>9.2861111111111107E-4</v>
      </c>
      <c r="J57" s="2">
        <v>9.4005787037037029E-4</v>
      </c>
      <c r="K57" s="2">
        <v>9.4835648148148145E-4</v>
      </c>
      <c r="L57" s="2">
        <v>9.2149305555555561E-4</v>
      </c>
      <c r="M57" s="2">
        <v>9.5787037037037032E-4</v>
      </c>
      <c r="N57" s="2">
        <v>9.366666666666667E-4</v>
      </c>
      <c r="O57" s="2">
        <v>9.3858796296296312E-4</v>
      </c>
      <c r="P57" s="2">
        <v>9.365625E-4</v>
      </c>
      <c r="Q57" s="2">
        <v>9.3192129629629625E-4</v>
      </c>
      <c r="R57" s="2">
        <v>9.5615740740740741E-4</v>
      </c>
      <c r="S57" s="2">
        <v>9.3303240740740749E-4</v>
      </c>
      <c r="T57" s="2">
        <v>9.7528935185185186E-4</v>
      </c>
      <c r="U57" s="2">
        <v>9.39375E-4</v>
      </c>
    </row>
    <row r="58" spans="1:21" x14ac:dyDescent="0.25">
      <c r="A58">
        <v>57</v>
      </c>
      <c r="B58" s="2">
        <v>9.2901620370370371E-4</v>
      </c>
      <c r="C58" s="2"/>
      <c r="D58" s="2">
        <v>9.3766203703703709E-4</v>
      </c>
      <c r="E58" s="2">
        <v>9.3827546296296291E-4</v>
      </c>
      <c r="F58" s="2">
        <v>9.5379629629629623E-4</v>
      </c>
      <c r="G58" s="2">
        <v>9.3026620370370366E-4</v>
      </c>
      <c r="H58" s="2">
        <v>9.35613425925926E-4</v>
      </c>
      <c r="I58" s="2">
        <v>9.2707175925925932E-4</v>
      </c>
      <c r="J58" s="2">
        <v>9.6356481481481477E-4</v>
      </c>
      <c r="K58" s="2">
        <v>9.486574074074075E-4</v>
      </c>
      <c r="L58" s="2">
        <v>9.2368055555555563E-4</v>
      </c>
      <c r="M58" s="2">
        <v>9.9214120370370363E-4</v>
      </c>
      <c r="N58" s="2">
        <v>9.3785879629629634E-4</v>
      </c>
      <c r="O58" s="2">
        <v>9.3401620370370383E-4</v>
      </c>
      <c r="P58" s="2">
        <v>9.3583333333333322E-4</v>
      </c>
      <c r="Q58" s="2">
        <v>9.3292824074074079E-4</v>
      </c>
      <c r="R58" s="2">
        <v>9.7738425925925922E-4</v>
      </c>
      <c r="S58" s="2">
        <v>9.3736111111111114E-4</v>
      </c>
      <c r="T58" s="2">
        <v>9.6047453703703713E-4</v>
      </c>
      <c r="U58" s="2">
        <v>9.4326388888888888E-4</v>
      </c>
    </row>
    <row r="59" spans="1:21" x14ac:dyDescent="0.25">
      <c r="A59">
        <v>58</v>
      </c>
      <c r="B59" s="2">
        <v>9.3039351851851866E-4</v>
      </c>
      <c r="C59" s="2"/>
      <c r="D59" s="2">
        <v>9.3613425925925938E-4</v>
      </c>
      <c r="E59" s="2">
        <v>1.0024537037037038E-3</v>
      </c>
      <c r="F59" s="2">
        <v>9.529976851851852E-4</v>
      </c>
      <c r="G59" s="2">
        <v>9.3438657407407403E-4</v>
      </c>
      <c r="H59" s="2">
        <v>9.3484953703703699E-4</v>
      </c>
      <c r="I59" s="2">
        <v>9.2858796296296298E-4</v>
      </c>
      <c r="J59" s="2">
        <v>9.7350694444444448E-4</v>
      </c>
      <c r="K59" s="2">
        <v>9.4796296296296295E-4</v>
      </c>
      <c r="L59" s="2">
        <v>9.2518518518518525E-4</v>
      </c>
      <c r="M59" s="2">
        <v>9.4667824074074088E-4</v>
      </c>
      <c r="N59" s="2">
        <v>9.3819444444444451E-4</v>
      </c>
      <c r="O59" s="2">
        <v>9.3289351851851856E-4</v>
      </c>
      <c r="P59" s="2">
        <v>9.3184027777777785E-4</v>
      </c>
      <c r="Q59" s="2">
        <v>9.3313657407407408E-4</v>
      </c>
      <c r="R59" s="2">
        <v>9.6180555555555559E-4</v>
      </c>
      <c r="S59" s="2">
        <v>9.3435185185185201E-4</v>
      </c>
      <c r="T59" s="2">
        <v>9.5909722222222219E-4</v>
      </c>
      <c r="U59" s="2">
        <v>9.4001157407407412E-4</v>
      </c>
    </row>
    <row r="60" spans="1:21" x14ac:dyDescent="0.25">
      <c r="A60">
        <v>59</v>
      </c>
      <c r="B60" s="2">
        <v>9.3302083333333334E-4</v>
      </c>
      <c r="C60" s="2"/>
      <c r="D60" s="2">
        <v>9.282523148148148E-4</v>
      </c>
      <c r="E60" s="2"/>
      <c r="F60" s="2">
        <v>9.4891203703703706E-4</v>
      </c>
      <c r="G60" s="2">
        <v>9.5546296296296297E-4</v>
      </c>
      <c r="H60" s="2">
        <v>9.3278935185185186E-4</v>
      </c>
      <c r="I60" s="2">
        <v>9.447685185185185E-4</v>
      </c>
      <c r="J60" s="2">
        <v>9.6649305555555562E-4</v>
      </c>
      <c r="K60" s="2">
        <v>9.4898148148148153E-4</v>
      </c>
      <c r="L60" s="2">
        <v>9.2996527777777782E-4</v>
      </c>
      <c r="M60" s="2">
        <v>9.4438657407407405E-4</v>
      </c>
      <c r="N60" s="2">
        <v>9.3508101851851836E-4</v>
      </c>
      <c r="O60" s="2">
        <v>9.3400462962962968E-4</v>
      </c>
      <c r="P60" s="2">
        <v>9.2694444444444454E-4</v>
      </c>
      <c r="Q60" s="2">
        <v>9.3446759259259253E-4</v>
      </c>
      <c r="R60" s="2">
        <v>9.5590277777777785E-4</v>
      </c>
      <c r="S60" s="2">
        <v>9.311689814814815E-4</v>
      </c>
      <c r="T60" s="2">
        <v>9.8912037037037024E-4</v>
      </c>
      <c r="U60" s="2">
        <v>9.3979166666666657E-4</v>
      </c>
    </row>
    <row r="61" spans="1:21" x14ac:dyDescent="0.25">
      <c r="A61">
        <v>60</v>
      </c>
      <c r="B61" s="2">
        <v>9.3303240740740749E-4</v>
      </c>
      <c r="C61" s="2"/>
      <c r="D61" s="2">
        <v>9.2077546296296298E-4</v>
      </c>
      <c r="E61" s="2"/>
      <c r="F61" s="2">
        <v>9.7506944444444431E-4</v>
      </c>
      <c r="G61" s="2">
        <v>9.4537037037037029E-4</v>
      </c>
      <c r="H61" s="2">
        <v>9.3412037037037031E-4</v>
      </c>
      <c r="I61" s="2">
        <v>9.2879629629629638E-4</v>
      </c>
      <c r="J61" s="2">
        <v>9.8158564814814831E-4</v>
      </c>
      <c r="K61" s="2">
        <v>9.507638888888889E-4</v>
      </c>
      <c r="L61" s="2">
        <v>9.3068287037037034E-4</v>
      </c>
      <c r="M61" s="2">
        <v>9.3627314814814821E-4</v>
      </c>
      <c r="N61" s="2">
        <v>9.3871527777777779E-4</v>
      </c>
      <c r="O61" s="2">
        <v>9.3129629629629628E-4</v>
      </c>
      <c r="P61" s="2">
        <v>9.2464120370370367E-4</v>
      </c>
      <c r="Q61" s="2">
        <v>9.3843750000000004E-4</v>
      </c>
      <c r="R61" s="2">
        <v>9.5880787037037028E-4</v>
      </c>
      <c r="S61" s="2">
        <v>9.2541666666666673E-4</v>
      </c>
      <c r="T61" s="2">
        <v>9.9717592592592588E-4</v>
      </c>
      <c r="U61" s="2">
        <v>9.4356481481481472E-4</v>
      </c>
    </row>
    <row r="62" spans="1:21" x14ac:dyDescent="0.25">
      <c r="A62">
        <v>61</v>
      </c>
      <c r="B62" s="2">
        <v>9.566550925925926E-4</v>
      </c>
      <c r="C62" s="2"/>
      <c r="D62" s="2">
        <v>9.2379629629629626E-4</v>
      </c>
      <c r="E62" s="2"/>
      <c r="F62" s="2">
        <v>9.5326388888888891E-4</v>
      </c>
      <c r="G62" s="2">
        <v>9.3307870370370365E-4</v>
      </c>
      <c r="H62" s="2">
        <v>9.4473379629629627E-4</v>
      </c>
      <c r="I62" s="2">
        <v>9.2454861111111112E-4</v>
      </c>
      <c r="J62" s="2">
        <v>9.426388888888888E-4</v>
      </c>
      <c r="K62" s="2">
        <v>9.4789351851851849E-4</v>
      </c>
      <c r="L62" s="2">
        <v>9.2907407407407424E-4</v>
      </c>
      <c r="M62" s="2">
        <v>9.3733796296296284E-4</v>
      </c>
      <c r="N62" s="2">
        <v>9.4041666666666666E-4</v>
      </c>
      <c r="O62" s="2">
        <v>9.3415509259259265E-4</v>
      </c>
      <c r="P62" s="2">
        <v>9.2175925925925921E-4</v>
      </c>
      <c r="Q62" s="2">
        <v>9.4306712962962964E-4</v>
      </c>
      <c r="R62" s="2">
        <v>1.0047916666666666E-3</v>
      </c>
      <c r="S62" s="2">
        <v>9.2621527777777787E-4</v>
      </c>
      <c r="T62" s="2">
        <v>1.1704861111111111E-3</v>
      </c>
      <c r="U62" s="2">
        <v>9.4185185185185181E-4</v>
      </c>
    </row>
    <row r="63" spans="1:21" x14ac:dyDescent="0.25">
      <c r="A63">
        <v>62</v>
      </c>
      <c r="B63" s="2">
        <v>9.3834490740740738E-4</v>
      </c>
      <c r="C63" s="2"/>
      <c r="D63" s="2">
        <v>9.2414351851851848E-4</v>
      </c>
      <c r="E63" s="2"/>
      <c r="F63" s="2">
        <v>9.6128472222222221E-4</v>
      </c>
      <c r="G63" s="2">
        <v>9.3275462962962962E-4</v>
      </c>
      <c r="H63" s="2">
        <v>9.3752314814814816E-4</v>
      </c>
      <c r="I63" s="2">
        <v>9.1973379629629621E-4</v>
      </c>
      <c r="J63" s="2">
        <v>9.5952546296296291E-4</v>
      </c>
      <c r="K63" s="2">
        <v>9.7495370370370368E-4</v>
      </c>
      <c r="L63" s="2">
        <v>9.2664351851851848E-4</v>
      </c>
      <c r="M63" s="2">
        <v>9.281712962962963E-4</v>
      </c>
      <c r="N63" s="2">
        <v>9.4135416666666673E-4</v>
      </c>
      <c r="O63" s="2">
        <v>9.3787037037037049E-4</v>
      </c>
      <c r="P63" s="2">
        <v>9.2839120370370373E-4</v>
      </c>
      <c r="Q63" s="2">
        <v>9.4413194444444449E-4</v>
      </c>
      <c r="R63" s="2">
        <v>9.5428240740740727E-4</v>
      </c>
      <c r="S63" s="2">
        <v>9.2199074074074069E-4</v>
      </c>
      <c r="T63" s="2">
        <v>9.3797453703703708E-4</v>
      </c>
      <c r="U63" s="2">
        <v>9.44212962962963E-4</v>
      </c>
    </row>
    <row r="64" spans="1:21" x14ac:dyDescent="0.25">
      <c r="A64">
        <v>63</v>
      </c>
      <c r="B64" s="2">
        <v>9.3189814814814828E-4</v>
      </c>
      <c r="C64" s="2"/>
      <c r="D64" s="2">
        <v>9.2280092592592587E-4</v>
      </c>
      <c r="E64" s="2"/>
      <c r="F64" s="2">
        <v>9.563657407407407E-4</v>
      </c>
      <c r="G64" s="2">
        <v>9.3452546296296296E-4</v>
      </c>
      <c r="H64" s="2">
        <v>9.3664351851851851E-4</v>
      </c>
      <c r="I64" s="2">
        <v>9.2069444444444447E-4</v>
      </c>
      <c r="J64" s="2">
        <v>9.4454861111111117E-4</v>
      </c>
      <c r="K64" s="2">
        <v>9.4870370370370377E-4</v>
      </c>
      <c r="L64" s="2">
        <v>9.2319444444444437E-4</v>
      </c>
      <c r="M64" s="2">
        <v>9.349305555555556E-4</v>
      </c>
      <c r="N64" s="2">
        <v>9.9545138888888903E-4</v>
      </c>
      <c r="O64" s="2">
        <v>9.31724537037037E-4</v>
      </c>
      <c r="P64" s="2">
        <v>9.2836805555555565E-4</v>
      </c>
      <c r="Q64" s="2">
        <v>9.3287037037037036E-4</v>
      </c>
      <c r="R64" s="2">
        <v>9.5119212962962963E-4</v>
      </c>
      <c r="S64" s="2">
        <v>9.2247685185185184E-4</v>
      </c>
      <c r="T64" s="2">
        <v>9.3398148148148149E-4</v>
      </c>
      <c r="U64" s="2">
        <v>9.4333333333333335E-4</v>
      </c>
    </row>
    <row r="65" spans="1:21" x14ac:dyDescent="0.25">
      <c r="A65">
        <v>64</v>
      </c>
      <c r="B65" s="2">
        <v>9.3229166666666666E-4</v>
      </c>
      <c r="C65" s="2"/>
      <c r="D65" s="2">
        <v>9.2726851851851857E-4</v>
      </c>
      <c r="E65" s="2"/>
      <c r="F65" s="2">
        <v>9.5950231481481483E-4</v>
      </c>
      <c r="G65" s="2">
        <v>9.3432870370370371E-4</v>
      </c>
      <c r="H65" s="2">
        <v>9.3560185185185185E-4</v>
      </c>
      <c r="I65" s="2">
        <v>9.2216435185185186E-4</v>
      </c>
      <c r="J65" s="2">
        <v>9.5966435185185185E-4</v>
      </c>
      <c r="K65" s="2">
        <v>9.4805555555555561E-4</v>
      </c>
      <c r="L65" s="2">
        <v>9.2327546296296298E-4</v>
      </c>
      <c r="M65" s="2">
        <v>9.2782407407407408E-4</v>
      </c>
      <c r="N65" s="2">
        <v>9.6615740740740733E-4</v>
      </c>
      <c r="O65" s="2">
        <v>9.3718750000000009E-4</v>
      </c>
      <c r="P65" s="2">
        <v>9.2332175925925926E-4</v>
      </c>
      <c r="Q65" s="2">
        <v>9.306712962962963E-4</v>
      </c>
      <c r="R65" s="2">
        <v>9.4824074074074071E-4</v>
      </c>
      <c r="S65" s="2">
        <v>9.2472222222222218E-4</v>
      </c>
      <c r="T65" s="2">
        <v>9.4060185185185186E-4</v>
      </c>
      <c r="U65" s="2">
        <v>9.4107638888888897E-4</v>
      </c>
    </row>
    <row r="66" spans="1:21" x14ac:dyDescent="0.25">
      <c r="A66">
        <v>65</v>
      </c>
      <c r="B66" s="2">
        <v>9.313541666666667E-4</v>
      </c>
      <c r="C66" s="2"/>
      <c r="D66" s="2">
        <v>9.2222222222222228E-4</v>
      </c>
      <c r="E66" s="2"/>
      <c r="F66" s="2">
        <v>9.4535879629629625E-4</v>
      </c>
      <c r="G66" s="2">
        <v>9.2620370370370382E-4</v>
      </c>
      <c r="H66" s="2">
        <v>9.3380787037037033E-4</v>
      </c>
      <c r="I66" s="2">
        <v>9.3638888888888895E-4</v>
      </c>
      <c r="J66" s="2">
        <v>9.3886574074074087E-4</v>
      </c>
      <c r="K66" s="2">
        <v>9.4611111111111111E-4</v>
      </c>
      <c r="L66" s="2">
        <v>9.2011574074074077E-4</v>
      </c>
      <c r="M66" s="2">
        <v>9.2576388888888884E-4</v>
      </c>
      <c r="N66" s="2">
        <v>9.3719907407407391E-4</v>
      </c>
      <c r="O66" s="2">
        <v>9.3062500000000003E-4</v>
      </c>
      <c r="P66" s="2">
        <v>9.2046296296296288E-4</v>
      </c>
      <c r="Q66" s="2">
        <v>9.3078703703703715E-4</v>
      </c>
      <c r="R66" s="2">
        <v>9.4737268518518521E-4</v>
      </c>
      <c r="S66" s="2">
        <v>9.2358796296296297E-4</v>
      </c>
      <c r="T66" s="2">
        <v>9.4228009259259254E-4</v>
      </c>
      <c r="U66" s="2">
        <v>9.3766203703703709E-4</v>
      </c>
    </row>
    <row r="67" spans="1:21" x14ac:dyDescent="0.25">
      <c r="A67">
        <v>66</v>
      </c>
      <c r="B67" s="2">
        <v>9.3282407407407409E-4</v>
      </c>
      <c r="C67" s="2"/>
      <c r="D67" s="2">
        <v>9.1898148148148145E-4</v>
      </c>
      <c r="E67" s="2"/>
      <c r="F67" s="2">
        <v>9.4825231481481486E-4</v>
      </c>
      <c r="G67" s="2">
        <v>9.2569444444444437E-4</v>
      </c>
      <c r="H67" s="2">
        <v>9.3471064814814816E-4</v>
      </c>
      <c r="I67" s="2">
        <v>9.2099537037037031E-4</v>
      </c>
      <c r="J67" s="2">
        <v>9.3825231481481494E-4</v>
      </c>
      <c r="K67" s="2">
        <v>9.4682870370370363E-4</v>
      </c>
      <c r="L67" s="2">
        <v>9.2211805555555547E-4</v>
      </c>
      <c r="M67" s="2">
        <v>9.2712962962962964E-4</v>
      </c>
      <c r="N67" s="2">
        <v>9.3719907407407391E-4</v>
      </c>
      <c r="O67" s="2">
        <v>9.3471064814814816E-4</v>
      </c>
      <c r="P67" s="2">
        <v>9.1968749999999993E-4</v>
      </c>
      <c r="Q67" s="2">
        <v>9.2952546296296284E-4</v>
      </c>
      <c r="R67" s="2">
        <v>9.4480324074074074E-4</v>
      </c>
      <c r="S67" s="2">
        <v>9.2006944444444439E-4</v>
      </c>
      <c r="T67" s="2">
        <v>9.4888888888888887E-4</v>
      </c>
      <c r="U67" s="2">
        <v>9.461342592592593E-4</v>
      </c>
    </row>
    <row r="68" spans="1:21" x14ac:dyDescent="0.25">
      <c r="A68">
        <v>67</v>
      </c>
      <c r="B68" s="2">
        <v>9.376388888888889E-4</v>
      </c>
      <c r="C68" s="2"/>
      <c r="D68" s="2">
        <v>9.2094907407407414E-4</v>
      </c>
      <c r="E68" s="2"/>
      <c r="F68" s="2">
        <v>9.5807870370370361E-4</v>
      </c>
      <c r="G68" s="2">
        <v>9.249652777777777E-4</v>
      </c>
      <c r="H68" s="2">
        <v>9.3687499999999988E-4</v>
      </c>
      <c r="I68" s="2">
        <v>9.1815972222222212E-4</v>
      </c>
      <c r="J68" s="2">
        <v>9.4258101851851849E-4</v>
      </c>
      <c r="K68" s="2">
        <v>9.8388888888888896E-4</v>
      </c>
      <c r="L68" s="2">
        <v>9.2671296296296295E-4</v>
      </c>
      <c r="M68" s="2">
        <v>9.2612268518518521E-4</v>
      </c>
      <c r="N68" s="2">
        <v>9.3892361111111119E-4</v>
      </c>
      <c r="O68" s="2">
        <v>9.3650462962962958E-4</v>
      </c>
      <c r="P68" s="2">
        <v>9.1968749999999993E-4</v>
      </c>
      <c r="Q68" s="2">
        <v>9.3083333333333343E-4</v>
      </c>
      <c r="R68" s="2">
        <v>9.4380787037037046E-4</v>
      </c>
      <c r="S68" s="2">
        <v>9.2534722222222226E-4</v>
      </c>
      <c r="T68" s="2">
        <v>9.5018518518518531E-4</v>
      </c>
      <c r="U68" s="2">
        <v>9.4341435185185186E-4</v>
      </c>
    </row>
    <row r="69" spans="1:21" x14ac:dyDescent="0.25">
      <c r="A69">
        <v>68</v>
      </c>
      <c r="B69" s="2">
        <v>9.3531249999999995E-4</v>
      </c>
      <c r="C69" s="2"/>
      <c r="D69" s="2">
        <v>9.1876157407407412E-4</v>
      </c>
      <c r="E69" s="2"/>
      <c r="F69" s="2">
        <v>9.4422453703703715E-4</v>
      </c>
      <c r="G69" s="2">
        <v>9.2130787037037051E-4</v>
      </c>
      <c r="H69" s="2">
        <v>9.3497685185185188E-4</v>
      </c>
      <c r="I69" s="2">
        <v>9.2074074074074074E-4</v>
      </c>
      <c r="J69" s="2">
        <v>9.3659722222222224E-4</v>
      </c>
      <c r="K69" s="2">
        <v>9.5320601851851849E-4</v>
      </c>
      <c r="L69" s="2">
        <v>9.2236111111111121E-4</v>
      </c>
      <c r="M69" s="2">
        <v>9.2797453703703705E-4</v>
      </c>
      <c r="N69" s="2">
        <v>9.3528935185185197E-4</v>
      </c>
      <c r="O69" s="2">
        <v>9.3932870370370361E-4</v>
      </c>
      <c r="P69" s="2">
        <v>9.2303240740740746E-4</v>
      </c>
      <c r="Q69" s="2">
        <v>9.3261574074074069E-4</v>
      </c>
      <c r="R69" s="2">
        <v>9.460300925925925E-4</v>
      </c>
      <c r="S69" s="2">
        <v>9.2086805555555552E-4</v>
      </c>
      <c r="T69" s="2">
        <v>9.5245370370370362E-4</v>
      </c>
      <c r="U69" s="2">
        <v>9.4437500000000001E-4</v>
      </c>
    </row>
    <row r="70" spans="1:21" x14ac:dyDescent="0.25">
      <c r="A70">
        <v>69</v>
      </c>
      <c r="B70" s="2">
        <v>9.3221064814814816E-4</v>
      </c>
      <c r="C70" s="2"/>
      <c r="D70" s="2">
        <v>9.2473379629629633E-4</v>
      </c>
      <c r="E70" s="2"/>
      <c r="F70" s="2">
        <v>9.4798611111111114E-4</v>
      </c>
      <c r="G70" s="2">
        <v>9.2524305555555545E-4</v>
      </c>
      <c r="H70" s="2">
        <v>9.3384259259259256E-4</v>
      </c>
      <c r="I70" s="2">
        <v>9.2347222222222223E-4</v>
      </c>
      <c r="J70" s="2">
        <v>9.3961805555555563E-4</v>
      </c>
      <c r="K70" s="2">
        <v>9.7454861111111125E-4</v>
      </c>
      <c r="L70" s="2">
        <v>9.2673611111111114E-4</v>
      </c>
      <c r="M70" s="2">
        <v>9.3726851851851859E-4</v>
      </c>
      <c r="N70" s="2">
        <v>9.4032407407407422E-4</v>
      </c>
      <c r="O70" s="2">
        <v>9.4149305555555555E-4</v>
      </c>
      <c r="P70" s="2">
        <v>9.2416666666666656E-4</v>
      </c>
      <c r="Q70" s="2">
        <v>9.3260416666666676E-4</v>
      </c>
      <c r="R70" s="2">
        <v>9.4081018518518515E-4</v>
      </c>
      <c r="S70" s="2">
        <v>9.2018518518518523E-4</v>
      </c>
      <c r="T70" s="2">
        <v>9.4085648148148143E-4</v>
      </c>
      <c r="U70" s="2">
        <v>9.4532407407407401E-4</v>
      </c>
    </row>
    <row r="71" spans="1:21" x14ac:dyDescent="0.25">
      <c r="A71">
        <v>70</v>
      </c>
      <c r="B71" s="2">
        <v>9.3344907407407406E-4</v>
      </c>
      <c r="C71" s="2"/>
      <c r="D71" s="2">
        <v>9.2089120370370372E-4</v>
      </c>
      <c r="E71" s="2"/>
      <c r="F71" s="2"/>
      <c r="G71" s="2">
        <v>9.3209490740740742E-4</v>
      </c>
      <c r="H71" s="2">
        <v>9.3153935185185191E-4</v>
      </c>
      <c r="I71" s="2">
        <v>9.2300925925925927E-4</v>
      </c>
      <c r="J71" s="2">
        <v>9.4473379629629627E-4</v>
      </c>
      <c r="K71" s="2"/>
      <c r="L71" s="2">
        <v>9.3430555555555552E-4</v>
      </c>
      <c r="M71" s="2">
        <v>9.7383101851851851E-4</v>
      </c>
      <c r="N71" s="2">
        <v>1.0687152777777778E-3</v>
      </c>
      <c r="O71" s="2">
        <v>9.4424768518518523E-4</v>
      </c>
      <c r="P71" s="2">
        <v>9.2533564814814811E-4</v>
      </c>
      <c r="Q71" s="2">
        <v>9.3217592592592603E-4</v>
      </c>
      <c r="R71" s="2"/>
      <c r="S71" s="2">
        <v>9.2252314814814812E-4</v>
      </c>
      <c r="T71" s="2"/>
      <c r="U71" s="2">
        <v>9.4851851851851835E-4</v>
      </c>
    </row>
    <row r="72" spans="1:21" x14ac:dyDescent="0.25">
      <c r="A72">
        <v>71</v>
      </c>
      <c r="B72" s="2">
        <v>9.3526620370370367E-4</v>
      </c>
      <c r="C72" s="2"/>
      <c r="D72" s="2">
        <v>9.2653935185185189E-4</v>
      </c>
      <c r="E72" s="2"/>
      <c r="F72" s="2"/>
      <c r="G72" s="2"/>
      <c r="H72" s="2">
        <v>9.3158564814814807E-4</v>
      </c>
      <c r="I72" s="2">
        <v>9.2133101851851848E-4</v>
      </c>
      <c r="J72" s="2"/>
      <c r="K72" s="2"/>
      <c r="L72" s="2">
        <v>9.6973379629629623E-4</v>
      </c>
      <c r="M72" s="2"/>
      <c r="N72" s="2"/>
      <c r="O72" s="2">
        <v>9.4307870370370368E-4</v>
      </c>
      <c r="P72" s="2">
        <v>9.2732638888888888E-4</v>
      </c>
      <c r="Q72" s="2"/>
      <c r="R72" s="2"/>
      <c r="S72" s="2">
        <v>9.2640046296296296E-4</v>
      </c>
      <c r="T72" s="2"/>
      <c r="U72" s="2"/>
    </row>
    <row r="73" spans="1:2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8"/>
  <sheetViews>
    <sheetView workbookViewId="0">
      <selection activeCell="H57" sqref="H5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109</v>
      </c>
      <c r="F1" t="s">
        <v>77</v>
      </c>
      <c r="G1" t="s">
        <v>110</v>
      </c>
      <c r="H1" t="s">
        <v>118</v>
      </c>
      <c r="I1" t="s">
        <v>119</v>
      </c>
    </row>
    <row r="2" spans="1:9" x14ac:dyDescent="0.25">
      <c r="A2">
        <v>3</v>
      </c>
      <c r="B2" t="s">
        <v>92</v>
      </c>
      <c r="C2" t="s">
        <v>93</v>
      </c>
      <c r="D2">
        <v>50</v>
      </c>
      <c r="E2">
        <v>1</v>
      </c>
      <c r="F2">
        <v>22.344999999999999</v>
      </c>
      <c r="G2">
        <v>22.344999999999999</v>
      </c>
      <c r="H2">
        <v>2</v>
      </c>
      <c r="I2">
        <v>3</v>
      </c>
    </row>
    <row r="3" spans="1:9" x14ac:dyDescent="0.25">
      <c r="A3">
        <v>4</v>
      </c>
      <c r="B3" t="s">
        <v>107</v>
      </c>
      <c r="C3" t="s">
        <v>95</v>
      </c>
      <c r="D3">
        <v>12</v>
      </c>
      <c r="E3">
        <v>1</v>
      </c>
      <c r="F3" s="1">
        <v>1.4281018518518521E-3</v>
      </c>
      <c r="G3" s="1">
        <v>1.4281018518518521E-3</v>
      </c>
      <c r="H3">
        <v>4</v>
      </c>
      <c r="I3">
        <v>2</v>
      </c>
    </row>
    <row r="4" spans="1:9" x14ac:dyDescent="0.25">
      <c r="A4">
        <v>5</v>
      </c>
      <c r="B4" t="s">
        <v>83</v>
      </c>
      <c r="C4" t="s">
        <v>80</v>
      </c>
      <c r="D4">
        <v>37</v>
      </c>
      <c r="E4">
        <v>1</v>
      </c>
      <c r="F4">
        <v>21.861999999999998</v>
      </c>
      <c r="G4">
        <v>21.861999999999998</v>
      </c>
      <c r="H4">
        <v>3</v>
      </c>
      <c r="I4">
        <v>2</v>
      </c>
    </row>
    <row r="5" spans="1:9" x14ac:dyDescent="0.25">
      <c r="A5">
        <v>7</v>
      </c>
      <c r="B5" t="s">
        <v>90</v>
      </c>
      <c r="C5" t="s">
        <v>91</v>
      </c>
      <c r="D5">
        <v>15</v>
      </c>
      <c r="E5">
        <v>1</v>
      </c>
      <c r="F5">
        <v>22.754000000000001</v>
      </c>
      <c r="G5">
        <v>22.754000000000001</v>
      </c>
      <c r="H5">
        <v>3</v>
      </c>
      <c r="I5">
        <v>2</v>
      </c>
    </row>
    <row r="6" spans="1:9" x14ac:dyDescent="0.25">
      <c r="A6">
        <v>7</v>
      </c>
      <c r="B6" t="s">
        <v>90</v>
      </c>
      <c r="C6" t="s">
        <v>91</v>
      </c>
      <c r="D6">
        <v>52</v>
      </c>
      <c r="E6">
        <v>2</v>
      </c>
      <c r="F6">
        <v>22.963000000000001</v>
      </c>
      <c r="G6">
        <v>22.963000000000001</v>
      </c>
      <c r="H6">
        <v>2</v>
      </c>
      <c r="I6">
        <v>3</v>
      </c>
    </row>
    <row r="7" spans="1:9" x14ac:dyDescent="0.25">
      <c r="A7">
        <v>8</v>
      </c>
      <c r="B7" t="s">
        <v>105</v>
      </c>
      <c r="C7" t="s">
        <v>106</v>
      </c>
      <c r="D7">
        <v>37</v>
      </c>
      <c r="E7">
        <v>1</v>
      </c>
      <c r="F7">
        <v>24.128</v>
      </c>
      <c r="G7">
        <v>24.128</v>
      </c>
      <c r="H7">
        <v>3</v>
      </c>
      <c r="I7">
        <v>2</v>
      </c>
    </row>
    <row r="8" spans="1:9" x14ac:dyDescent="0.25">
      <c r="A8">
        <v>10</v>
      </c>
      <c r="B8" t="s">
        <v>87</v>
      </c>
      <c r="C8" t="s">
        <v>88</v>
      </c>
      <c r="D8">
        <v>9</v>
      </c>
      <c r="E8">
        <v>1</v>
      </c>
      <c r="F8">
        <v>22.689</v>
      </c>
      <c r="G8">
        <v>22.689</v>
      </c>
      <c r="H8">
        <v>4</v>
      </c>
      <c r="I8">
        <v>2</v>
      </c>
    </row>
    <row r="9" spans="1:9" x14ac:dyDescent="0.25">
      <c r="A9">
        <v>10</v>
      </c>
      <c r="B9" t="s">
        <v>87</v>
      </c>
      <c r="C9" t="s">
        <v>88</v>
      </c>
      <c r="D9">
        <v>49</v>
      </c>
      <c r="E9">
        <v>2</v>
      </c>
      <c r="F9">
        <v>22.617999999999999</v>
      </c>
      <c r="G9">
        <v>22.617999999999999</v>
      </c>
      <c r="H9">
        <v>2</v>
      </c>
      <c r="I9">
        <v>3</v>
      </c>
    </row>
    <row r="10" spans="1:9" x14ac:dyDescent="0.25">
      <c r="A10">
        <v>11</v>
      </c>
      <c r="B10" t="s">
        <v>97</v>
      </c>
      <c r="C10" t="s">
        <v>98</v>
      </c>
      <c r="D10">
        <v>20</v>
      </c>
      <c r="E10">
        <v>1</v>
      </c>
      <c r="F10">
        <v>22.356999999999999</v>
      </c>
      <c r="G10">
        <v>22.356999999999999</v>
      </c>
      <c r="H10">
        <v>3</v>
      </c>
      <c r="I10">
        <v>2</v>
      </c>
    </row>
    <row r="11" spans="1:9" x14ac:dyDescent="0.25">
      <c r="A11">
        <v>16</v>
      </c>
      <c r="B11" t="s">
        <v>79</v>
      </c>
      <c r="C11" t="s">
        <v>80</v>
      </c>
      <c r="D11">
        <v>15</v>
      </c>
      <c r="E11">
        <v>1</v>
      </c>
      <c r="F11">
        <v>22.001999999999999</v>
      </c>
      <c r="G11">
        <v>22.001999999999999</v>
      </c>
      <c r="H11">
        <v>3</v>
      </c>
      <c r="I11">
        <v>3</v>
      </c>
    </row>
    <row r="12" spans="1:9" x14ac:dyDescent="0.25">
      <c r="A12">
        <v>16</v>
      </c>
      <c r="B12" t="s">
        <v>79</v>
      </c>
      <c r="C12" t="s">
        <v>80</v>
      </c>
      <c r="D12">
        <v>43</v>
      </c>
      <c r="E12">
        <v>2</v>
      </c>
      <c r="F12">
        <v>25.786000000000001</v>
      </c>
      <c r="G12">
        <v>25.786000000000001</v>
      </c>
      <c r="H12">
        <v>3</v>
      </c>
      <c r="I12">
        <v>2</v>
      </c>
    </row>
    <row r="13" spans="1:9" x14ac:dyDescent="0.25">
      <c r="A13">
        <v>18</v>
      </c>
      <c r="B13" t="s">
        <v>102</v>
      </c>
      <c r="C13" t="s">
        <v>98</v>
      </c>
      <c r="D13">
        <v>37</v>
      </c>
      <c r="E13">
        <v>1</v>
      </c>
      <c r="F13">
        <v>22.745000000000001</v>
      </c>
      <c r="G13">
        <v>22.745000000000001</v>
      </c>
      <c r="H13">
        <v>3</v>
      </c>
      <c r="I13">
        <v>2</v>
      </c>
    </row>
    <row r="14" spans="1:9" x14ac:dyDescent="0.25">
      <c r="A14">
        <v>20</v>
      </c>
      <c r="B14" t="s">
        <v>108</v>
      </c>
      <c r="C14" t="s">
        <v>106</v>
      </c>
      <c r="D14">
        <v>28</v>
      </c>
      <c r="E14">
        <v>1</v>
      </c>
      <c r="F14">
        <v>23.084</v>
      </c>
      <c r="G14">
        <v>23.084</v>
      </c>
      <c r="H14">
        <v>3</v>
      </c>
      <c r="I14">
        <v>2</v>
      </c>
    </row>
    <row r="15" spans="1:9" x14ac:dyDescent="0.25">
      <c r="A15">
        <v>23</v>
      </c>
      <c r="B15" t="s">
        <v>81</v>
      </c>
      <c r="C15" t="s">
        <v>82</v>
      </c>
      <c r="D15">
        <v>14</v>
      </c>
      <c r="E15">
        <v>1</v>
      </c>
      <c r="F15">
        <v>22.192</v>
      </c>
      <c r="G15">
        <v>22.192</v>
      </c>
      <c r="H15">
        <v>3</v>
      </c>
      <c r="I15">
        <v>3</v>
      </c>
    </row>
    <row r="16" spans="1:9" x14ac:dyDescent="0.25">
      <c r="A16">
        <v>23</v>
      </c>
      <c r="B16" t="s">
        <v>81</v>
      </c>
      <c r="C16" t="s">
        <v>82</v>
      </c>
      <c r="D16">
        <v>44</v>
      </c>
      <c r="E16">
        <v>2</v>
      </c>
      <c r="F16">
        <v>22.003</v>
      </c>
      <c r="G16">
        <v>22.003</v>
      </c>
      <c r="H16">
        <v>3</v>
      </c>
      <c r="I16">
        <v>2</v>
      </c>
    </row>
    <row r="17" spans="1:9" x14ac:dyDescent="0.25">
      <c r="A17">
        <v>26</v>
      </c>
      <c r="B17" t="s">
        <v>89</v>
      </c>
      <c r="C17" t="s">
        <v>88</v>
      </c>
      <c r="D17">
        <v>10</v>
      </c>
      <c r="E17">
        <v>1</v>
      </c>
      <c r="F17">
        <v>22.49</v>
      </c>
      <c r="G17">
        <v>22.49</v>
      </c>
      <c r="H17">
        <v>4</v>
      </c>
      <c r="I17">
        <v>2</v>
      </c>
    </row>
    <row r="18" spans="1:9" x14ac:dyDescent="0.25">
      <c r="A18">
        <v>26</v>
      </c>
      <c r="B18" t="s">
        <v>89</v>
      </c>
      <c r="C18" t="s">
        <v>88</v>
      </c>
      <c r="D18">
        <v>44</v>
      </c>
      <c r="E18">
        <v>2</v>
      </c>
      <c r="F18">
        <v>22.033000000000001</v>
      </c>
      <c r="G18">
        <v>22.033000000000001</v>
      </c>
      <c r="H18">
        <v>2</v>
      </c>
      <c r="I18">
        <v>3</v>
      </c>
    </row>
    <row r="19" spans="1:9" x14ac:dyDescent="0.25">
      <c r="A19">
        <v>27</v>
      </c>
      <c r="B19" t="s">
        <v>101</v>
      </c>
      <c r="C19" t="s">
        <v>93</v>
      </c>
      <c r="D19">
        <v>18</v>
      </c>
      <c r="E19">
        <v>1</v>
      </c>
      <c r="F19">
        <v>22.484000000000002</v>
      </c>
      <c r="G19">
        <v>22.484000000000002</v>
      </c>
      <c r="H19">
        <v>3</v>
      </c>
      <c r="I19">
        <v>2</v>
      </c>
    </row>
    <row r="20" spans="1:9" x14ac:dyDescent="0.25">
      <c r="A20">
        <v>33</v>
      </c>
      <c r="B20" t="s">
        <v>96</v>
      </c>
      <c r="C20" t="s">
        <v>82</v>
      </c>
      <c r="D20">
        <v>5</v>
      </c>
      <c r="E20">
        <v>1</v>
      </c>
      <c r="F20">
        <v>24.492999999999999</v>
      </c>
      <c r="G20">
        <v>24.492999999999999</v>
      </c>
      <c r="H20">
        <v>3</v>
      </c>
      <c r="I20">
        <v>2</v>
      </c>
    </row>
    <row r="21" spans="1:9" x14ac:dyDescent="0.25">
      <c r="A21">
        <v>44</v>
      </c>
      <c r="B21" t="s">
        <v>84</v>
      </c>
      <c r="C21" t="s">
        <v>85</v>
      </c>
      <c r="D21">
        <v>23</v>
      </c>
      <c r="E21">
        <v>1</v>
      </c>
      <c r="F21">
        <v>22.268999999999998</v>
      </c>
      <c r="G21">
        <v>22.268999999999998</v>
      </c>
      <c r="H21">
        <v>3</v>
      </c>
      <c r="I21">
        <v>2</v>
      </c>
    </row>
    <row r="22" spans="1:9" x14ac:dyDescent="0.25">
      <c r="A22">
        <v>55</v>
      </c>
      <c r="B22" t="s">
        <v>94</v>
      </c>
      <c r="C22" t="s">
        <v>95</v>
      </c>
      <c r="D22">
        <v>15</v>
      </c>
      <c r="E22">
        <v>1</v>
      </c>
      <c r="F22">
        <v>22.241</v>
      </c>
      <c r="G22">
        <v>22.241</v>
      </c>
      <c r="H22">
        <v>4</v>
      </c>
      <c r="I22">
        <v>2</v>
      </c>
    </row>
    <row r="23" spans="1:9" x14ac:dyDescent="0.25">
      <c r="A23">
        <v>55</v>
      </c>
      <c r="B23" t="s">
        <v>94</v>
      </c>
      <c r="C23" t="s">
        <v>95</v>
      </c>
      <c r="D23">
        <v>35</v>
      </c>
      <c r="E23">
        <v>2</v>
      </c>
      <c r="F23">
        <v>22.178999999999998</v>
      </c>
      <c r="G23">
        <v>22.178999999999998</v>
      </c>
      <c r="H23">
        <v>2</v>
      </c>
      <c r="I23">
        <v>3</v>
      </c>
    </row>
    <row r="24" spans="1:9" x14ac:dyDescent="0.25">
      <c r="A24">
        <v>63</v>
      </c>
      <c r="B24" t="s">
        <v>104</v>
      </c>
      <c r="C24" t="s">
        <v>100</v>
      </c>
      <c r="D24">
        <v>22</v>
      </c>
      <c r="E24">
        <v>1</v>
      </c>
      <c r="F24">
        <v>22.887</v>
      </c>
      <c r="G24">
        <v>22.887</v>
      </c>
      <c r="H24">
        <v>3</v>
      </c>
      <c r="I24">
        <v>2</v>
      </c>
    </row>
    <row r="25" spans="1:9" x14ac:dyDescent="0.25">
      <c r="A25">
        <v>77</v>
      </c>
      <c r="B25" t="s">
        <v>86</v>
      </c>
      <c r="C25" t="s">
        <v>85</v>
      </c>
      <c r="D25">
        <v>36</v>
      </c>
      <c r="E25">
        <v>1</v>
      </c>
      <c r="F25">
        <v>22.178999999999998</v>
      </c>
      <c r="G25">
        <v>22.178999999999998</v>
      </c>
      <c r="H25">
        <v>3</v>
      </c>
      <c r="I25">
        <v>2</v>
      </c>
    </row>
    <row r="26" spans="1:9" x14ac:dyDescent="0.25">
      <c r="A26">
        <v>88</v>
      </c>
      <c r="B26" t="s">
        <v>99</v>
      </c>
      <c r="C26" t="s">
        <v>100</v>
      </c>
      <c r="D26">
        <v>21</v>
      </c>
      <c r="E26">
        <v>1</v>
      </c>
      <c r="F26">
        <v>24.606000000000002</v>
      </c>
      <c r="G26">
        <v>24.606000000000002</v>
      </c>
      <c r="H26">
        <v>3</v>
      </c>
      <c r="I26">
        <v>2</v>
      </c>
    </row>
    <row r="27" spans="1:9" x14ac:dyDescent="0.25">
      <c r="A27">
        <v>88</v>
      </c>
      <c r="B27" t="s">
        <v>99</v>
      </c>
      <c r="C27" t="s">
        <v>100</v>
      </c>
      <c r="D27">
        <v>60</v>
      </c>
      <c r="E27">
        <v>2</v>
      </c>
      <c r="F27">
        <v>22.57</v>
      </c>
      <c r="G27">
        <v>22.57</v>
      </c>
      <c r="H27">
        <v>2</v>
      </c>
      <c r="I27">
        <v>3</v>
      </c>
    </row>
    <row r="28" spans="1:9" x14ac:dyDescent="0.25">
      <c r="A28">
        <v>99</v>
      </c>
      <c r="B28" t="s">
        <v>103</v>
      </c>
      <c r="C28" t="s">
        <v>91</v>
      </c>
      <c r="D28">
        <v>21</v>
      </c>
      <c r="E28">
        <v>1</v>
      </c>
      <c r="F28">
        <v>43.411000000000001</v>
      </c>
      <c r="G28">
        <v>43.411000000000001</v>
      </c>
      <c r="H28">
        <v>3</v>
      </c>
      <c r="I28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33C5-8FFC-4CBB-B204-A6A68DE55139}">
  <dimension ref="A1:U78"/>
  <sheetViews>
    <sheetView topLeftCell="A7" workbookViewId="0">
      <selection activeCell="X43" sqref="X4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1.2593749999999999E-3</v>
      </c>
      <c r="C2" s="3">
        <f>IF(laptimes!C2&lt;&gt;"",SUM(laptimes!C$2:'laptimes'!C2),"")</f>
        <v>1.1709259259259257E-3</v>
      </c>
      <c r="D2" s="3">
        <f>IF(laptimes!D2&lt;&gt;"",SUM(laptimes!D$2:'laptimes'!D2),"")</f>
        <v>1.0748495370370371E-3</v>
      </c>
      <c r="E2" s="3">
        <f>IF(laptimes!E2&lt;&gt;"",SUM(laptimes!E$2:'laptimes'!E2),"")</f>
        <v>1.3074999999999999E-3</v>
      </c>
      <c r="F2" s="3">
        <f>IF(laptimes!F2&lt;&gt;"",SUM(laptimes!F$2:'laptimes'!F2),"")</f>
        <v>1.341377314814815E-3</v>
      </c>
      <c r="G2" s="3">
        <f>IF(laptimes!G2&lt;&gt;"",SUM(laptimes!G$2:'laptimes'!G2),"")</f>
        <v>1.233263888888889E-3</v>
      </c>
      <c r="H2" s="3">
        <f>IF(laptimes!H2&lt;&gt;"",SUM(laptimes!H$2:'laptimes'!H2),"")</f>
        <v>1.2466087962962962E-3</v>
      </c>
      <c r="I2" s="3">
        <f>IF(laptimes!I2&lt;&gt;"",SUM(laptimes!I$2:'laptimes'!I2),"")</f>
        <v>1.0404166666666667E-3</v>
      </c>
      <c r="J2" s="3">
        <f>IF(laptimes!J2&lt;&gt;"",SUM(laptimes!J$2:'laptimes'!J2),"")</f>
        <v>1.2770486111111112E-3</v>
      </c>
      <c r="K2" s="3">
        <f>IF(laptimes!K2&lt;&gt;"",SUM(laptimes!K$2:'laptimes'!K2),"")</f>
        <v>1.3177314814814814E-3</v>
      </c>
      <c r="L2" s="3">
        <f>IF(laptimes!L2&lt;&gt;"",SUM(laptimes!L$2:'laptimes'!L2),"")</f>
        <v>1.084837962962963E-3</v>
      </c>
      <c r="M2" s="3">
        <f>IF(laptimes!M2&lt;&gt;"",SUM(laptimes!M$2:'laptimes'!M2),"")</f>
        <v>1.2187037037037036E-3</v>
      </c>
      <c r="N2" s="3">
        <f>IF(laptimes!N2&lt;&gt;"",SUM(laptimes!N$2:'laptimes'!N2),"")</f>
        <v>1.2671527777777779E-3</v>
      </c>
      <c r="O2" s="3">
        <f>IF(laptimes!O2&lt;&gt;"",SUM(laptimes!O$2:'laptimes'!O2),"")</f>
        <v>1.2002083333333333E-3</v>
      </c>
      <c r="P2" s="3">
        <f>IF(laptimes!P2&lt;&gt;"",SUM(laptimes!P$2:'laptimes'!P2),"")</f>
        <v>1.1463078703703702E-3</v>
      </c>
      <c r="Q2" s="3">
        <f>IF(laptimes!Q2&lt;&gt;"",SUM(laptimes!Q$2:'laptimes'!Q2),"")</f>
        <v>1.1115509259259258E-3</v>
      </c>
      <c r="R2" s="3">
        <f>IF(laptimes!R2&lt;&gt;"",SUM(laptimes!R$2:'laptimes'!R2),"")</f>
        <v>1.331446759259259E-3</v>
      </c>
      <c r="S2" s="3">
        <f>IF(laptimes!S2&lt;&gt;"",SUM(laptimes!S$2:'laptimes'!S2),"")</f>
        <v>1.1859722222222224E-3</v>
      </c>
      <c r="T2" s="3">
        <f>IF(laptimes!T2&lt;&gt;"",SUM(laptimes!T$2:'laptimes'!T2),"")</f>
        <v>1.3241435185185186E-3</v>
      </c>
      <c r="U2" s="3">
        <f>IF(laptimes!U2&lt;&gt;"",SUM(laptimes!U$2:'laptimes'!U2),"")</f>
        <v>1.2877314814814815E-3</v>
      </c>
    </row>
    <row r="3" spans="1:21" x14ac:dyDescent="0.25">
      <c r="A3">
        <v>2</v>
      </c>
      <c r="B3" s="3">
        <f>IF(laptimes!B3&lt;&gt;"",SUM(laptimes!B$2:'laptimes'!B3),"")</f>
        <v>2.4721874999999996E-3</v>
      </c>
      <c r="C3" s="3">
        <f>IF(laptimes!C3&lt;&gt;"",SUM(laptimes!C$2:'laptimes'!C3),"")</f>
        <v>2.3989814814814811E-3</v>
      </c>
      <c r="D3" s="3">
        <f>IF(laptimes!D3&lt;&gt;"",SUM(laptimes!D$2:'laptimes'!D3),"")</f>
        <v>2.327453703703704E-3</v>
      </c>
      <c r="E3" s="3">
        <f>IF(laptimes!E3&lt;&gt;"",SUM(laptimes!E$2:'laptimes'!E3),"")</f>
        <v>2.5156712962962962E-3</v>
      </c>
      <c r="F3" s="3">
        <f>IF(laptimes!F3&lt;&gt;"",SUM(laptimes!F$2:'laptimes'!F3),"")</f>
        <v>2.5553009259259261E-3</v>
      </c>
      <c r="G3" s="3">
        <f>IF(laptimes!G3&lt;&gt;"",SUM(laptimes!G$2:'laptimes'!G3),"")</f>
        <v>2.4521875000000004E-3</v>
      </c>
      <c r="H3" s="3">
        <f>IF(laptimes!H3&lt;&gt;"",SUM(laptimes!H$2:'laptimes'!H3),"")</f>
        <v>2.4618287037037035E-3</v>
      </c>
      <c r="I3" s="3">
        <f>IF(laptimes!I3&lt;&gt;"",SUM(laptimes!I$2:'laptimes'!I3),"")</f>
        <v>2.3083796296296298E-3</v>
      </c>
      <c r="J3" s="3">
        <f>IF(laptimes!J3&lt;&gt;"",SUM(laptimes!J$2:'laptimes'!J3),"")</f>
        <v>2.4919791666666666E-3</v>
      </c>
      <c r="K3" s="3">
        <f>IF(laptimes!K3&lt;&gt;"",SUM(laptimes!K$2:'laptimes'!K3),"")</f>
        <v>2.5301504629629632E-3</v>
      </c>
      <c r="L3" s="3">
        <f>IF(laptimes!L3&lt;&gt;"",SUM(laptimes!L$2:'laptimes'!L3),"")</f>
        <v>2.3382407407407406E-3</v>
      </c>
      <c r="M3" s="3">
        <f>IF(laptimes!M3&lt;&gt;"",SUM(laptimes!M$2:'laptimes'!M3),"")</f>
        <v>2.4321874999999999E-3</v>
      </c>
      <c r="N3" s="3">
        <f>IF(laptimes!N3&lt;&gt;"",SUM(laptimes!N$2:'laptimes'!N3),"")</f>
        <v>2.4777546296296297E-3</v>
      </c>
      <c r="O3" s="3">
        <f>IF(laptimes!O3&lt;&gt;"",SUM(laptimes!O$2:'laptimes'!O3),"")</f>
        <v>2.4152546296296296E-3</v>
      </c>
      <c r="P3" s="3">
        <f>IF(laptimes!P3&lt;&gt;"",SUM(laptimes!P$2:'laptimes'!P3),"")</f>
        <v>2.3732060185185184E-3</v>
      </c>
      <c r="Q3" s="3">
        <f>IF(laptimes!Q3&lt;&gt;"",SUM(laptimes!Q$2:'laptimes'!Q3),"")</f>
        <v>2.3582175925925923E-3</v>
      </c>
      <c r="R3" s="3">
        <f>IF(laptimes!R3&lt;&gt;"",SUM(laptimes!R$2:'laptimes'!R3),"")</f>
        <v>2.5472337962962957E-3</v>
      </c>
      <c r="S3" s="3">
        <f>IF(laptimes!S3&lt;&gt;"",SUM(laptimes!S$2:'laptimes'!S3),"")</f>
        <v>2.4051273148148148E-3</v>
      </c>
      <c r="T3" s="3">
        <f>IF(laptimes!T3&lt;&gt;"",SUM(laptimes!T$2:'laptimes'!T3),"")</f>
        <v>2.5422106481481485E-3</v>
      </c>
      <c r="U3" s="3">
        <f>IF(laptimes!U3&lt;&gt;"",SUM(laptimes!U$2:'laptimes'!U3),"")</f>
        <v>2.5028703703703706E-3</v>
      </c>
    </row>
    <row r="4" spans="1:21" x14ac:dyDescent="0.25">
      <c r="A4">
        <v>3</v>
      </c>
      <c r="B4" s="3">
        <f>IF(laptimes!B4&lt;&gt;"",SUM(laptimes!B$2:'laptimes'!B4),"")</f>
        <v>3.4486921296296292E-3</v>
      </c>
      <c r="C4" s="3">
        <f>IF(laptimes!C4&lt;&gt;"",SUM(laptimes!C$2:'laptimes'!C4),"")</f>
        <v>3.3915046296296293E-3</v>
      </c>
      <c r="D4" s="3">
        <f>IF(laptimes!D4&lt;&gt;"",SUM(laptimes!D$2:'laptimes'!D4),"")</f>
        <v>3.3327314814814817E-3</v>
      </c>
      <c r="E4" s="3">
        <f>IF(laptimes!E4&lt;&gt;"",SUM(laptimes!E$2:'laptimes'!E4),"")</f>
        <v>3.4819907407407408E-3</v>
      </c>
      <c r="F4" s="3">
        <f>IF(laptimes!F4&lt;&gt;"",SUM(laptimes!F$2:'laptimes'!F4),"")</f>
        <v>3.5458912037037039E-3</v>
      </c>
      <c r="G4" s="3">
        <f>IF(laptimes!G4&lt;&gt;"",SUM(laptimes!G$2:'laptimes'!G4),"")</f>
        <v>3.4327546296296302E-3</v>
      </c>
      <c r="H4" s="3">
        <f>IF(laptimes!H4&lt;&gt;"",SUM(laptimes!H$2:'laptimes'!H4),"")</f>
        <v>3.440972222222222E-3</v>
      </c>
      <c r="I4" s="3">
        <f>IF(laptimes!I4&lt;&gt;"",SUM(laptimes!I$2:'laptimes'!I4),"")</f>
        <v>3.3170486111111113E-3</v>
      </c>
      <c r="J4" s="3">
        <f>IF(laptimes!J4&lt;&gt;"",SUM(laptimes!J$2:'laptimes'!J4),"")</f>
        <v>3.4639699074074074E-3</v>
      </c>
      <c r="K4" s="3">
        <f>IF(laptimes!K4&lt;&gt;"",SUM(laptimes!K$2:'laptimes'!K4),"")</f>
        <v>3.4972569444444448E-3</v>
      </c>
      <c r="L4" s="3">
        <f>IF(laptimes!L4&lt;&gt;"",SUM(laptimes!L$2:'laptimes'!L4),"")</f>
        <v>3.3445601851851848E-3</v>
      </c>
      <c r="M4" s="3">
        <f>IF(laptimes!M4&lt;&gt;"",SUM(laptimes!M$2:'laptimes'!M4),"")</f>
        <v>3.4207870370370369E-3</v>
      </c>
      <c r="N4" s="3">
        <f>IF(laptimes!N4&lt;&gt;"",SUM(laptimes!N$2:'laptimes'!N4),"")</f>
        <v>3.4556597222222219E-3</v>
      </c>
      <c r="O4" s="3">
        <f>IF(laptimes!O4&lt;&gt;"",SUM(laptimes!O$2:'laptimes'!O4),"")</f>
        <v>3.4041435185185182E-3</v>
      </c>
      <c r="P4" s="3">
        <f>IF(laptimes!P4&lt;&gt;"",SUM(laptimes!P$2:'laptimes'!P4),"")</f>
        <v>3.3741550925925927E-3</v>
      </c>
      <c r="Q4" s="3">
        <f>IF(laptimes!Q4&lt;&gt;"",SUM(laptimes!Q$2:'laptimes'!Q4),"")</f>
        <v>3.3677777777777777E-3</v>
      </c>
      <c r="R4" s="3">
        <f>IF(laptimes!R4&lt;&gt;"",SUM(laptimes!R$2:'laptimes'!R4),"")</f>
        <v>3.5362615740740736E-3</v>
      </c>
      <c r="S4" s="3">
        <f>IF(laptimes!S4&lt;&gt;"",SUM(laptimes!S$2:'laptimes'!S4),"")</f>
        <v>3.3987962962962965E-3</v>
      </c>
      <c r="T4" s="3">
        <f>IF(laptimes!T4&lt;&gt;"",SUM(laptimes!T$2:'laptimes'!T4),"")</f>
        <v>3.5238194444444449E-3</v>
      </c>
      <c r="U4" s="3">
        <f>IF(laptimes!U4&lt;&gt;"",SUM(laptimes!U$2:'laptimes'!U4),"")</f>
        <v>3.4714120370370372E-3</v>
      </c>
    </row>
    <row r="5" spans="1:21" x14ac:dyDescent="0.25">
      <c r="A5">
        <v>4</v>
      </c>
      <c r="B5" s="3">
        <f>IF(laptimes!B5&lt;&gt;"",SUM(laptimes!B$2:'laptimes'!B5),"")</f>
        <v>4.4159374999999997E-3</v>
      </c>
      <c r="C5" s="3">
        <f>IF(laptimes!C5&lt;&gt;"",SUM(laptimes!C$2:'laptimes'!C5),"")</f>
        <v>4.3580671296296293E-3</v>
      </c>
      <c r="D5" s="3">
        <f>IF(laptimes!D5&lt;&gt;"",SUM(laptimes!D$2:'laptimes'!D5),"")</f>
        <v>4.276851851851852E-3</v>
      </c>
      <c r="E5" s="3">
        <f>IF(laptimes!E5&lt;&gt;"",SUM(laptimes!E$2:'laptimes'!E5),"")</f>
        <v>4.4481712962962964E-3</v>
      </c>
      <c r="F5" s="3">
        <f>IF(laptimes!F5&lt;&gt;"",SUM(laptimes!F$2:'laptimes'!F5),"")</f>
        <v>4.5257986111111115E-3</v>
      </c>
      <c r="G5" s="3">
        <f>IF(laptimes!G5&lt;&gt;"",SUM(laptimes!G$2:'laptimes'!G5),"")</f>
        <v>4.4023148148148155E-3</v>
      </c>
      <c r="H5" s="3">
        <f>IF(laptimes!H5&lt;&gt;"",SUM(laptimes!H$2:'laptimes'!H5),"")</f>
        <v>4.4073263888888886E-3</v>
      </c>
      <c r="I5" s="3">
        <f>IF(laptimes!I5&lt;&gt;"",SUM(laptimes!I$2:'laptimes'!I5),"")</f>
        <v>4.2613541666666668E-3</v>
      </c>
      <c r="J5" s="3">
        <f>IF(laptimes!J5&lt;&gt;"",SUM(laptimes!J$2:'laptimes'!J5),"")</f>
        <v>4.4323148148148143E-3</v>
      </c>
      <c r="K5" s="3">
        <f>IF(laptimes!K5&lt;&gt;"",SUM(laptimes!K$2:'laptimes'!K5),"")</f>
        <v>4.4675810185185192E-3</v>
      </c>
      <c r="L5" s="3">
        <f>IF(laptimes!L5&lt;&gt;"",SUM(laptimes!L$2:'laptimes'!L5),"")</f>
        <v>4.2919560185185179E-3</v>
      </c>
      <c r="M5" s="3">
        <f>IF(laptimes!M5&lt;&gt;"",SUM(laptimes!M$2:'laptimes'!M5),"")</f>
        <v>4.3873958333333334E-3</v>
      </c>
      <c r="N5" s="3">
        <f>IF(laptimes!N5&lt;&gt;"",SUM(laptimes!N$2:'laptimes'!N5),"")</f>
        <v>4.4225231481481476E-3</v>
      </c>
      <c r="O5" s="3">
        <f>IF(laptimes!O5&lt;&gt;"",SUM(laptimes!O$2:'laptimes'!O5),"")</f>
        <v>4.3734374999999997E-3</v>
      </c>
      <c r="P5" s="3">
        <f>IF(laptimes!P5&lt;&gt;"",SUM(laptimes!P$2:'laptimes'!P5),"")</f>
        <v>4.314837962962963E-3</v>
      </c>
      <c r="Q5" s="3">
        <f>IF(laptimes!Q5&lt;&gt;"",SUM(laptimes!Q$2:'laptimes'!Q5),"")</f>
        <v>4.3355787037037035E-3</v>
      </c>
      <c r="R5" s="3">
        <f>IF(laptimes!R5&lt;&gt;"",SUM(laptimes!R$2:'laptimes'!R5),"")</f>
        <v>4.5163425925925918E-3</v>
      </c>
      <c r="S5" s="3">
        <f>IF(laptimes!S5&lt;&gt;"",SUM(laptimes!S$2:'laptimes'!S5),"")</f>
        <v>4.3792361111111115E-3</v>
      </c>
      <c r="T5" s="3">
        <f>IF(laptimes!T5&lt;&gt;"",SUM(laptimes!T$2:'laptimes'!T5),"")</f>
        <v>4.5063773148148155E-3</v>
      </c>
      <c r="U5" s="3">
        <f>IF(laptimes!U5&lt;&gt;"",SUM(laptimes!U$2:'laptimes'!U5),"")</f>
        <v>4.4388657407407406E-3</v>
      </c>
    </row>
    <row r="6" spans="1:21" x14ac:dyDescent="0.25">
      <c r="A6">
        <v>5</v>
      </c>
      <c r="B6" s="3">
        <f>IF(laptimes!B6&lt;&gt;"",SUM(laptimes!B$2:'laptimes'!B6),"")</f>
        <v>5.3943634259259257E-3</v>
      </c>
      <c r="C6" s="3">
        <f>IF(laptimes!C6&lt;&gt;"",SUM(laptimes!C$2:'laptimes'!C6),"")</f>
        <v>5.3222337962962954E-3</v>
      </c>
      <c r="D6" s="3">
        <f>IF(laptimes!D6&lt;&gt;"",SUM(laptimes!D$2:'laptimes'!D6),"")</f>
        <v>5.224884259259259E-3</v>
      </c>
      <c r="E6" s="3">
        <f>IF(laptimes!E6&lt;&gt;"",SUM(laptimes!E$2:'laptimes'!E6),"")</f>
        <v>5.4251504629629632E-3</v>
      </c>
      <c r="F6" s="3">
        <f>IF(laptimes!F6&lt;&gt;"",SUM(laptimes!F$2:'laptimes'!F6),"")</f>
        <v>5.5186574074074079E-3</v>
      </c>
      <c r="G6" s="3">
        <f>IF(laptimes!G6&lt;&gt;"",SUM(laptimes!G$2:'laptimes'!G6),"")</f>
        <v>5.3879976851851858E-3</v>
      </c>
      <c r="H6" s="3">
        <f>IF(laptimes!H6&lt;&gt;"",SUM(laptimes!H$2:'laptimes'!H6),"")</f>
        <v>5.3782060185185183E-3</v>
      </c>
      <c r="I6" s="3">
        <f>IF(laptimes!I6&lt;&gt;"",SUM(laptimes!I$2:'laptimes'!I6),"")</f>
        <v>5.2064120370370372E-3</v>
      </c>
      <c r="J6" s="3">
        <f>IF(laptimes!J6&lt;&gt;"",SUM(laptimes!J$2:'laptimes'!J6),"")</f>
        <v>5.4125231481481472E-3</v>
      </c>
      <c r="K6" s="3">
        <f>IF(laptimes!K6&lt;&gt;"",SUM(laptimes!K$2:'laptimes'!K6),"")</f>
        <v>5.4435879629629634E-3</v>
      </c>
      <c r="L6" s="3">
        <f>IF(laptimes!L6&lt;&gt;"",SUM(laptimes!L$2:'laptimes'!L6),"")</f>
        <v>5.2416087962962954E-3</v>
      </c>
      <c r="M6" s="3">
        <f>IF(laptimes!M6&lt;&gt;"",SUM(laptimes!M$2:'laptimes'!M6),"")</f>
        <v>5.360914351851852E-3</v>
      </c>
      <c r="N6" s="3">
        <f>IF(laptimes!N6&lt;&gt;"",SUM(laptimes!N$2:'laptimes'!N6),"")</f>
        <v>5.4029282407407403E-3</v>
      </c>
      <c r="O6" s="3">
        <f>IF(laptimes!O6&lt;&gt;"",SUM(laptimes!O$2:'laptimes'!O6),"")</f>
        <v>5.6579745370370369E-3</v>
      </c>
      <c r="P6" s="3">
        <f>IF(laptimes!P6&lt;&gt;"",SUM(laptimes!P$2:'laptimes'!P6),"")</f>
        <v>5.2637037037037036E-3</v>
      </c>
      <c r="Q6" s="3">
        <f>IF(laptimes!Q6&lt;&gt;"",SUM(laptimes!Q$2:'laptimes'!Q6),"")</f>
        <v>5.2989699074074068E-3</v>
      </c>
      <c r="R6" s="3">
        <f>IF(laptimes!R6&lt;&gt;"",SUM(laptimes!R$2:'laptimes'!R6),"")</f>
        <v>5.511631944444444E-3</v>
      </c>
      <c r="S6" s="3">
        <f>IF(laptimes!S6&lt;&gt;"",SUM(laptimes!S$2:'laptimes'!S6),"")</f>
        <v>5.3300578703703704E-3</v>
      </c>
      <c r="T6" s="3">
        <f>IF(laptimes!T6&lt;&gt;"",SUM(laptimes!T$2:'laptimes'!T6),"")</f>
        <v>5.4884375000000003E-3</v>
      </c>
      <c r="U6" s="3">
        <f>IF(laptimes!U6&lt;&gt;"",SUM(laptimes!U$2:'laptimes'!U6),"")</f>
        <v>5.4197569444444441E-3</v>
      </c>
    </row>
    <row r="7" spans="1:21" x14ac:dyDescent="0.25">
      <c r="A7">
        <v>6</v>
      </c>
      <c r="B7" s="3">
        <f>IF(laptimes!B7&lt;&gt;"",SUM(laptimes!B$2:'laptimes'!B7),"")</f>
        <v>6.3593749999999996E-3</v>
      </c>
      <c r="C7" s="3">
        <f>IF(laptimes!C7&lt;&gt;"",SUM(laptimes!C$2:'laptimes'!C7),"")</f>
        <v>6.3029861111111099E-3</v>
      </c>
      <c r="D7" s="3">
        <f>IF(laptimes!D7&lt;&gt;"",SUM(laptimes!D$2:'laptimes'!D7),"")</f>
        <v>6.1736226851851848E-3</v>
      </c>
      <c r="E7" s="3">
        <f>IF(laptimes!E7&lt;&gt;"",SUM(laptimes!E$2:'laptimes'!E7),"")</f>
        <v>6.3972453703703708E-3</v>
      </c>
      <c r="F7" s="3">
        <f>IF(laptimes!F7&lt;&gt;"",SUM(laptimes!F$2:'laptimes'!F7),"")</f>
        <v>6.4972222222222228E-3</v>
      </c>
      <c r="G7" s="3">
        <f>IF(laptimes!G7&lt;&gt;"",SUM(laptimes!G$2:'laptimes'!G7),"")</f>
        <v>6.3500462962962963E-3</v>
      </c>
      <c r="H7" s="3">
        <f>IF(laptimes!H7&lt;&gt;"",SUM(laptimes!H$2:'laptimes'!H7),"")</f>
        <v>6.3393402777777779E-3</v>
      </c>
      <c r="I7" s="3">
        <f>IF(laptimes!I7&lt;&gt;"",SUM(laptimes!I$2:'laptimes'!I7),"")</f>
        <v>6.1579629629629632E-3</v>
      </c>
      <c r="J7" s="3">
        <f>IF(laptimes!J7&lt;&gt;"",SUM(laptimes!J$2:'laptimes'!J7),"")</f>
        <v>6.3807754629629622E-3</v>
      </c>
      <c r="K7" s="3">
        <f>IF(laptimes!K7&lt;&gt;"",SUM(laptimes!K$2:'laptimes'!K7),"")</f>
        <v>6.4147800925925934E-3</v>
      </c>
      <c r="L7" s="3">
        <f>IF(laptimes!L7&lt;&gt;"",SUM(laptimes!L$2:'laptimes'!L7),"")</f>
        <v>6.1897569444444439E-3</v>
      </c>
      <c r="M7" s="3">
        <f>IF(laptimes!M7&lt;&gt;"",SUM(laptimes!M$2:'laptimes'!M7),"")</f>
        <v>6.3249999999999999E-3</v>
      </c>
      <c r="N7" s="3">
        <f>IF(laptimes!N7&lt;&gt;"",SUM(laptimes!N$2:'laptimes'!N7),"")</f>
        <v>6.3678703703703701E-3</v>
      </c>
      <c r="O7" s="3">
        <f>IF(laptimes!O7&lt;&gt;"",SUM(laptimes!O$2:'laptimes'!O7),"")</f>
        <v>6.8421990740740743E-3</v>
      </c>
      <c r="P7" s="3">
        <f>IF(laptimes!P7&lt;&gt;"",SUM(laptimes!P$2:'laptimes'!P7),"")</f>
        <v>6.2086226851851851E-3</v>
      </c>
      <c r="Q7" s="3">
        <f>IF(laptimes!Q7&lt;&gt;"",SUM(laptimes!Q$2:'laptimes'!Q7),"")</f>
        <v>6.2651967592592585E-3</v>
      </c>
      <c r="R7" s="3">
        <f>IF(laptimes!R7&lt;&gt;"",SUM(laptimes!R$2:'laptimes'!R7),"")</f>
        <v>6.4846527777777776E-3</v>
      </c>
      <c r="S7" s="3">
        <f>IF(laptimes!S7&lt;&gt;"",SUM(laptimes!S$2:'laptimes'!S7),"")</f>
        <v>6.281793981481482E-3</v>
      </c>
      <c r="T7" s="3">
        <f>IF(laptimes!T7&lt;&gt;"",SUM(laptimes!T$2:'laptimes'!T7),"")</f>
        <v>6.4683101851851854E-3</v>
      </c>
      <c r="U7" s="3">
        <f>IF(laptimes!U7&lt;&gt;"",SUM(laptimes!U$2:'laptimes'!U7),"")</f>
        <v>6.3900347222222223E-3</v>
      </c>
    </row>
    <row r="8" spans="1:21" x14ac:dyDescent="0.25">
      <c r="A8">
        <v>7</v>
      </c>
      <c r="B8" s="3">
        <f>IF(laptimes!B8&lt;&gt;"",SUM(laptimes!B$2:'laptimes'!B8),"")</f>
        <v>7.3240277777777774E-3</v>
      </c>
      <c r="C8" s="3">
        <f>IF(laptimes!C8&lt;&gt;"",SUM(laptimes!C$2:'laptimes'!C8),"")</f>
        <v>7.2719212962962954E-3</v>
      </c>
      <c r="D8" s="3">
        <f>IF(laptimes!D8&lt;&gt;"",SUM(laptimes!D$2:'laptimes'!D8),"")</f>
        <v>7.1270138888888885E-3</v>
      </c>
      <c r="E8" s="3">
        <f>IF(laptimes!E8&lt;&gt;"",SUM(laptimes!E$2:'laptimes'!E8),"")</f>
        <v>7.3681481481481488E-3</v>
      </c>
      <c r="F8" s="3">
        <f>IF(laptimes!F8&lt;&gt;"",SUM(laptimes!F$2:'laptimes'!F8),"")</f>
        <v>7.4817708333333342E-3</v>
      </c>
      <c r="G8" s="3">
        <f>IF(laptimes!G8&lt;&gt;"",SUM(laptimes!G$2:'laptimes'!G8),"")</f>
        <v>7.317835648148148E-3</v>
      </c>
      <c r="H8" s="3">
        <f>IF(laptimes!H8&lt;&gt;"",SUM(laptimes!H$2:'laptimes'!H8),"")</f>
        <v>7.2999189814814819E-3</v>
      </c>
      <c r="I8" s="3">
        <f>IF(laptimes!I8&lt;&gt;"",SUM(laptimes!I$2:'laptimes'!I8),"")</f>
        <v>7.1076851851851856E-3</v>
      </c>
      <c r="J8" s="3">
        <f>IF(laptimes!J8&lt;&gt;"",SUM(laptimes!J$2:'laptimes'!J8),"")</f>
        <v>7.3477314814814811E-3</v>
      </c>
      <c r="K8" s="3">
        <f>IF(laptimes!K8&lt;&gt;"",SUM(laptimes!K$2:'laptimes'!K8),"")</f>
        <v>7.3879745370370384E-3</v>
      </c>
      <c r="L8" s="3">
        <f>IF(laptimes!L8&lt;&gt;"",SUM(laptimes!L$2:'laptimes'!L8),"")</f>
        <v>7.142106481481481E-3</v>
      </c>
      <c r="M8" s="3">
        <f>IF(laptimes!M8&lt;&gt;"",SUM(laptimes!M$2:'laptimes'!M8),"")</f>
        <v>7.2905439814814812E-3</v>
      </c>
      <c r="N8" s="3">
        <f>IF(laptimes!N8&lt;&gt;"",SUM(laptimes!N$2:'laptimes'!N8),"")</f>
        <v>7.3323379629629624E-3</v>
      </c>
      <c r="O8" s="3">
        <f>IF(laptimes!O8&lt;&gt;"",SUM(laptimes!O$2:'laptimes'!O8),"")</f>
        <v>7.7750810185185188E-3</v>
      </c>
      <c r="P8" s="3">
        <f>IF(laptimes!P8&lt;&gt;"",SUM(laptimes!P$2:'laptimes'!P8),"")</f>
        <v>7.1557291666666661E-3</v>
      </c>
      <c r="Q8" s="3">
        <f>IF(laptimes!Q8&lt;&gt;"",SUM(laptimes!Q$2:'laptimes'!Q8),"")</f>
        <v>7.234629629629629E-3</v>
      </c>
      <c r="R8" s="3">
        <f>IF(laptimes!R8&lt;&gt;"",SUM(laptimes!R$2:'laptimes'!R8),"")</f>
        <v>7.4625115740740737E-3</v>
      </c>
      <c r="S8" s="3">
        <f>IF(laptimes!S8&lt;&gt;"",SUM(laptimes!S$2:'laptimes'!S8),"")</f>
        <v>7.2397453703703712E-3</v>
      </c>
      <c r="T8" s="3">
        <f>IF(laptimes!T8&lt;&gt;"",SUM(laptimes!T$2:'laptimes'!T8),"")</f>
        <v>7.4481249999999999E-3</v>
      </c>
      <c r="U8" s="3">
        <f>IF(laptimes!U8&lt;&gt;"",SUM(laptimes!U$2:'laptimes'!U8),"")</f>
        <v>7.357615740740741E-3</v>
      </c>
    </row>
    <row r="9" spans="1:21" x14ac:dyDescent="0.25">
      <c r="A9">
        <v>8</v>
      </c>
      <c r="B9" s="3">
        <f>IF(laptimes!B9&lt;&gt;"",SUM(laptimes!B$2:'laptimes'!B9),"")</f>
        <v>8.2907175925925926E-3</v>
      </c>
      <c r="C9" s="3">
        <f>IF(laptimes!C9&lt;&gt;"",SUM(laptimes!C$2:'laptimes'!C9),"")</f>
        <v>8.2357060185185172E-3</v>
      </c>
      <c r="D9" s="3">
        <f>IF(laptimes!D9&lt;&gt;"",SUM(laptimes!D$2:'laptimes'!D9),"")</f>
        <v>8.0718865740740733E-3</v>
      </c>
      <c r="E9" s="3">
        <f>IF(laptimes!E9&lt;&gt;"",SUM(laptimes!E$2:'laptimes'!E9),"")</f>
        <v>8.3373032407407406E-3</v>
      </c>
      <c r="F9" s="3">
        <f>IF(laptimes!F9&lt;&gt;"",SUM(laptimes!F$2:'laptimes'!F9),"")</f>
        <v>8.4614467592592606E-3</v>
      </c>
      <c r="G9" s="3">
        <f>IF(laptimes!G9&lt;&gt;"",SUM(laptimes!G$2:'laptimes'!G9),"")</f>
        <v>8.301493055555555E-3</v>
      </c>
      <c r="H9" s="3">
        <f>IF(laptimes!H9&lt;&gt;"",SUM(laptimes!H$2:'laptimes'!H9),"")</f>
        <v>8.26244212962963E-3</v>
      </c>
      <c r="I9" s="3">
        <f>IF(laptimes!I9&lt;&gt;"",SUM(laptimes!I$2:'laptimes'!I9),"")</f>
        <v>8.0576504629629626E-3</v>
      </c>
      <c r="J9" s="3">
        <f>IF(laptimes!J9&lt;&gt;"",SUM(laptimes!J$2:'laptimes'!J9),"")</f>
        <v>8.3186574074074066E-3</v>
      </c>
      <c r="K9" s="3">
        <f>IF(laptimes!K9&lt;&gt;"",SUM(laptimes!K$2:'laptimes'!K9),"")</f>
        <v>8.3626736111111124E-3</v>
      </c>
      <c r="L9" s="3">
        <f>IF(laptimes!L9&lt;&gt;"",SUM(laptimes!L$2:'laptimes'!L9),"")</f>
        <v>8.0878819444444444E-3</v>
      </c>
      <c r="M9" s="3">
        <f>IF(laptimes!M9&lt;&gt;"",SUM(laptimes!M$2:'laptimes'!M9),"")</f>
        <v>8.254409722222222E-3</v>
      </c>
      <c r="N9" s="3">
        <f>IF(laptimes!N9&lt;&gt;"",SUM(laptimes!N$2:'laptimes'!N9),"")</f>
        <v>8.3085532407407396E-3</v>
      </c>
      <c r="O9" s="3">
        <f>IF(laptimes!O9&lt;&gt;"",SUM(laptimes!O$2:'laptimes'!O9),"")</f>
        <v>8.7142592592592601E-3</v>
      </c>
      <c r="P9" s="3">
        <f>IF(laptimes!P9&lt;&gt;"",SUM(laptimes!P$2:'laptimes'!P9),"")</f>
        <v>8.1026620370370367E-3</v>
      </c>
      <c r="Q9" s="3">
        <f>IF(laptimes!Q9&lt;&gt;"",SUM(laptimes!Q$2:'laptimes'!Q9),"")</f>
        <v>8.212337962962963E-3</v>
      </c>
      <c r="R9" s="3">
        <f>IF(laptimes!R9&lt;&gt;"",SUM(laptimes!R$2:'laptimes'!R9),"")</f>
        <v>8.4379513888888889E-3</v>
      </c>
      <c r="S9" s="3">
        <f>IF(laptimes!S9&lt;&gt;"",SUM(laptimes!S$2:'laptimes'!S9),"")</f>
        <v>8.1791435185185196E-3</v>
      </c>
      <c r="T9" s="3">
        <f>IF(laptimes!T9&lt;&gt;"",SUM(laptimes!T$2:'laptimes'!T9),"")</f>
        <v>8.4232638888888881E-3</v>
      </c>
      <c r="U9" s="3">
        <f>IF(laptimes!U9&lt;&gt;"",SUM(laptimes!U$2:'laptimes'!U9),"")</f>
        <v>8.328668981481482E-3</v>
      </c>
    </row>
    <row r="10" spans="1:21" x14ac:dyDescent="0.25">
      <c r="A10">
        <v>9</v>
      </c>
      <c r="B10" s="3">
        <f>IF(laptimes!B10&lt;&gt;"",SUM(laptimes!B$2:'laptimes'!B10),"")</f>
        <v>9.2554745370370377E-3</v>
      </c>
      <c r="C10" s="3">
        <f>IF(laptimes!C10&lt;&gt;"",SUM(laptimes!C$2:'laptimes'!C10),"")</f>
        <v>9.2026736111111094E-3</v>
      </c>
      <c r="D10" s="3">
        <f>IF(laptimes!D10&lt;&gt;"",SUM(laptimes!D$2:'laptimes'!D10),"")</f>
        <v>9.0191666666666667E-3</v>
      </c>
      <c r="E10" s="3">
        <f>IF(laptimes!E10&lt;&gt;"",SUM(laptimes!E$2:'laptimes'!E10),"")</f>
        <v>9.3032523148148145E-3</v>
      </c>
      <c r="F10" s="3">
        <f>IF(laptimes!F10&lt;&gt;"",SUM(laptimes!F$2:'laptimes'!F10),"")</f>
        <v>9.4382291666666677E-3</v>
      </c>
      <c r="G10" s="3">
        <f>IF(laptimes!G10&lt;&gt;"",SUM(laptimes!G$2:'laptimes'!G10),"")</f>
        <v>9.3037962962962961E-3</v>
      </c>
      <c r="H10" s="3">
        <f>IF(laptimes!H10&lt;&gt;"",SUM(laptimes!H$2:'laptimes'!H10),"")</f>
        <v>9.2348842592592604E-3</v>
      </c>
      <c r="I10" s="3">
        <f>IF(laptimes!I10&lt;&gt;"",SUM(laptimes!I$2:'laptimes'!I10),"")</f>
        <v>9.0036689814814806E-3</v>
      </c>
      <c r="J10" s="3">
        <f>IF(laptimes!J10&lt;&gt;"",SUM(laptimes!J$2:'laptimes'!J10),"")</f>
        <v>9.2860763888888871E-3</v>
      </c>
      <c r="K10" s="3">
        <f>IF(laptimes!K10&lt;&gt;"",SUM(laptimes!K$2:'laptimes'!K10),"")</f>
        <v>9.3394560185185195E-3</v>
      </c>
      <c r="L10" s="3">
        <f>IF(laptimes!L10&lt;&gt;"",SUM(laptimes!L$2:'laptimes'!L10),"")</f>
        <v>9.0377199074074075E-3</v>
      </c>
      <c r="M10" s="3">
        <f>IF(laptimes!M10&lt;&gt;"",SUM(laptimes!M$2:'laptimes'!M10),"")</f>
        <v>9.2284143518518522E-3</v>
      </c>
      <c r="N10" s="3">
        <f>IF(laptimes!N10&lt;&gt;"",SUM(laptimes!N$2:'laptimes'!N10),"")</f>
        <v>9.2756365740740733E-3</v>
      </c>
      <c r="O10" s="3">
        <f>IF(laptimes!O10&lt;&gt;"",SUM(laptimes!O$2:'laptimes'!O10),"")</f>
        <v>9.6531134259259261E-3</v>
      </c>
      <c r="P10" s="3">
        <f>IF(laptimes!P10&lt;&gt;"",SUM(laptimes!P$2:'laptimes'!P10),"")</f>
        <v>9.0500462962962956E-3</v>
      </c>
      <c r="Q10" s="3">
        <f>IF(laptimes!Q10&lt;&gt;"",SUM(laptimes!Q$2:'laptimes'!Q10),"")</f>
        <v>9.1808449074074067E-3</v>
      </c>
      <c r="R10" s="3">
        <f>IF(laptimes!R10&lt;&gt;"",SUM(laptimes!R$2:'laptimes'!R10),"")</f>
        <v>9.4113310185185185E-3</v>
      </c>
      <c r="S10" s="3">
        <f>IF(laptimes!S10&lt;&gt;"",SUM(laptimes!S$2:'laptimes'!S10),"")</f>
        <v>9.1243402777777781E-3</v>
      </c>
      <c r="T10" s="3">
        <f>IF(laptimes!T10&lt;&gt;"",SUM(laptimes!T$2:'laptimes'!T10),"")</f>
        <v>9.3964930555555555E-3</v>
      </c>
      <c r="U10" s="3">
        <f>IF(laptimes!U10&lt;&gt;"",SUM(laptimes!U$2:'laptimes'!U10),"")</f>
        <v>9.3173495370370372E-3</v>
      </c>
    </row>
    <row r="11" spans="1:21" x14ac:dyDescent="0.25">
      <c r="A11">
        <v>10</v>
      </c>
      <c r="B11" s="3">
        <f>IF(laptimes!B11&lt;&gt;"",SUM(laptimes!B$2:'laptimes'!B11),"")</f>
        <v>1.0221990740740742E-2</v>
      </c>
      <c r="C11" s="3">
        <f>IF(laptimes!C11&lt;&gt;"",SUM(laptimes!C$2:'laptimes'!C11),"")</f>
        <v>1.0169374999999998E-2</v>
      </c>
      <c r="D11" s="3">
        <f>IF(laptimes!D11&lt;&gt;"",SUM(laptimes!D$2:'laptimes'!D11),"")</f>
        <v>9.9655439814814815E-3</v>
      </c>
      <c r="E11" s="3">
        <f>IF(laptimes!E11&lt;&gt;"",SUM(laptimes!E$2:'laptimes'!E11),"")</f>
        <v>1.0264513888888889E-2</v>
      </c>
      <c r="F11" s="3">
        <f>IF(laptimes!F11&lt;&gt;"",SUM(laptimes!F$2:'laptimes'!F11),"")</f>
        <v>1.0412152777777779E-2</v>
      </c>
      <c r="G11" s="3">
        <f>IF(laptimes!G11&lt;&gt;"",SUM(laptimes!G$2:'laptimes'!G11),"")</f>
        <v>1.0473912037037037E-2</v>
      </c>
      <c r="H11" s="3">
        <f>IF(laptimes!H11&lt;&gt;"",SUM(laptimes!H$2:'laptimes'!H11),"")</f>
        <v>1.0195833333333335E-2</v>
      </c>
      <c r="I11" s="3">
        <f>IF(laptimes!I11&lt;&gt;"",SUM(laptimes!I$2:'laptimes'!I11),"")</f>
        <v>9.9509259259259256E-3</v>
      </c>
      <c r="J11" s="3">
        <f>IF(laptimes!J11&lt;&gt;"",SUM(laptimes!J$2:'laptimes'!J11),"")</f>
        <v>1.0247546296296295E-2</v>
      </c>
      <c r="K11" s="3">
        <f>IF(laptimes!K11&lt;&gt;"",SUM(laptimes!K$2:'laptimes'!K11),"")</f>
        <v>1.0314143518518519E-2</v>
      </c>
      <c r="L11" s="3">
        <f>IF(laptimes!L11&lt;&gt;"",SUM(laptimes!L$2:'laptimes'!L11),"")</f>
        <v>9.9817939814814821E-3</v>
      </c>
      <c r="M11" s="3">
        <f>IF(laptimes!M11&lt;&gt;"",SUM(laptimes!M$2:'laptimes'!M11),"")</f>
        <v>1.0245763888888889E-2</v>
      </c>
      <c r="N11" s="3">
        <f>IF(laptimes!N11&lt;&gt;"",SUM(laptimes!N$2:'laptimes'!N11),"")</f>
        <v>1.0232708333333333E-2</v>
      </c>
      <c r="O11" s="3">
        <f>IF(laptimes!O11&lt;&gt;"",SUM(laptimes!O$2:'laptimes'!O11),"")</f>
        <v>1.0596932870370371E-2</v>
      </c>
      <c r="P11" s="3">
        <f>IF(laptimes!P11&lt;&gt;"",SUM(laptimes!P$2:'laptimes'!P11),"")</f>
        <v>9.9947916666666657E-3</v>
      </c>
      <c r="Q11" s="3">
        <f>IF(laptimes!Q11&lt;&gt;"",SUM(laptimes!Q$2:'laptimes'!Q11),"")</f>
        <v>1.014829861111111E-2</v>
      </c>
      <c r="R11" s="3">
        <f>IF(laptimes!R11&lt;&gt;"",SUM(laptimes!R$2:'laptimes'!R11),"")</f>
        <v>1.0385960648148148E-2</v>
      </c>
      <c r="S11" s="3">
        <f>IF(laptimes!S11&lt;&gt;"",SUM(laptimes!S$2:'laptimes'!S11),"")</f>
        <v>1.0070416666666667E-2</v>
      </c>
      <c r="T11" s="3">
        <f>IF(laptimes!T11&lt;&gt;"",SUM(laptimes!T$2:'laptimes'!T11),"")</f>
        <v>1.0367638888888888E-2</v>
      </c>
      <c r="U11" s="3">
        <f>IF(laptimes!U11&lt;&gt;"",SUM(laptimes!U$2:'laptimes'!U11),"")</f>
        <v>1.0283761574074074E-2</v>
      </c>
    </row>
    <row r="12" spans="1:21" x14ac:dyDescent="0.25">
      <c r="A12">
        <v>11</v>
      </c>
      <c r="B12" s="3">
        <f>IF(laptimes!B12&lt;&gt;"",SUM(laptimes!B$2:'laptimes'!B12),"")</f>
        <v>1.1175289351851853E-2</v>
      </c>
      <c r="C12" s="3">
        <f>IF(laptimes!C12&lt;&gt;"",SUM(laptimes!C$2:'laptimes'!C12),"")</f>
        <v>1.1139641203703702E-2</v>
      </c>
      <c r="D12" s="3">
        <f>IF(laptimes!D12&lt;&gt;"",SUM(laptimes!D$2:'laptimes'!D12),"")</f>
        <v>1.0914351851851852E-2</v>
      </c>
      <c r="E12" s="3">
        <f>IF(laptimes!E12&lt;&gt;"",SUM(laptimes!E$2:'laptimes'!E12),"")</f>
        <v>1.1229351851851851E-2</v>
      </c>
      <c r="F12" s="3">
        <f>IF(laptimes!F12&lt;&gt;"",SUM(laptimes!F$2:'laptimes'!F12),"")</f>
        <v>1.1381284722222223E-2</v>
      </c>
      <c r="G12" s="3">
        <f>IF(laptimes!G12&lt;&gt;"",SUM(laptimes!G$2:'laptimes'!G12),"")</f>
        <v>1.1446203703703703E-2</v>
      </c>
      <c r="H12" s="3">
        <f>IF(laptimes!H12&lt;&gt;"",SUM(laptimes!H$2:'laptimes'!H12),"")</f>
        <v>1.1152997685185186E-2</v>
      </c>
      <c r="I12" s="3">
        <f>IF(laptimes!I12&lt;&gt;"",SUM(laptimes!I$2:'laptimes'!I12),"")</f>
        <v>1.0894884259259259E-2</v>
      </c>
      <c r="J12" s="3">
        <f>IF(laptimes!J12&lt;&gt;"",SUM(laptimes!J$2:'laptimes'!J12),"")</f>
        <v>1.1211678240740739E-2</v>
      </c>
      <c r="K12" s="3">
        <f>IF(laptimes!K12&lt;&gt;"",SUM(laptimes!K$2:'laptimes'!K12),"")</f>
        <v>1.128658564814815E-2</v>
      </c>
      <c r="L12" s="3">
        <f>IF(laptimes!L12&lt;&gt;"",SUM(laptimes!L$2:'laptimes'!L12),"")</f>
        <v>1.0924699074074075E-2</v>
      </c>
      <c r="M12" s="3">
        <f>IF(laptimes!M12&lt;&gt;"",SUM(laptimes!M$2:'laptimes'!M12),"")</f>
        <v>1.1429120370370371E-2</v>
      </c>
      <c r="N12" s="3">
        <f>IF(laptimes!N12&lt;&gt;"",SUM(laptimes!N$2:'laptimes'!N12),"")</f>
        <v>1.1190231481481482E-2</v>
      </c>
      <c r="O12" s="3">
        <f>IF(laptimes!O12&lt;&gt;"",SUM(laptimes!O$2:'laptimes'!O12),"")</f>
        <v>1.1539085648148149E-2</v>
      </c>
      <c r="P12" s="3">
        <f>IF(laptimes!P12&lt;&gt;"",SUM(laptimes!P$2:'laptimes'!P12),"")</f>
        <v>1.0945335648148147E-2</v>
      </c>
      <c r="Q12" s="3">
        <f>IF(laptimes!Q12&lt;&gt;"",SUM(laptimes!Q$2:'laptimes'!Q12),"")</f>
        <v>1.1114143518518516E-2</v>
      </c>
      <c r="R12" s="3">
        <f>IF(laptimes!R12&lt;&gt;"",SUM(laptimes!R$2:'laptimes'!R12),"")</f>
        <v>1.1360972222222222E-2</v>
      </c>
      <c r="S12" s="3">
        <f>IF(laptimes!S12&lt;&gt;"",SUM(laptimes!S$2:'laptimes'!S12),"")</f>
        <v>1.1015104166666666E-2</v>
      </c>
      <c r="T12" s="3">
        <f>IF(laptimes!T12&lt;&gt;"",SUM(laptimes!T$2:'laptimes'!T12),"")</f>
        <v>1.1340810185185185E-2</v>
      </c>
      <c r="U12" s="3">
        <f>IF(laptimes!U12&lt;&gt;"",SUM(laptimes!U$2:'laptimes'!U12),"")</f>
        <v>1.1248668981481481E-2</v>
      </c>
    </row>
    <row r="13" spans="1:21" x14ac:dyDescent="0.25">
      <c r="A13">
        <v>12</v>
      </c>
      <c r="B13" s="3">
        <f>IF(laptimes!B13&lt;&gt;"",SUM(laptimes!B$2:'laptimes'!B13),"")</f>
        <v>1.2134479166666668E-2</v>
      </c>
      <c r="C13" s="3">
        <f>IF(laptimes!C13&lt;&gt;"",SUM(laptimes!C$2:'laptimes'!C13),"")</f>
        <v>1.2145358796296295E-2</v>
      </c>
      <c r="D13" s="3">
        <f>IF(laptimes!D13&lt;&gt;"",SUM(laptimes!D$2:'laptimes'!D13),"")</f>
        <v>1.1857395833333334E-2</v>
      </c>
      <c r="E13" s="3">
        <f>IF(laptimes!E13&lt;&gt;"",SUM(laptimes!E$2:'laptimes'!E13),"")</f>
        <v>1.2193194444444444E-2</v>
      </c>
      <c r="F13" s="3">
        <f>IF(laptimes!F13&lt;&gt;"",SUM(laptimes!F$2:'laptimes'!F13),"")</f>
        <v>1.2355069444444446E-2</v>
      </c>
      <c r="G13" s="3">
        <f>IF(laptimes!G13&lt;&gt;"",SUM(laptimes!G$2:'laptimes'!G13),"")</f>
        <v>1.2399479166666666E-2</v>
      </c>
      <c r="H13" s="3">
        <f>IF(laptimes!H13&lt;&gt;"",SUM(laptimes!H$2:'laptimes'!H13),"")</f>
        <v>1.2117615740740741E-2</v>
      </c>
      <c r="I13" s="3">
        <f>IF(laptimes!I13&lt;&gt;"",SUM(laptimes!I$2:'laptimes'!I13),"")</f>
        <v>1.1835648148148147E-2</v>
      </c>
      <c r="J13" s="3">
        <f>IF(laptimes!J13&lt;&gt;"",SUM(laptimes!J$2:'laptimes'!J13),"")</f>
        <v>1.2174872685185183E-2</v>
      </c>
      <c r="K13" s="3">
        <f>IF(laptimes!K13&lt;&gt;"",SUM(laptimes!K$2:'laptimes'!K13),"")</f>
        <v>1.2255324074074075E-2</v>
      </c>
      <c r="L13" s="3">
        <f>IF(laptimes!L13&lt;&gt;"",SUM(laptimes!L$2:'laptimes'!L13),"")</f>
        <v>1.1871111111111112E-2</v>
      </c>
      <c r="M13" s="3">
        <f>IF(laptimes!M13&lt;&gt;"",SUM(laptimes!M$2:'laptimes'!M13),"")</f>
        <v>1.2377141203703704E-2</v>
      </c>
      <c r="N13" s="3">
        <f>IF(laptimes!N13&lt;&gt;"",SUM(laptimes!N$2:'laptimes'!N13),"")</f>
        <v>1.2149259259259259E-2</v>
      </c>
      <c r="O13" s="3">
        <f>IF(laptimes!O13&lt;&gt;"",SUM(laptimes!O$2:'laptimes'!O13),"")</f>
        <v>1.2477881944444446E-2</v>
      </c>
      <c r="P13" s="3">
        <f>IF(laptimes!P13&lt;&gt;"",SUM(laptimes!P$2:'laptimes'!P13),"")</f>
        <v>1.1889965277777777E-2</v>
      </c>
      <c r="Q13" s="3">
        <f>IF(laptimes!Q13&lt;&gt;"",SUM(laptimes!Q$2:'laptimes'!Q13),"")</f>
        <v>1.2076585648148145E-2</v>
      </c>
      <c r="R13" s="3">
        <f>IF(laptimes!R13&lt;&gt;"",SUM(laptimes!R$2:'laptimes'!R13),"")</f>
        <v>1.2337685185185184E-2</v>
      </c>
      <c r="S13" s="3">
        <f>IF(laptimes!S13&lt;&gt;"",SUM(laptimes!S$2:'laptimes'!S13),"")</f>
        <v>1.195681712962963E-2</v>
      </c>
      <c r="T13" s="3">
        <f>IF(laptimes!T13&lt;&gt;"",SUM(laptimes!T$2:'laptimes'!T13),"")</f>
        <v>1.2316249999999999E-2</v>
      </c>
      <c r="U13" s="3">
        <f>IF(laptimes!U13&lt;&gt;"",SUM(laptimes!U$2:'laptimes'!U13),"")</f>
        <v>1.2212627314814815E-2</v>
      </c>
    </row>
    <row r="14" spans="1:21" x14ac:dyDescent="0.25">
      <c r="A14">
        <v>13</v>
      </c>
      <c r="B14" s="3">
        <f>IF(laptimes!B14&lt;&gt;"",SUM(laptimes!B$2:'laptimes'!B14),"")</f>
        <v>1.3087881944444445E-2</v>
      </c>
      <c r="C14" s="3">
        <f>IF(laptimes!C14&lt;&gt;"",SUM(laptimes!C$2:'laptimes'!C14),"")</f>
        <v>1.4516238425925924E-2</v>
      </c>
      <c r="D14" s="3">
        <f>IF(laptimes!D14&lt;&gt;"",SUM(laptimes!D$2:'laptimes'!D14),"")</f>
        <v>1.2794641203703704E-2</v>
      </c>
      <c r="E14" s="3">
        <f>IF(laptimes!E14&lt;&gt;"",SUM(laptimes!E$2:'laptimes'!E14),"")</f>
        <v>1.3155891203703703E-2</v>
      </c>
      <c r="F14" s="3">
        <f>IF(laptimes!F14&lt;&gt;"",SUM(laptimes!F$2:'laptimes'!F14),"")</f>
        <v>1.3331712962962965E-2</v>
      </c>
      <c r="G14" s="3">
        <f>IF(laptimes!G14&lt;&gt;"",SUM(laptimes!G$2:'laptimes'!G14),"")</f>
        <v>1.3361747685185185E-2</v>
      </c>
      <c r="H14" s="3">
        <f>IF(laptimes!H14&lt;&gt;"",SUM(laptimes!H$2:'laptimes'!H14),"")</f>
        <v>1.3069131944444446E-2</v>
      </c>
      <c r="I14" s="3">
        <f>IF(laptimes!I14&lt;&gt;"",SUM(laptimes!I$2:'laptimes'!I14),"")</f>
        <v>1.2772349537037037E-2</v>
      </c>
      <c r="J14" s="3">
        <f>IF(laptimes!J14&lt;&gt;"",SUM(laptimes!J$2:'laptimes'!J14),"")</f>
        <v>1.3135289351851849E-2</v>
      </c>
      <c r="K14" s="3">
        <f>IF(laptimes!K14&lt;&gt;"",SUM(laptimes!K$2:'laptimes'!K14),"")</f>
        <v>1.3228356481481482E-2</v>
      </c>
      <c r="L14" s="3">
        <f>IF(laptimes!L14&lt;&gt;"",SUM(laptimes!L$2:'laptimes'!L14),"")</f>
        <v>1.2814467592592593E-2</v>
      </c>
      <c r="M14" s="3">
        <f>IF(laptimes!M14&lt;&gt;"",SUM(laptimes!M$2:'laptimes'!M14),"")</f>
        <v>1.3338587962962964E-2</v>
      </c>
      <c r="N14" s="3">
        <f>IF(laptimes!N14&lt;&gt;"",SUM(laptimes!N$2:'laptimes'!N14),"")</f>
        <v>1.310582175925926E-2</v>
      </c>
      <c r="O14" s="3">
        <f>IF(laptimes!O14&lt;&gt;"",SUM(laptimes!O$2:'laptimes'!O14),"")</f>
        <v>1.3422361111111112E-2</v>
      </c>
      <c r="P14" s="3">
        <f>IF(laptimes!P14&lt;&gt;"",SUM(laptimes!P$2:'laptimes'!P14),"")</f>
        <v>1.2828576388888888E-2</v>
      </c>
      <c r="Q14" s="3">
        <f>IF(laptimes!Q14&lt;&gt;"",SUM(laptimes!Q$2:'laptimes'!Q14),"")</f>
        <v>1.3040208333333331E-2</v>
      </c>
      <c r="R14" s="3">
        <f>IF(laptimes!R14&lt;&gt;"",SUM(laptimes!R$2:'laptimes'!R14),"")</f>
        <v>1.3312453703703703E-2</v>
      </c>
      <c r="S14" s="3">
        <f>IF(laptimes!S14&lt;&gt;"",SUM(laptimes!S$2:'laptimes'!S14),"")</f>
        <v>1.2899108796296296E-2</v>
      </c>
      <c r="T14" s="3">
        <f>IF(laptimes!T14&lt;&gt;"",SUM(laptimes!T$2:'laptimes'!T14),"")</f>
        <v>1.3288090277777777E-2</v>
      </c>
      <c r="U14" s="3">
        <f>IF(laptimes!U14&lt;&gt;"",SUM(laptimes!U$2:'laptimes'!U14),"")</f>
        <v>1.3173009259259259E-2</v>
      </c>
    </row>
    <row r="15" spans="1:21" x14ac:dyDescent="0.25">
      <c r="A15">
        <v>14</v>
      </c>
      <c r="B15" s="3">
        <f>IF(laptimes!B15&lt;&gt;"",SUM(laptimes!B$2:'laptimes'!B15),"")</f>
        <v>1.4044097222222223E-2</v>
      </c>
      <c r="C15" s="3">
        <f>IF(laptimes!C15&lt;&gt;"",SUM(laptimes!C$2:'laptimes'!C15),"")</f>
        <v>1.5478136574074071E-2</v>
      </c>
      <c r="D15" s="3">
        <f>IF(laptimes!D15&lt;&gt;"",SUM(laptimes!D$2:'laptimes'!D15),"")</f>
        <v>1.3738715277777779E-2</v>
      </c>
      <c r="E15" s="3">
        <f>IF(laptimes!E15&lt;&gt;"",SUM(laptimes!E$2:'laptimes'!E15),"")</f>
        <v>1.4120381944444444E-2</v>
      </c>
      <c r="F15" s="3">
        <f>IF(laptimes!F15&lt;&gt;"",SUM(laptimes!F$2:'laptimes'!F15),"")</f>
        <v>1.4318634259259262E-2</v>
      </c>
      <c r="G15" s="3">
        <f>IF(laptimes!G15&lt;&gt;"",SUM(laptimes!G$2:'laptimes'!G15),"")</f>
        <v>1.4322685185185185E-2</v>
      </c>
      <c r="H15" s="3">
        <f>IF(laptimes!H15&lt;&gt;"",SUM(laptimes!H$2:'laptimes'!H15),"")</f>
        <v>1.402576388888889E-2</v>
      </c>
      <c r="I15" s="3">
        <f>IF(laptimes!I15&lt;&gt;"",SUM(laptimes!I$2:'laptimes'!I15),"")</f>
        <v>1.3711296296296296E-2</v>
      </c>
      <c r="J15" s="3">
        <f>IF(laptimes!J15&lt;&gt;"",SUM(laptimes!J$2:'laptimes'!J15),"")</f>
        <v>1.4094930555555553E-2</v>
      </c>
      <c r="K15" s="3">
        <f>IF(laptimes!K15&lt;&gt;"",SUM(laptimes!K$2:'laptimes'!K15),"")</f>
        <v>1.4198761574074074E-2</v>
      </c>
      <c r="L15" s="3">
        <f>IF(laptimes!L15&lt;&gt;"",SUM(laptimes!L$2:'laptimes'!L15),"")</f>
        <v>1.3796967592592593E-2</v>
      </c>
      <c r="M15" s="3">
        <f>IF(laptimes!M15&lt;&gt;"",SUM(laptimes!M$2:'laptimes'!M15),"")</f>
        <v>1.4293541666666668E-2</v>
      </c>
      <c r="N15" s="3">
        <f>IF(laptimes!N15&lt;&gt;"",SUM(laptimes!N$2:'laptimes'!N15),"")</f>
        <v>1.4064293981481481E-2</v>
      </c>
      <c r="O15" s="3">
        <f>IF(laptimes!O15&lt;&gt;"",SUM(laptimes!O$2:'laptimes'!O15),"")</f>
        <v>1.436476851851852E-2</v>
      </c>
      <c r="P15" s="3">
        <f>IF(laptimes!P15&lt;&gt;"",SUM(laptimes!P$2:'laptimes'!P15),"")</f>
        <v>1.3771006944444443E-2</v>
      </c>
      <c r="Q15" s="3">
        <f>IF(laptimes!Q15&lt;&gt;"",SUM(laptimes!Q$2:'laptimes'!Q15),"")</f>
        <v>1.4006238425925924E-2</v>
      </c>
      <c r="R15" s="3">
        <f>IF(laptimes!R15&lt;&gt;"",SUM(laptimes!R$2:'laptimes'!R15),"")</f>
        <v>1.4286701388888889E-2</v>
      </c>
      <c r="S15" s="3">
        <f>IF(laptimes!S15&lt;&gt;"",SUM(laptimes!S$2:'laptimes'!S15),"")</f>
        <v>1.3842638888888889E-2</v>
      </c>
      <c r="T15" s="3">
        <f>IF(laptimes!T15&lt;&gt;"",SUM(laptimes!T$2:'laptimes'!T15),"")</f>
        <v>1.4262824074074074E-2</v>
      </c>
      <c r="U15" s="3">
        <f>IF(laptimes!U15&lt;&gt;"",SUM(laptimes!U$2:'laptimes'!U15),"")</f>
        <v>1.4136087962962963E-2</v>
      </c>
    </row>
    <row r="16" spans="1:21" x14ac:dyDescent="0.25">
      <c r="A16">
        <v>15</v>
      </c>
      <c r="B16" s="3">
        <f>IF(laptimes!B16&lt;&gt;"",SUM(laptimes!B$2:'laptimes'!B16),"")</f>
        <v>1.5014918981481483E-2</v>
      </c>
      <c r="C16" s="3">
        <f>IF(laptimes!C16&lt;&gt;"",SUM(laptimes!C$2:'laptimes'!C16),"")</f>
        <v>1.6434710648148144E-2</v>
      </c>
      <c r="D16" s="3">
        <f>IF(laptimes!D16&lt;&gt;"",SUM(laptimes!D$2:'laptimes'!D16),"")</f>
        <v>1.4679340277777779E-2</v>
      </c>
      <c r="E16" s="3">
        <f>IF(laptimes!E16&lt;&gt;"",SUM(laptimes!E$2:'laptimes'!E16),"")</f>
        <v>1.5122638888888889E-2</v>
      </c>
      <c r="F16" s="3">
        <f>IF(laptimes!F16&lt;&gt;"",SUM(laptimes!F$2:'laptimes'!F16),"")</f>
        <v>1.5303020833333337E-2</v>
      </c>
      <c r="G16" s="3">
        <f>IF(laptimes!G16&lt;&gt;"",SUM(laptimes!G$2:'laptimes'!G16),"")</f>
        <v>1.5281840277777778E-2</v>
      </c>
      <c r="H16" s="3">
        <f>IF(laptimes!H16&lt;&gt;"",SUM(laptimes!H$2:'laptimes'!H16),"")</f>
        <v>1.5005972222222223E-2</v>
      </c>
      <c r="I16" s="3">
        <f>IF(laptimes!I16&lt;&gt;"",SUM(laptimes!I$2:'laptimes'!I16),"")</f>
        <v>1.4684918981481481E-2</v>
      </c>
      <c r="J16" s="3">
        <f>IF(laptimes!J16&lt;&gt;"",SUM(laptimes!J$2:'laptimes'!J16),"")</f>
        <v>1.5056817129629627E-2</v>
      </c>
      <c r="K16" s="3">
        <f>IF(laptimes!K16&lt;&gt;"",SUM(laptimes!K$2:'laptimes'!K16),"")</f>
        <v>1.5175266203703703E-2</v>
      </c>
      <c r="L16" s="3">
        <f>IF(laptimes!L16&lt;&gt;"",SUM(laptimes!L$2:'laptimes'!L16),"")</f>
        <v>1.4997303240740742E-2</v>
      </c>
      <c r="M16" s="3">
        <f>IF(laptimes!M16&lt;&gt;"",SUM(laptimes!M$2:'laptimes'!M16),"")</f>
        <v>1.5248379629629631E-2</v>
      </c>
      <c r="N16" s="3">
        <f>IF(laptimes!N16&lt;&gt;"",SUM(laptimes!N$2:'laptimes'!N16),"")</f>
        <v>1.5026435185185184E-2</v>
      </c>
      <c r="O16" s="3">
        <f>IF(laptimes!O16&lt;&gt;"",SUM(laptimes!O$2:'laptimes'!O16),"")</f>
        <v>1.5332962962962965E-2</v>
      </c>
      <c r="P16" s="3">
        <f>IF(laptimes!P16&lt;&gt;"",SUM(laptimes!P$2:'laptimes'!P16),"")</f>
        <v>1.4704571759259258E-2</v>
      </c>
      <c r="Q16" s="3">
        <f>IF(laptimes!Q16&lt;&gt;"",SUM(laptimes!Q$2:'laptimes'!Q16),"")</f>
        <v>1.5030451388888887E-2</v>
      </c>
      <c r="R16" s="3">
        <f>IF(laptimes!R16&lt;&gt;"",SUM(laptimes!R$2:'laptimes'!R16),"")</f>
        <v>1.5271238425925926E-2</v>
      </c>
      <c r="S16" s="3">
        <f>IF(laptimes!S16&lt;&gt;"",SUM(laptimes!S$2:'laptimes'!S16),"")</f>
        <v>1.4783715277777778E-2</v>
      </c>
      <c r="T16" s="3">
        <f>IF(laptimes!T16&lt;&gt;"",SUM(laptimes!T$2:'laptimes'!T16),"")</f>
        <v>1.5240185185185185E-2</v>
      </c>
      <c r="U16" s="3">
        <f>IF(laptimes!U16&lt;&gt;"",SUM(laptimes!U$2:'laptimes'!U16),"")</f>
        <v>1.5101319444444445E-2</v>
      </c>
    </row>
    <row r="17" spans="1:21" x14ac:dyDescent="0.25">
      <c r="A17">
        <v>16</v>
      </c>
      <c r="B17" s="3">
        <f>IF(laptimes!B17&lt;&gt;"",SUM(laptimes!B$2:'laptimes'!B17),"")</f>
        <v>1.5974594907407408E-2</v>
      </c>
      <c r="C17" s="3">
        <f>IF(laptimes!C17&lt;&gt;"",SUM(laptimes!C$2:'laptimes'!C17),"")</f>
        <v>1.7389999999999996E-2</v>
      </c>
      <c r="D17" s="3">
        <f>IF(laptimes!D17&lt;&gt;"",SUM(laptimes!D$2:'laptimes'!D17),"")</f>
        <v>1.5619236111111112E-2</v>
      </c>
      <c r="E17" s="3">
        <f>IF(laptimes!E17&lt;&gt;"",SUM(laptimes!E$2:'laptimes'!E17),"")</f>
        <v>1.6303599537037038E-2</v>
      </c>
      <c r="F17" s="3">
        <f>IF(laptimes!F17&lt;&gt;"",SUM(laptimes!F$2:'laptimes'!F17),"")</f>
        <v>1.6286574074074078E-2</v>
      </c>
      <c r="G17" s="3">
        <f>IF(laptimes!G17&lt;&gt;"",SUM(laptimes!G$2:'laptimes'!G17),"")</f>
        <v>1.6260671296296297E-2</v>
      </c>
      <c r="H17" s="3">
        <f>IF(laptimes!H17&lt;&gt;"",SUM(laptimes!H$2:'laptimes'!H17),"")</f>
        <v>1.5966307870370372E-2</v>
      </c>
      <c r="I17" s="3">
        <f>IF(laptimes!I17&lt;&gt;"",SUM(laptimes!I$2:'laptimes'!I17),"")</f>
        <v>1.583644675925926E-2</v>
      </c>
      <c r="J17" s="3">
        <f>IF(laptimes!J17&lt;&gt;"",SUM(laptimes!J$2:'laptimes'!J17),"")</f>
        <v>1.6020046296296293E-2</v>
      </c>
      <c r="K17" s="3">
        <f>IF(laptimes!K17&lt;&gt;"",SUM(laptimes!K$2:'laptimes'!K17),"")</f>
        <v>1.6148530092592591E-2</v>
      </c>
      <c r="L17" s="3">
        <f>IF(laptimes!L17&lt;&gt;"",SUM(laptimes!L$2:'laptimes'!L17),"")</f>
        <v>1.5932534722222225E-2</v>
      </c>
      <c r="M17" s="3">
        <f>IF(laptimes!M17&lt;&gt;"",SUM(laptimes!M$2:'laptimes'!M17),"")</f>
        <v>1.6206782407407409E-2</v>
      </c>
      <c r="N17" s="3">
        <f>IF(laptimes!N17&lt;&gt;"",SUM(laptimes!N$2:'laptimes'!N17),"")</f>
        <v>1.5985682870370371E-2</v>
      </c>
      <c r="O17" s="3">
        <f>IF(laptimes!O17&lt;&gt;"",SUM(laptimes!O$2:'laptimes'!O17),"")</f>
        <v>1.6288194444444445E-2</v>
      </c>
      <c r="P17" s="3">
        <f>IF(laptimes!P17&lt;&gt;"",SUM(laptimes!P$2:'laptimes'!P17),"")</f>
        <v>1.564421296296296E-2</v>
      </c>
      <c r="Q17" s="3">
        <f>IF(laptimes!Q17&lt;&gt;"",SUM(laptimes!Q$2:'laptimes'!Q17),"")</f>
        <v>1.6232662037037035E-2</v>
      </c>
      <c r="R17" s="3">
        <f>IF(laptimes!R17&lt;&gt;"",SUM(laptimes!R$2:'laptimes'!R17),"")</f>
        <v>1.6256365740740741E-2</v>
      </c>
      <c r="S17" s="3">
        <f>IF(laptimes!S17&lt;&gt;"",SUM(laptimes!S$2:'laptimes'!S17),"")</f>
        <v>1.5723726851851853E-2</v>
      </c>
      <c r="T17" s="3">
        <f>IF(laptimes!T17&lt;&gt;"",SUM(laptimes!T$2:'laptimes'!T17),"")</f>
        <v>1.6244884259259258E-2</v>
      </c>
      <c r="U17" s="3">
        <f>IF(laptimes!U17&lt;&gt;"",SUM(laptimes!U$2:'laptimes'!U17),"")</f>
        <v>1.6066168981481482E-2</v>
      </c>
    </row>
    <row r="18" spans="1:21" x14ac:dyDescent="0.25">
      <c r="A18">
        <v>17</v>
      </c>
      <c r="B18" s="3">
        <f>IF(laptimes!B18&lt;&gt;"",SUM(laptimes!B$2:'laptimes'!B18),"")</f>
        <v>1.6934224537037038E-2</v>
      </c>
      <c r="C18" s="3">
        <f>IF(laptimes!C18&lt;&gt;"",SUM(laptimes!C$2:'laptimes'!C18),"")</f>
        <v>1.8347280092592587E-2</v>
      </c>
      <c r="D18" s="3">
        <f>IF(laptimes!D18&lt;&gt;"",SUM(laptimes!D$2:'laptimes'!D18),"")</f>
        <v>1.6562314814814814E-2</v>
      </c>
      <c r="E18" s="3">
        <f>IF(laptimes!E18&lt;&gt;"",SUM(laptimes!E$2:'laptimes'!E18),"")</f>
        <v>1.7272569444444445E-2</v>
      </c>
      <c r="F18" s="3">
        <f>IF(laptimes!F18&lt;&gt;"",SUM(laptimes!F$2:'laptimes'!F18),"")</f>
        <v>1.7271724537037042E-2</v>
      </c>
      <c r="G18" s="3">
        <f>IF(laptimes!G18&lt;&gt;"",SUM(laptimes!G$2:'laptimes'!G18),"")</f>
        <v>1.7232534722222224E-2</v>
      </c>
      <c r="H18" s="3">
        <f>IF(laptimes!H18&lt;&gt;"",SUM(laptimes!H$2:'laptimes'!H18),"")</f>
        <v>1.6921898148148151E-2</v>
      </c>
      <c r="I18" s="3">
        <f>IF(laptimes!I18&lt;&gt;"",SUM(laptimes!I$2:'laptimes'!I18),"")</f>
        <v>1.677042824074074E-2</v>
      </c>
      <c r="J18" s="3">
        <f>IF(laptimes!J18&lt;&gt;"",SUM(laptimes!J$2:'laptimes'!J18),"")</f>
        <v>1.6980428240740739E-2</v>
      </c>
      <c r="K18" s="3">
        <f>IF(laptimes!K18&lt;&gt;"",SUM(laptimes!K$2:'laptimes'!K18),"")</f>
        <v>1.7120439814814814E-2</v>
      </c>
      <c r="L18" s="3">
        <f>IF(laptimes!L18&lt;&gt;"",SUM(laptimes!L$2:'laptimes'!L18),"")</f>
        <v>1.6871504629629632E-2</v>
      </c>
      <c r="M18" s="3">
        <f>IF(laptimes!M18&lt;&gt;"",SUM(laptimes!M$2:'laptimes'!M18),"")</f>
        <v>1.7162465277777778E-2</v>
      </c>
      <c r="N18" s="3">
        <f>IF(laptimes!N18&lt;&gt;"",SUM(laptimes!N$2:'laptimes'!N18),"")</f>
        <v>1.6943495370370369E-2</v>
      </c>
      <c r="O18" s="3">
        <f>IF(laptimes!O18&lt;&gt;"",SUM(laptimes!O$2:'laptimes'!O18),"")</f>
        <v>1.7248576388888891E-2</v>
      </c>
      <c r="P18" s="3">
        <f>IF(laptimes!P18&lt;&gt;"",SUM(laptimes!P$2:'laptimes'!P18),"")</f>
        <v>1.6584768518518516E-2</v>
      </c>
      <c r="Q18" s="3">
        <f>IF(laptimes!Q18&lt;&gt;"",SUM(laptimes!Q$2:'laptimes'!Q18),"")</f>
        <v>1.718378472222222E-2</v>
      </c>
      <c r="R18" s="3">
        <f>IF(laptimes!R18&lt;&gt;"",SUM(laptimes!R$2:'laptimes'!R18),"")</f>
        <v>1.7256701388888889E-2</v>
      </c>
      <c r="S18" s="3">
        <f>IF(laptimes!S18&lt;&gt;"",SUM(laptimes!S$2:'laptimes'!S18),"")</f>
        <v>1.6662152777777779E-2</v>
      </c>
      <c r="T18" s="3">
        <f>IF(laptimes!T18&lt;&gt;"",SUM(laptimes!T$2:'laptimes'!T18),"")</f>
        <v>1.7228263888888887E-2</v>
      </c>
      <c r="U18" s="3">
        <f>IF(laptimes!U18&lt;&gt;"",SUM(laptimes!U$2:'laptimes'!U18),"")</f>
        <v>1.702454861111111E-2</v>
      </c>
    </row>
    <row r="19" spans="1:21" x14ac:dyDescent="0.25">
      <c r="A19">
        <v>18</v>
      </c>
      <c r="B19" s="3">
        <f>IF(laptimes!B19&lt;&gt;"",SUM(laptimes!B$2:'laptimes'!B19),"")</f>
        <v>1.7888379629629629E-2</v>
      </c>
      <c r="C19" s="3">
        <f>IF(laptimes!C19&lt;&gt;"",SUM(laptimes!C$2:'laptimes'!C19),"")</f>
        <v>1.9301099537037032E-2</v>
      </c>
      <c r="D19" s="3">
        <f>IF(laptimes!D19&lt;&gt;"",SUM(laptimes!D$2:'laptimes'!D19),"")</f>
        <v>1.7501157407407406E-2</v>
      </c>
      <c r="E19" s="3">
        <f>IF(laptimes!E19&lt;&gt;"",SUM(laptimes!E$2:'laptimes'!E19),"")</f>
        <v>1.8241307870370371E-2</v>
      </c>
      <c r="F19" s="3">
        <f>IF(laptimes!F19&lt;&gt;"",SUM(laptimes!F$2:'laptimes'!F19),"")</f>
        <v>1.8260717592592599E-2</v>
      </c>
      <c r="G19" s="3">
        <f>IF(laptimes!G19&lt;&gt;"",SUM(laptimes!G$2:'laptimes'!G19),"")</f>
        <v>1.8187847222222223E-2</v>
      </c>
      <c r="H19" s="3">
        <f>IF(laptimes!H19&lt;&gt;"",SUM(laptimes!H$2:'laptimes'!H19),"")</f>
        <v>1.7874837962962967E-2</v>
      </c>
      <c r="I19" s="3">
        <f>IF(laptimes!I19&lt;&gt;"",SUM(laptimes!I$2:'laptimes'!I19),"")</f>
        <v>1.7701516203703704E-2</v>
      </c>
      <c r="J19" s="3">
        <f>IF(laptimes!J19&lt;&gt;"",SUM(laptimes!J$2:'laptimes'!J19),"")</f>
        <v>1.7939444444444442E-2</v>
      </c>
      <c r="K19" s="3">
        <f>IF(laptimes!K19&lt;&gt;"",SUM(laptimes!K$2:'laptimes'!K19),"")</f>
        <v>1.8093368055555555E-2</v>
      </c>
      <c r="L19" s="3">
        <f>IF(laptimes!L19&lt;&gt;"",SUM(laptimes!L$2:'laptimes'!L19),"")</f>
        <v>1.7813634259259262E-2</v>
      </c>
      <c r="M19" s="3">
        <f>IF(laptimes!M19&lt;&gt;"",SUM(laptimes!M$2:'laptimes'!M19),"")</f>
        <v>1.8115104166666667E-2</v>
      </c>
      <c r="N19" s="3">
        <f>IF(laptimes!N19&lt;&gt;"",SUM(laptimes!N$2:'laptimes'!N19),"")</f>
        <v>1.7935497685185185E-2</v>
      </c>
      <c r="O19" s="3">
        <f>IF(laptimes!O19&lt;&gt;"",SUM(laptimes!O$2:'laptimes'!O19),"")</f>
        <v>1.821791666666667E-2</v>
      </c>
      <c r="P19" s="3">
        <f>IF(laptimes!P19&lt;&gt;"",SUM(laptimes!P$2:'laptimes'!P19),"")</f>
        <v>1.7522407407407403E-2</v>
      </c>
      <c r="Q19" s="3">
        <f>IF(laptimes!Q19&lt;&gt;"",SUM(laptimes!Q$2:'laptimes'!Q19),"")</f>
        <v>1.8137222222222221E-2</v>
      </c>
      <c r="R19" s="3">
        <f>IF(laptimes!R19&lt;&gt;"",SUM(laptimes!R$2:'laptimes'!R19),"")</f>
        <v>1.8237060185185186E-2</v>
      </c>
      <c r="S19" s="3">
        <f>IF(laptimes!S19&lt;&gt;"",SUM(laptimes!S$2:'laptimes'!S19),"")</f>
        <v>1.7604039351851852E-2</v>
      </c>
      <c r="T19" s="3">
        <f>IF(laptimes!T19&lt;&gt;"",SUM(laptimes!T$2:'laptimes'!T19),"")</f>
        <v>1.8229166666666664E-2</v>
      </c>
      <c r="U19" s="3">
        <f>IF(laptimes!U19&lt;&gt;"",SUM(laptimes!U$2:'laptimes'!U19),"")</f>
        <v>1.7986215277777776E-2</v>
      </c>
    </row>
    <row r="20" spans="1:21" x14ac:dyDescent="0.25">
      <c r="A20">
        <v>19</v>
      </c>
      <c r="B20" s="3">
        <f>IF(laptimes!B20&lt;&gt;"",SUM(laptimes!B$2:'laptimes'!B20),"")</f>
        <v>1.88475E-2</v>
      </c>
      <c r="C20" s="3">
        <f>IF(laptimes!C20&lt;&gt;"",SUM(laptimes!C$2:'laptimes'!C20),"")</f>
        <v>2.0252233796296291E-2</v>
      </c>
      <c r="D20" s="3">
        <f>IF(laptimes!D20&lt;&gt;"",SUM(laptimes!D$2:'laptimes'!D20),"")</f>
        <v>1.8441180555555554E-2</v>
      </c>
      <c r="E20" s="3">
        <f>IF(laptimes!E20&lt;&gt;"",SUM(laptimes!E$2:'laptimes'!E20),"")</f>
        <v>1.9206944444444447E-2</v>
      </c>
      <c r="F20" s="3">
        <f>IF(laptimes!F20&lt;&gt;"",SUM(laptimes!F$2:'laptimes'!F20),"")</f>
        <v>1.9238726851851858E-2</v>
      </c>
      <c r="G20" s="3">
        <f>IF(laptimes!G20&lt;&gt;"",SUM(laptimes!G$2:'laptimes'!G20),"")</f>
        <v>1.9143310185185187E-2</v>
      </c>
      <c r="H20" s="3">
        <f>IF(laptimes!H20&lt;&gt;"",SUM(laptimes!H$2:'laptimes'!H20),"")</f>
        <v>1.8825798611111114E-2</v>
      </c>
      <c r="I20" s="3">
        <f>IF(laptimes!I20&lt;&gt;"",SUM(laptimes!I$2:'laptimes'!I20),"")</f>
        <v>1.8634212962962964E-2</v>
      </c>
      <c r="J20" s="3">
        <f>IF(laptimes!J20&lt;&gt;"",SUM(laptimes!J$2:'laptimes'!J20),"")</f>
        <v>1.8896284722222219E-2</v>
      </c>
      <c r="K20" s="3">
        <f>IF(laptimes!K20&lt;&gt;"",SUM(laptimes!K$2:'laptimes'!K20),"")</f>
        <v>1.9060555555555556E-2</v>
      </c>
      <c r="L20" s="3">
        <f>IF(laptimes!L20&lt;&gt;"",SUM(laptimes!L$2:'laptimes'!L20),"")</f>
        <v>1.8753391203703708E-2</v>
      </c>
      <c r="M20" s="3">
        <f>IF(laptimes!M20&lt;&gt;"",SUM(laptimes!M$2:'laptimes'!M20),"")</f>
        <v>1.9069988425925926E-2</v>
      </c>
      <c r="N20" s="3">
        <f>IF(laptimes!N20&lt;&gt;"",SUM(laptimes!N$2:'laptimes'!N20),"")</f>
        <v>1.9107777777777776E-2</v>
      </c>
      <c r="O20" s="3">
        <f>IF(laptimes!O20&lt;&gt;"",SUM(laptimes!O$2:'laptimes'!O20),"")</f>
        <v>1.9165613425925931E-2</v>
      </c>
      <c r="P20" s="3">
        <f>IF(laptimes!P20&lt;&gt;"",SUM(laptimes!P$2:'laptimes'!P20),"")</f>
        <v>1.8463530092592589E-2</v>
      </c>
      <c r="Q20" s="3">
        <f>IF(laptimes!Q20&lt;&gt;"",SUM(laptimes!Q$2:'laptimes'!Q20),"")</f>
        <v>1.9087604166666664E-2</v>
      </c>
      <c r="R20" s="3">
        <f>IF(laptimes!R20&lt;&gt;"",SUM(laptimes!R$2:'laptimes'!R20),"")</f>
        <v>1.9226655092592592E-2</v>
      </c>
      <c r="S20" s="3">
        <f>IF(laptimes!S20&lt;&gt;"",SUM(laptimes!S$2:'laptimes'!S20),"")</f>
        <v>1.8544166666666667E-2</v>
      </c>
      <c r="T20" s="3">
        <f>IF(laptimes!T20&lt;&gt;"",SUM(laptimes!T$2:'laptimes'!T20),"")</f>
        <v>1.9215671296296293E-2</v>
      </c>
      <c r="U20" s="3">
        <f>IF(laptimes!U20&lt;&gt;"",SUM(laptimes!U$2:'laptimes'!U20),"")</f>
        <v>1.8945370370370369E-2</v>
      </c>
    </row>
    <row r="21" spans="1:21" x14ac:dyDescent="0.25">
      <c r="A21">
        <v>20</v>
      </c>
      <c r="B21" s="3">
        <f>IF(laptimes!B21&lt;&gt;"",SUM(laptimes!B$2:'laptimes'!B21),"")</f>
        <v>1.9806145833333334E-2</v>
      </c>
      <c r="C21" s="3">
        <f>IF(laptimes!C21&lt;&gt;"",SUM(laptimes!C$2:'laptimes'!C21),"")</f>
        <v>2.1211273148148142E-2</v>
      </c>
      <c r="D21" s="3">
        <f>IF(laptimes!D21&lt;&gt;"",SUM(laptimes!D$2:'laptimes'!D21),"")</f>
        <v>1.9379942129629627E-2</v>
      </c>
      <c r="E21" s="3">
        <f>IF(laptimes!E21&lt;&gt;"",SUM(laptimes!E$2:'laptimes'!E21),"")</f>
        <v>2.0161111111111112E-2</v>
      </c>
      <c r="F21" s="3">
        <f>IF(laptimes!F21&lt;&gt;"",SUM(laptimes!F$2:'laptimes'!F21),"")</f>
        <v>2.0216793981481487E-2</v>
      </c>
      <c r="G21" s="3">
        <f>IF(laptimes!G21&lt;&gt;"",SUM(laptimes!G$2:'laptimes'!G21),"")</f>
        <v>2.0095497685185187E-2</v>
      </c>
      <c r="H21" s="3">
        <f>IF(laptimes!H21&lt;&gt;"",SUM(laptimes!H$2:'laptimes'!H21),"")</f>
        <v>1.9813958333333336E-2</v>
      </c>
      <c r="I21" s="3">
        <f>IF(laptimes!I21&lt;&gt;"",SUM(laptimes!I$2:'laptimes'!I21),"")</f>
        <v>1.9567581018518521E-2</v>
      </c>
      <c r="J21" s="3">
        <f>IF(laptimes!J21&lt;&gt;"",SUM(laptimes!J$2:'laptimes'!J21),"")</f>
        <v>1.9852337962962961E-2</v>
      </c>
      <c r="K21" s="3">
        <f>IF(laptimes!K21&lt;&gt;"",SUM(laptimes!K$2:'laptimes'!K21),"")</f>
        <v>2.0050787037037037E-2</v>
      </c>
      <c r="L21" s="3">
        <f>IF(laptimes!L21&lt;&gt;"",SUM(laptimes!L$2:'laptimes'!L21),"")</f>
        <v>1.9689641203703707E-2</v>
      </c>
      <c r="M21" s="3">
        <f>IF(laptimes!M21&lt;&gt;"",SUM(laptimes!M$2:'laptimes'!M21),"")</f>
        <v>2.0022291666666667E-2</v>
      </c>
      <c r="N21" s="3">
        <f>IF(laptimes!N21&lt;&gt;"",SUM(laptimes!N$2:'laptimes'!N21),"")</f>
        <v>2.0062766203703702E-2</v>
      </c>
      <c r="O21" s="3">
        <f>IF(laptimes!O21&lt;&gt;"",SUM(laptimes!O$2:'laptimes'!O21),"")</f>
        <v>2.0108287037037043E-2</v>
      </c>
      <c r="P21" s="3">
        <f>IF(laptimes!P21&lt;&gt;"",SUM(laptimes!P$2:'laptimes'!P21),"")</f>
        <v>1.9403958333333329E-2</v>
      </c>
      <c r="Q21" s="3">
        <f>IF(laptimes!Q21&lt;&gt;"",SUM(laptimes!Q$2:'laptimes'!Q21),"")</f>
        <v>2.0053124999999998E-2</v>
      </c>
      <c r="R21" s="3">
        <f>IF(laptimes!R21&lt;&gt;"",SUM(laptimes!R$2:'laptimes'!R21),"")</f>
        <v>2.0203020833333332E-2</v>
      </c>
      <c r="S21" s="3">
        <f>IF(laptimes!S21&lt;&gt;"",SUM(laptimes!S$2:'laptimes'!S21),"")</f>
        <v>1.9482395833333332E-2</v>
      </c>
      <c r="T21" s="3">
        <f>IF(laptimes!T21&lt;&gt;"",SUM(laptimes!T$2:'laptimes'!T21),"")</f>
        <v>2.0192604166666663E-2</v>
      </c>
      <c r="U21" s="3">
        <f>IF(laptimes!U21&lt;&gt;"",SUM(laptimes!U$2:'laptimes'!U21),"")</f>
        <v>1.9899236111111111E-2</v>
      </c>
    </row>
    <row r="22" spans="1:21" x14ac:dyDescent="0.25">
      <c r="A22">
        <v>21</v>
      </c>
      <c r="B22" s="3">
        <f>IF(laptimes!B22&lt;&gt;"",SUM(laptimes!B$2:'laptimes'!B22),"")</f>
        <v>2.0760520833333334E-2</v>
      </c>
      <c r="C22" s="3">
        <f>IF(laptimes!C22&lt;&gt;"",SUM(laptimes!C$2:'laptimes'!C22),"")</f>
        <v>2.2177986111111107E-2</v>
      </c>
      <c r="D22" s="3">
        <f>IF(laptimes!D22&lt;&gt;"",SUM(laptimes!D$2:'laptimes'!D22),"")</f>
        <v>2.0320370370370367E-2</v>
      </c>
      <c r="E22" s="3">
        <f>IF(laptimes!E22&lt;&gt;"",SUM(laptimes!E$2:'laptimes'!E22),"")</f>
        <v>2.1112372685185187E-2</v>
      </c>
      <c r="F22" s="3">
        <f>IF(laptimes!F22&lt;&gt;"",SUM(laptimes!F$2:'laptimes'!F22),"")</f>
        <v>2.1194502314814821E-2</v>
      </c>
      <c r="G22" s="3">
        <f>IF(laptimes!G22&lt;&gt;"",SUM(laptimes!G$2:'laptimes'!G22),"")</f>
        <v>2.105076388888889E-2</v>
      </c>
      <c r="H22" s="3">
        <f>IF(laptimes!H22&lt;&gt;"",SUM(laptimes!H$2:'laptimes'!H22),"")</f>
        <v>2.0981921296296301E-2</v>
      </c>
      <c r="I22" s="3">
        <f>IF(laptimes!I22&lt;&gt;"",SUM(laptimes!I$2:'laptimes'!I22),"")</f>
        <v>2.0498807870370374E-2</v>
      </c>
      <c r="J22" s="3">
        <f>IF(laptimes!J22&lt;&gt;"",SUM(laptimes!J$2:'laptimes'!J22),"")</f>
        <v>2.0808946759259258E-2</v>
      </c>
      <c r="K22" s="3">
        <f>IF(laptimes!K22&lt;&gt;"",SUM(laptimes!K$2:'laptimes'!K22),"")</f>
        <v>2.1041585648148148E-2</v>
      </c>
      <c r="L22" s="3">
        <f>IF(laptimes!L22&lt;&gt;"",SUM(laptimes!L$2:'laptimes'!L22),"")</f>
        <v>2.0624525462962968E-2</v>
      </c>
      <c r="M22" s="3">
        <f>IF(laptimes!M22&lt;&gt;"",SUM(laptimes!M$2:'laptimes'!M22),"")</f>
        <v>2.0975879629629629E-2</v>
      </c>
      <c r="N22" s="3">
        <f>IF(laptimes!N22&lt;&gt;"",SUM(laptimes!N$2:'laptimes'!N22),"")</f>
        <v>2.1026296296296296E-2</v>
      </c>
      <c r="O22" s="3">
        <f>IF(laptimes!O22&lt;&gt;"",SUM(laptimes!O$2:'laptimes'!O22),"")</f>
        <v>2.1059664351851859E-2</v>
      </c>
      <c r="P22" s="3">
        <f>IF(laptimes!P22&lt;&gt;"",SUM(laptimes!P$2:'laptimes'!P22),"")</f>
        <v>2.0341550925925923E-2</v>
      </c>
      <c r="Q22" s="3">
        <f>IF(laptimes!Q22&lt;&gt;"",SUM(laptimes!Q$2:'laptimes'!Q22),"")</f>
        <v>2.1002152777777776E-2</v>
      </c>
      <c r="R22" s="3">
        <f>IF(laptimes!R22&lt;&gt;"",SUM(laptimes!R$2:'laptimes'!R22),"")</f>
        <v>2.1177939814814813E-2</v>
      </c>
      <c r="S22" s="3">
        <f>IF(laptimes!S22&lt;&gt;"",SUM(laptimes!S$2:'laptimes'!S22),"")</f>
        <v>2.0420127314814813E-2</v>
      </c>
      <c r="T22" s="3">
        <f>IF(laptimes!T22&lt;&gt;"",SUM(laptimes!T$2:'laptimes'!T22),"")</f>
        <v>2.1202962962962958E-2</v>
      </c>
      <c r="U22" s="3">
        <f>IF(laptimes!U22&lt;&gt;"",SUM(laptimes!U$2:'laptimes'!U22),"")</f>
        <v>2.0891909722222223E-2</v>
      </c>
    </row>
    <row r="23" spans="1:21" x14ac:dyDescent="0.25">
      <c r="A23">
        <v>22</v>
      </c>
      <c r="B23" s="3">
        <f>IF(laptimes!B23&lt;&gt;"",SUM(laptimes!B$2:'laptimes'!B23),"")</f>
        <v>2.1712418981481484E-2</v>
      </c>
      <c r="C23" s="3">
        <f>IF(laptimes!C23&lt;&gt;"",SUM(laptimes!C$2:'laptimes'!C23),"")</f>
        <v>2.3131481481481479E-2</v>
      </c>
      <c r="D23" s="3">
        <f>IF(laptimes!D23&lt;&gt;"",SUM(laptimes!D$2:'laptimes'!D23),"")</f>
        <v>2.126159722222222E-2</v>
      </c>
      <c r="E23" s="3">
        <f>IF(laptimes!E23&lt;&gt;"",SUM(laptimes!E$2:'laptimes'!E23),"")</f>
        <v>2.2080555555555558E-2</v>
      </c>
      <c r="F23" s="3">
        <f>IF(laptimes!F23&lt;&gt;"",SUM(laptimes!F$2:'laptimes'!F23),"")</f>
        <v>2.2171967592592597E-2</v>
      </c>
      <c r="G23" s="3">
        <f>IF(laptimes!G23&lt;&gt;"",SUM(laptimes!G$2:'laptimes'!G23),"")</f>
        <v>2.202201388888889E-2</v>
      </c>
      <c r="H23" s="3">
        <f>IF(laptimes!H23&lt;&gt;"",SUM(laptimes!H$2:'laptimes'!H23),"")</f>
        <v>2.1927951388888894E-2</v>
      </c>
      <c r="I23" s="3">
        <f>IF(laptimes!I23&lt;&gt;"",SUM(laptimes!I$2:'laptimes'!I23),"")</f>
        <v>2.1436180555555559E-2</v>
      </c>
      <c r="J23" s="3">
        <f>IF(laptimes!J23&lt;&gt;"",SUM(laptimes!J$2:'laptimes'!J23),"")</f>
        <v>2.1769097222222221E-2</v>
      </c>
      <c r="K23" s="3">
        <f>IF(laptimes!K23&lt;&gt;"",SUM(laptimes!K$2:'laptimes'!K23),"")</f>
        <v>2.207769675925926E-2</v>
      </c>
      <c r="L23" s="3">
        <f>IF(laptimes!L23&lt;&gt;"",SUM(laptimes!L$2:'laptimes'!L23),"")</f>
        <v>2.1560347222222227E-2</v>
      </c>
      <c r="M23" s="3">
        <f>IF(laptimes!M23&lt;&gt;"",SUM(laptimes!M$2:'laptimes'!M23),"")</f>
        <v>2.1945601851851852E-2</v>
      </c>
      <c r="N23" s="3">
        <f>IF(laptimes!N23&lt;&gt;"",SUM(laptimes!N$2:'laptimes'!N23),"")</f>
        <v>2.1982152777777778E-2</v>
      </c>
      <c r="O23" s="3">
        <f>IF(laptimes!O23&lt;&gt;"",SUM(laptimes!O$2:'laptimes'!O23),"")</f>
        <v>2.2042013888888896E-2</v>
      </c>
      <c r="P23" s="3">
        <f>IF(laptimes!P23&lt;&gt;"",SUM(laptimes!P$2:'laptimes'!P23),"")</f>
        <v>2.1280335648148144E-2</v>
      </c>
      <c r="Q23" s="3">
        <f>IF(laptimes!Q23&lt;&gt;"",SUM(laptimes!Q$2:'laptimes'!Q23),"")</f>
        <v>2.1957638888888888E-2</v>
      </c>
      <c r="R23" s="3">
        <f>IF(laptimes!R23&lt;&gt;"",SUM(laptimes!R$2:'laptimes'!R23),"")</f>
        <v>2.2185613425925923E-2</v>
      </c>
      <c r="S23" s="3">
        <f>IF(laptimes!S23&lt;&gt;"",SUM(laptimes!S$2:'laptimes'!S23),"")</f>
        <v>2.1360034722222219E-2</v>
      </c>
      <c r="T23" s="3">
        <f>IF(laptimes!T23&lt;&gt;"",SUM(laptimes!T$2:'laptimes'!T23),"")</f>
        <v>2.240967592592592E-2</v>
      </c>
      <c r="U23" s="3">
        <f>IF(laptimes!U23&lt;&gt;"",SUM(laptimes!U$2:'laptimes'!U23),"")</f>
        <v>2.2329155092592593E-2</v>
      </c>
    </row>
    <row r="24" spans="1:21" x14ac:dyDescent="0.25">
      <c r="A24">
        <v>23</v>
      </c>
      <c r="B24" s="3">
        <f>IF(laptimes!B24&lt;&gt;"",SUM(laptimes!B$2:'laptimes'!B24),"")</f>
        <v>2.2663344907407408E-2</v>
      </c>
      <c r="C24" s="3">
        <f>IF(laptimes!C24&lt;&gt;"",SUM(laptimes!C$2:'laptimes'!C24),"")</f>
        <v>2.4090543981481478E-2</v>
      </c>
      <c r="D24" s="3">
        <f>IF(laptimes!D24&lt;&gt;"",SUM(laptimes!D$2:'laptimes'!D24),"")</f>
        <v>2.2205972222222221E-2</v>
      </c>
      <c r="E24" s="3">
        <f>IF(laptimes!E24&lt;&gt;"",SUM(laptimes!E$2:'laptimes'!E24),"")</f>
        <v>2.3022754629629633E-2</v>
      </c>
      <c r="F24" s="3">
        <f>IF(laptimes!F24&lt;&gt;"",SUM(laptimes!F$2:'laptimes'!F24),"")</f>
        <v>2.3170115740740745E-2</v>
      </c>
      <c r="G24" s="3">
        <f>IF(laptimes!G24&lt;&gt;"",SUM(laptimes!G$2:'laptimes'!G24),"")</f>
        <v>2.2978530092592594E-2</v>
      </c>
      <c r="H24" s="3">
        <f>IF(laptimes!H24&lt;&gt;"",SUM(laptimes!H$2:'laptimes'!H24),"")</f>
        <v>2.2874224537037042E-2</v>
      </c>
      <c r="I24" s="3">
        <f>IF(laptimes!I24&lt;&gt;"",SUM(laptimes!I$2:'laptimes'!I24),"")</f>
        <v>2.2373344907407409E-2</v>
      </c>
      <c r="J24" s="3">
        <f>IF(laptimes!J24&lt;&gt;"",SUM(laptimes!J$2:'laptimes'!J24),"")</f>
        <v>2.2729780092592591E-2</v>
      </c>
      <c r="K24" s="3">
        <f>IF(laptimes!K24&lt;&gt;"",SUM(laptimes!K$2:'laptimes'!K24),"")</f>
        <v>2.3060532407407408E-2</v>
      </c>
      <c r="L24" s="3">
        <f>IF(laptimes!L24&lt;&gt;"",SUM(laptimes!L$2:'laptimes'!L24),"")</f>
        <v>2.2497731481481487E-2</v>
      </c>
      <c r="M24" s="3">
        <f>IF(laptimes!M24&lt;&gt;"",SUM(laptimes!M$2:'laptimes'!M24),"")</f>
        <v>2.2898819444444444E-2</v>
      </c>
      <c r="N24" s="3">
        <f>IF(laptimes!N24&lt;&gt;"",SUM(laptimes!N$2:'laptimes'!N24),"")</f>
        <v>2.2934293981481481E-2</v>
      </c>
      <c r="O24" s="3">
        <f>IF(laptimes!O24&lt;&gt;"",SUM(laptimes!O$2:'laptimes'!O24),"")</f>
        <v>2.2988946759259266E-2</v>
      </c>
      <c r="P24" s="3">
        <f>IF(laptimes!P24&lt;&gt;"",SUM(laptimes!P$2:'laptimes'!P24),"")</f>
        <v>2.2256423611111107E-2</v>
      </c>
      <c r="Q24" s="3">
        <f>IF(laptimes!Q24&lt;&gt;"",SUM(laptimes!Q$2:'laptimes'!Q24),"")</f>
        <v>2.2910162037037034E-2</v>
      </c>
      <c r="R24" s="3">
        <f>IF(laptimes!R24&lt;&gt;"",SUM(laptimes!R$2:'laptimes'!R24),"")</f>
        <v>2.3396678240740737E-2</v>
      </c>
      <c r="S24" s="3">
        <f>IF(laptimes!S24&lt;&gt;"",SUM(laptimes!S$2:'laptimes'!S24),"")</f>
        <v>2.2303101851851848E-2</v>
      </c>
      <c r="T24" s="3">
        <f>IF(laptimes!T24&lt;&gt;"",SUM(laptimes!T$2:'laptimes'!T24),"")</f>
        <v>2.3388217592592585E-2</v>
      </c>
      <c r="U24" s="3">
        <f>IF(laptimes!U24&lt;&gt;"",SUM(laptimes!U$2:'laptimes'!U24),"")</f>
        <v>2.3273587962962965E-2</v>
      </c>
    </row>
    <row r="25" spans="1:21" x14ac:dyDescent="0.25">
      <c r="A25">
        <v>24</v>
      </c>
      <c r="B25" s="3">
        <f>IF(laptimes!B25&lt;&gt;"",SUM(laptimes!B$2:'laptimes'!B25),"")</f>
        <v>2.3613171296296295E-2</v>
      </c>
      <c r="C25" s="3">
        <f>IF(laptimes!C25&lt;&gt;"",SUM(laptimes!C$2:'laptimes'!C25),"")</f>
        <v>2.5068321759259257E-2</v>
      </c>
      <c r="D25" s="3">
        <f>IF(laptimes!D25&lt;&gt;"",SUM(laptimes!D$2:'laptimes'!D25),"")</f>
        <v>2.3157326388888889E-2</v>
      </c>
      <c r="E25" s="3">
        <f>IF(laptimes!E25&lt;&gt;"",SUM(laptimes!E$2:'laptimes'!E25),"")</f>
        <v>2.3974826388888891E-2</v>
      </c>
      <c r="F25" s="3">
        <f>IF(laptimes!F25&lt;&gt;"",SUM(laptimes!F$2:'laptimes'!F25),"")</f>
        <v>2.4138622685185188E-2</v>
      </c>
      <c r="G25" s="3">
        <f>IF(laptimes!G25&lt;&gt;"",SUM(laptimes!G$2:'laptimes'!G25),"")</f>
        <v>2.3929918981481484E-2</v>
      </c>
      <c r="H25" s="3">
        <f>IF(laptimes!H25&lt;&gt;"",SUM(laptimes!H$2:'laptimes'!H25),"")</f>
        <v>2.3821840277777784E-2</v>
      </c>
      <c r="I25" s="3">
        <f>IF(laptimes!I25&lt;&gt;"",SUM(laptimes!I$2:'laptimes'!I25),"")</f>
        <v>2.3315219907407411E-2</v>
      </c>
      <c r="J25" s="3">
        <f>IF(laptimes!J25&lt;&gt;"",SUM(laptimes!J$2:'laptimes'!J25),"")</f>
        <v>2.3681736111111108E-2</v>
      </c>
      <c r="K25" s="3">
        <f>IF(laptimes!K25&lt;&gt;"",SUM(laptimes!K$2:'laptimes'!K25),"")</f>
        <v>2.4030462962962965E-2</v>
      </c>
      <c r="L25" s="3">
        <f>IF(laptimes!L25&lt;&gt;"",SUM(laptimes!L$2:'laptimes'!L25),"")</f>
        <v>2.343839120370371E-2</v>
      </c>
      <c r="M25" s="3">
        <f>IF(laptimes!M25&lt;&gt;"",SUM(laptimes!M$2:'laptimes'!M25),"")</f>
        <v>2.3850208333333334E-2</v>
      </c>
      <c r="N25" s="3">
        <f>IF(laptimes!N25&lt;&gt;"",SUM(laptimes!N$2:'laptimes'!N25),"")</f>
        <v>2.3887013888888888E-2</v>
      </c>
      <c r="O25" s="3">
        <f>IF(laptimes!O25&lt;&gt;"",SUM(laptimes!O$2:'laptimes'!O25),"")</f>
        <v>2.3935868055555563E-2</v>
      </c>
      <c r="P25" s="3">
        <f>IF(laptimes!P25&lt;&gt;"",SUM(laptimes!P$2:'laptimes'!P25),"")</f>
        <v>2.3401134259259257E-2</v>
      </c>
      <c r="Q25" s="3">
        <f>IF(laptimes!Q25&lt;&gt;"",SUM(laptimes!Q$2:'laptimes'!Q25),"")</f>
        <v>2.386546296296296E-2</v>
      </c>
      <c r="R25" s="3">
        <f>IF(laptimes!R25&lt;&gt;"",SUM(laptimes!R$2:'laptimes'!R25),"")</f>
        <v>2.4394259259259254E-2</v>
      </c>
      <c r="S25" s="3">
        <f>IF(laptimes!S25&lt;&gt;"",SUM(laptimes!S$2:'laptimes'!S25),"")</f>
        <v>2.32383912037037E-2</v>
      </c>
      <c r="T25" s="3">
        <f>IF(laptimes!T25&lt;&gt;"",SUM(laptimes!T$2:'laptimes'!T25),"")</f>
        <v>2.436873842592592E-2</v>
      </c>
      <c r="U25" s="3">
        <f>IF(laptimes!U25&lt;&gt;"",SUM(laptimes!U$2:'laptimes'!U25),"")</f>
        <v>2.4220011574074076E-2</v>
      </c>
    </row>
    <row r="26" spans="1:21" x14ac:dyDescent="0.25">
      <c r="A26">
        <v>25</v>
      </c>
      <c r="B26" s="3">
        <f>IF(laptimes!B26&lt;&gt;"",SUM(laptimes!B$2:'laptimes'!B26),"")</f>
        <v>2.4564641203703701E-2</v>
      </c>
      <c r="C26" s="3">
        <f>IF(laptimes!C26&lt;&gt;"",SUM(laptimes!C$2:'laptimes'!C26),"")</f>
        <v>2.6025092592592589E-2</v>
      </c>
      <c r="D26" s="3">
        <f>IF(laptimes!D26&lt;&gt;"",SUM(laptimes!D$2:'laptimes'!D26),"")</f>
        <v>2.4103784722222223E-2</v>
      </c>
      <c r="E26" s="3">
        <f>IF(laptimes!E26&lt;&gt;"",SUM(laptimes!E$2:'laptimes'!E26),"")</f>
        <v>2.4927141203703707E-2</v>
      </c>
      <c r="F26" s="3">
        <f>IF(laptimes!F26&lt;&gt;"",SUM(laptimes!F$2:'laptimes'!F26),"")</f>
        <v>2.5111458333333336E-2</v>
      </c>
      <c r="G26" s="3">
        <f>IF(laptimes!G26&lt;&gt;"",SUM(laptimes!G$2:'laptimes'!G26),"")</f>
        <v>2.4898888888888891E-2</v>
      </c>
      <c r="H26" s="3">
        <f>IF(laptimes!H26&lt;&gt;"",SUM(laptimes!H$2:'laptimes'!H26),"")</f>
        <v>2.4765937500000005E-2</v>
      </c>
      <c r="I26" s="3">
        <f>IF(laptimes!I26&lt;&gt;"",SUM(laptimes!I$2:'laptimes'!I26),"")</f>
        <v>2.4255960648148153E-2</v>
      </c>
      <c r="J26" s="3">
        <f>IF(laptimes!J26&lt;&gt;"",SUM(laptimes!J$2:'laptimes'!J26),"")</f>
        <v>2.4635682870370369E-2</v>
      </c>
      <c r="K26" s="3">
        <f>IF(laptimes!K26&lt;&gt;"",SUM(laptimes!K$2:'laptimes'!K26),"")</f>
        <v>2.4999259259259263E-2</v>
      </c>
      <c r="L26" s="3">
        <f>IF(laptimes!L26&lt;&gt;"",SUM(laptimes!L$2:'laptimes'!L26),"")</f>
        <v>2.4383078703703709E-2</v>
      </c>
      <c r="M26" s="3">
        <f>IF(laptimes!M26&lt;&gt;"",SUM(laptimes!M$2:'laptimes'!M26),"")</f>
        <v>2.4799976851851854E-2</v>
      </c>
      <c r="N26" s="3">
        <f>IF(laptimes!N26&lt;&gt;"",SUM(laptimes!N$2:'laptimes'!N26),"")</f>
        <v>2.4845231481481482E-2</v>
      </c>
      <c r="O26" s="3">
        <f>IF(laptimes!O26&lt;&gt;"",SUM(laptimes!O$2:'laptimes'!O26),"")</f>
        <v>2.4870266203703712E-2</v>
      </c>
      <c r="P26" s="3">
        <f>IF(laptimes!P26&lt;&gt;"",SUM(laptimes!P$2:'laptimes'!P26),"")</f>
        <v>2.4326203703703701E-2</v>
      </c>
      <c r="Q26" s="3">
        <f>IF(laptimes!Q26&lt;&gt;"",SUM(laptimes!Q$2:'laptimes'!Q26),"")</f>
        <v>2.482020833333333E-2</v>
      </c>
      <c r="R26" s="3">
        <f>IF(laptimes!R26&lt;&gt;"",SUM(laptimes!R$2:'laptimes'!R26),"")</f>
        <v>2.5359537037037031E-2</v>
      </c>
      <c r="S26" s="3">
        <f>IF(laptimes!S26&lt;&gt;"",SUM(laptimes!S$2:'laptimes'!S26),"")</f>
        <v>2.4175335648148145E-2</v>
      </c>
      <c r="T26" s="3">
        <f>IF(laptimes!T26&lt;&gt;"",SUM(laptimes!T$2:'laptimes'!T26),"")</f>
        <v>2.535055555555555E-2</v>
      </c>
      <c r="U26" s="3">
        <f>IF(laptimes!U26&lt;&gt;"",SUM(laptimes!U$2:'laptimes'!U26),"")</f>
        <v>2.5168020833333336E-2</v>
      </c>
    </row>
    <row r="27" spans="1:21" x14ac:dyDescent="0.25">
      <c r="A27">
        <v>26</v>
      </c>
      <c r="B27" s="3">
        <f>IF(laptimes!B27&lt;&gt;"",SUM(laptimes!B$2:'laptimes'!B27),"")</f>
        <v>2.5515034722222218E-2</v>
      </c>
      <c r="C27" s="3">
        <f>IF(laptimes!C27&lt;&gt;"",SUM(laptimes!C$2:'laptimes'!C27),"")</f>
        <v>2.6981446759259255E-2</v>
      </c>
      <c r="D27" s="3">
        <f>IF(laptimes!D27&lt;&gt;"",SUM(laptimes!D$2:'laptimes'!D27),"")</f>
        <v>2.5043136574074074E-2</v>
      </c>
      <c r="E27" s="3">
        <f>IF(laptimes!E27&lt;&gt;"",SUM(laptimes!E$2:'laptimes'!E27),"")</f>
        <v>2.5879016203703708E-2</v>
      </c>
      <c r="F27" s="3">
        <f>IF(laptimes!F27&lt;&gt;"",SUM(laptimes!F$2:'laptimes'!F27),"")</f>
        <v>2.6098391203703705E-2</v>
      </c>
      <c r="G27" s="3">
        <f>IF(laptimes!G27&lt;&gt;"",SUM(laptimes!G$2:'laptimes'!G27),"")</f>
        <v>2.5850844907407407E-2</v>
      </c>
      <c r="H27" s="3">
        <f>IF(laptimes!H27&lt;&gt;"",SUM(laptimes!H$2:'laptimes'!H27),"")</f>
        <v>2.5713217592592597E-2</v>
      </c>
      <c r="I27" s="3">
        <f>IF(laptimes!I27&lt;&gt;"",SUM(laptimes!I$2:'laptimes'!I27),"")</f>
        <v>2.5194652777777785E-2</v>
      </c>
      <c r="J27" s="3">
        <f>IF(laptimes!J27&lt;&gt;"",SUM(laptimes!J$2:'laptimes'!J27),"")</f>
        <v>2.5589432870370368E-2</v>
      </c>
      <c r="K27" s="3">
        <f>IF(laptimes!K27&lt;&gt;"",SUM(laptimes!K$2:'laptimes'!K27),"")</f>
        <v>2.596715277777778E-2</v>
      </c>
      <c r="L27" s="3">
        <f>IF(laptimes!L27&lt;&gt;"",SUM(laptimes!L$2:'laptimes'!L27),"")</f>
        <v>2.5328495370370376E-2</v>
      </c>
      <c r="M27" s="3">
        <f>IF(laptimes!M27&lt;&gt;"",SUM(laptimes!M$2:'laptimes'!M27),"")</f>
        <v>2.575115740740741E-2</v>
      </c>
      <c r="N27" s="3">
        <f>IF(laptimes!N27&lt;&gt;"",SUM(laptimes!N$2:'laptimes'!N27),"")</f>
        <v>2.5795069444444443E-2</v>
      </c>
      <c r="O27" s="3">
        <f>IF(laptimes!O27&lt;&gt;"",SUM(laptimes!O$2:'laptimes'!O27),"")</f>
        <v>2.5810648148148155E-2</v>
      </c>
      <c r="P27" s="3">
        <f>IF(laptimes!P27&lt;&gt;"",SUM(laptimes!P$2:'laptimes'!P27),"")</f>
        <v>2.5263622685185182E-2</v>
      </c>
      <c r="Q27" s="3">
        <f>IF(laptimes!Q27&lt;&gt;"",SUM(laptimes!Q$2:'laptimes'!Q27),"")</f>
        <v>2.5772488425925923E-2</v>
      </c>
      <c r="R27" s="3">
        <f>IF(laptimes!R27&lt;&gt;"",SUM(laptimes!R$2:'laptimes'!R27),"")</f>
        <v>2.6327962962962956E-2</v>
      </c>
      <c r="S27" s="3">
        <f>IF(laptimes!S27&lt;&gt;"",SUM(laptimes!S$2:'laptimes'!S27),"")</f>
        <v>2.5121412037037036E-2</v>
      </c>
      <c r="T27" s="3">
        <f>IF(laptimes!T27&lt;&gt;"",SUM(laptimes!T$2:'laptimes'!T27),"")</f>
        <v>2.6315520833333328E-2</v>
      </c>
      <c r="U27" s="3">
        <f>IF(laptimes!U27&lt;&gt;"",SUM(laptimes!U$2:'laptimes'!U27),"")</f>
        <v>2.6121099537037038E-2</v>
      </c>
    </row>
    <row r="28" spans="1:21" x14ac:dyDescent="0.25">
      <c r="A28">
        <v>27</v>
      </c>
      <c r="B28" s="3">
        <f>IF(laptimes!B28&lt;&gt;"",SUM(laptimes!B$2:'laptimes'!B28),"")</f>
        <v>2.6463379629629625E-2</v>
      </c>
      <c r="C28" s="3">
        <f>IF(laptimes!C28&lt;&gt;"",SUM(laptimes!C$2:'laptimes'!C28),"")</f>
        <v>2.7968333333333331E-2</v>
      </c>
      <c r="D28" s="3">
        <f>IF(laptimes!D28&lt;&gt;"",SUM(laptimes!D$2:'laptimes'!D28),"")</f>
        <v>2.5986817129629629E-2</v>
      </c>
      <c r="E28" s="3">
        <f>IF(laptimes!E28&lt;&gt;"",SUM(laptimes!E$2:'laptimes'!E28),"")</f>
        <v>2.6831585648148151E-2</v>
      </c>
      <c r="F28" s="3">
        <f>IF(laptimes!F28&lt;&gt;"",SUM(laptimes!F$2:'laptimes'!F28),"")</f>
        <v>2.706269675925926E-2</v>
      </c>
      <c r="G28" s="3">
        <f>IF(laptimes!G28&lt;&gt;"",SUM(laptimes!G$2:'laptimes'!G28),"")</f>
        <v>2.6801377314814814E-2</v>
      </c>
      <c r="H28" s="3">
        <f>IF(laptimes!H28&lt;&gt;"",SUM(laptimes!H$2:'laptimes'!H28),"")</f>
        <v>2.6657256944444447E-2</v>
      </c>
      <c r="I28" s="3">
        <f>IF(laptimes!I28&lt;&gt;"",SUM(laptimes!I$2:'laptimes'!I28),"")</f>
        <v>2.6133067129629636E-2</v>
      </c>
      <c r="J28" s="3">
        <f>IF(laptimes!J28&lt;&gt;"",SUM(laptimes!J$2:'laptimes'!J28),"")</f>
        <v>2.6546180555555552E-2</v>
      </c>
      <c r="K28" s="3">
        <f>IF(laptimes!K28&lt;&gt;"",SUM(laptimes!K$2:'laptimes'!K28),"")</f>
        <v>2.6953680555555557E-2</v>
      </c>
      <c r="L28" s="3">
        <f>IF(laptimes!L28&lt;&gt;"",SUM(laptimes!L$2:'laptimes'!L28),"")</f>
        <v>2.6270474537037042E-2</v>
      </c>
      <c r="M28" s="3">
        <f>IF(laptimes!M28&lt;&gt;"",SUM(laptimes!M$2:'laptimes'!M28),"")</f>
        <v>2.6698969907407409E-2</v>
      </c>
      <c r="N28" s="3">
        <f>IF(laptimes!N28&lt;&gt;"",SUM(laptimes!N$2:'laptimes'!N28),"")</f>
        <v>2.6747002314814812E-2</v>
      </c>
      <c r="O28" s="3">
        <f>IF(laptimes!O28&lt;&gt;"",SUM(laptimes!O$2:'laptimes'!O28),"")</f>
        <v>2.6754780092592599E-2</v>
      </c>
      <c r="P28" s="3">
        <f>IF(laptimes!P28&lt;&gt;"",SUM(laptimes!P$2:'laptimes'!P28),"")</f>
        <v>2.6200833333333329E-2</v>
      </c>
      <c r="Q28" s="3">
        <f>IF(laptimes!Q28&lt;&gt;"",SUM(laptimes!Q$2:'laptimes'!Q28),"")</f>
        <v>2.6725046296296292E-2</v>
      </c>
      <c r="R28" s="3">
        <f>IF(laptimes!R28&lt;&gt;"",SUM(laptimes!R$2:'laptimes'!R28),"")</f>
        <v>2.7297476851851844E-2</v>
      </c>
      <c r="S28" s="3">
        <f>IF(laptimes!S28&lt;&gt;"",SUM(laptimes!S$2:'laptimes'!S28),"")</f>
        <v>2.6061666666666667E-2</v>
      </c>
      <c r="T28" s="3">
        <f>IF(laptimes!T28&lt;&gt;"",SUM(laptimes!T$2:'laptimes'!T28),"")</f>
        <v>2.7280104166666663E-2</v>
      </c>
      <c r="U28" s="3">
        <f>IF(laptimes!U28&lt;&gt;"",SUM(laptimes!U$2:'laptimes'!U28),"")</f>
        <v>2.7093472222222224E-2</v>
      </c>
    </row>
    <row r="29" spans="1:21" x14ac:dyDescent="0.25">
      <c r="A29">
        <v>28</v>
      </c>
      <c r="B29" s="3">
        <f>IF(laptimes!B29&lt;&gt;"",SUM(laptimes!B$2:'laptimes'!B29),"")</f>
        <v>2.7412418981481477E-2</v>
      </c>
      <c r="C29" s="3">
        <f>IF(laptimes!C29&lt;&gt;"",SUM(laptimes!C$2:'laptimes'!C29),"")</f>
        <v>2.8924178240740738E-2</v>
      </c>
      <c r="D29" s="3">
        <f>IF(laptimes!D29&lt;&gt;"",SUM(laptimes!D$2:'laptimes'!D29),"")</f>
        <v>2.6926990740740741E-2</v>
      </c>
      <c r="E29" s="3">
        <f>IF(laptimes!E29&lt;&gt;"",SUM(laptimes!E$2:'laptimes'!E29),"")</f>
        <v>2.7785381944444448E-2</v>
      </c>
      <c r="F29" s="3">
        <f>IF(laptimes!F29&lt;&gt;"",SUM(laptimes!F$2:'laptimes'!F29),"")</f>
        <v>2.8056979166666669E-2</v>
      </c>
      <c r="G29" s="3">
        <f>IF(laptimes!G29&lt;&gt;"",SUM(laptimes!G$2:'laptimes'!G29),"")</f>
        <v>2.7749861111111111E-2</v>
      </c>
      <c r="H29" s="3">
        <f>IF(laptimes!H29&lt;&gt;"",SUM(laptimes!H$2:'laptimes'!H29),"")</f>
        <v>2.7603553240740743E-2</v>
      </c>
      <c r="I29" s="3">
        <f>IF(laptimes!I29&lt;&gt;"",SUM(laptimes!I$2:'laptimes'!I29),"")</f>
        <v>2.7075763888888896E-2</v>
      </c>
      <c r="J29" s="3">
        <f>IF(laptimes!J29&lt;&gt;"",SUM(laptimes!J$2:'laptimes'!J29),"")</f>
        <v>2.7496585648148143E-2</v>
      </c>
      <c r="K29" s="3">
        <f>IF(laptimes!K29&lt;&gt;"",SUM(laptimes!K$2:'laptimes'!K29),"")</f>
        <v>2.7956261574074076E-2</v>
      </c>
      <c r="L29" s="3">
        <f>IF(laptimes!L29&lt;&gt;"",SUM(laptimes!L$2:'laptimes'!L29),"")</f>
        <v>2.7207534722222228E-2</v>
      </c>
      <c r="M29" s="3">
        <f>IF(laptimes!M29&lt;&gt;"",SUM(laptimes!M$2:'laptimes'!M29),"")</f>
        <v>2.7645833333333335E-2</v>
      </c>
      <c r="N29" s="3">
        <f>IF(laptimes!N29&lt;&gt;"",SUM(laptimes!N$2:'laptimes'!N29),"")</f>
        <v>2.7710567129629628E-2</v>
      </c>
      <c r="O29" s="3">
        <f>IF(laptimes!O29&lt;&gt;"",SUM(laptimes!O$2:'laptimes'!O29),"")</f>
        <v>2.7689571759259266E-2</v>
      </c>
      <c r="P29" s="3">
        <f>IF(laptimes!P29&lt;&gt;"",SUM(laptimes!P$2:'laptimes'!P29),"")</f>
        <v>2.7133518518518515E-2</v>
      </c>
      <c r="Q29" s="3">
        <f>IF(laptimes!Q29&lt;&gt;"",SUM(laptimes!Q$2:'laptimes'!Q29),"")</f>
        <v>2.7672847222222217E-2</v>
      </c>
      <c r="R29" s="3">
        <f>IF(laptimes!R29&lt;&gt;"",SUM(laptimes!R$2:'laptimes'!R29),"")</f>
        <v>2.8267245370370363E-2</v>
      </c>
      <c r="S29" s="3">
        <f>IF(laptimes!S29&lt;&gt;"",SUM(laptimes!S$2:'laptimes'!S29),"")</f>
        <v>2.7000983796296295E-2</v>
      </c>
      <c r="T29" s="3">
        <f>IF(laptimes!T29&lt;&gt;"",SUM(laptimes!T$2:'laptimes'!T29),"")</f>
        <v>2.8247812499999997E-2</v>
      </c>
      <c r="U29" s="3">
        <f>IF(laptimes!U29&lt;&gt;"",SUM(laptimes!U$2:'laptimes'!U29),"")</f>
        <v>2.8061122685185187E-2</v>
      </c>
    </row>
    <row r="30" spans="1:21" x14ac:dyDescent="0.25">
      <c r="A30">
        <v>29</v>
      </c>
      <c r="B30" s="3">
        <f>IF(laptimes!B30&lt;&gt;"",SUM(laptimes!B$2:'laptimes'!B30),"")</f>
        <v>2.8361435185185181E-2</v>
      </c>
      <c r="C30" s="3">
        <f>IF(laptimes!C30&lt;&gt;"",SUM(laptimes!C$2:'laptimes'!C30),"")</f>
        <v>2.9878715277777777E-2</v>
      </c>
      <c r="D30" s="3">
        <f>IF(laptimes!D30&lt;&gt;"",SUM(laptimes!D$2:'laptimes'!D30),"")</f>
        <v>2.7867962962962962E-2</v>
      </c>
      <c r="E30" s="3">
        <f>IF(laptimes!E30&lt;&gt;"",SUM(laptimes!E$2:'laptimes'!E30),"")</f>
        <v>2.8734872685185188E-2</v>
      </c>
      <c r="F30" s="3">
        <f>IF(laptimes!F30&lt;&gt;"",SUM(laptimes!F$2:'laptimes'!F30),"")</f>
        <v>2.9048784722222224E-2</v>
      </c>
      <c r="G30" s="3">
        <f>IF(laptimes!G30&lt;&gt;"",SUM(laptimes!G$2:'laptimes'!G30),"")</f>
        <v>2.8698877314814814E-2</v>
      </c>
      <c r="H30" s="3">
        <f>IF(laptimes!H30&lt;&gt;"",SUM(laptimes!H$2:'laptimes'!H30),"")</f>
        <v>2.854896990740741E-2</v>
      </c>
      <c r="I30" s="3">
        <f>IF(laptimes!I30&lt;&gt;"",SUM(laptimes!I$2:'laptimes'!I30),"")</f>
        <v>2.8011493055555562E-2</v>
      </c>
      <c r="J30" s="3">
        <f>IF(laptimes!J30&lt;&gt;"",SUM(laptimes!J$2:'laptimes'!J30),"")</f>
        <v>2.8446666666666662E-2</v>
      </c>
      <c r="K30" s="3">
        <f>IF(laptimes!K30&lt;&gt;"",SUM(laptimes!K$2:'laptimes'!K30),"")</f>
        <v>2.9137013888888889E-2</v>
      </c>
      <c r="L30" s="3">
        <f>IF(laptimes!L30&lt;&gt;"",SUM(laptimes!L$2:'laptimes'!L30),"")</f>
        <v>2.8144907407407414E-2</v>
      </c>
      <c r="M30" s="3">
        <f>IF(laptimes!M30&lt;&gt;"",SUM(laptimes!M$2:'laptimes'!M30),"")</f>
        <v>2.8591087962962964E-2</v>
      </c>
      <c r="N30" s="3">
        <f>IF(laptimes!N30&lt;&gt;"",SUM(laptimes!N$2:'laptimes'!N30),"")</f>
        <v>2.8656400462962962E-2</v>
      </c>
      <c r="O30" s="3">
        <f>IF(laptimes!O30&lt;&gt;"",SUM(laptimes!O$2:'laptimes'!O30),"")</f>
        <v>2.8633148148148154E-2</v>
      </c>
      <c r="P30" s="3">
        <f>IF(laptimes!P30&lt;&gt;"",SUM(laptimes!P$2:'laptimes'!P30),"")</f>
        <v>2.8074837962962961E-2</v>
      </c>
      <c r="Q30" s="3">
        <f>IF(laptimes!Q30&lt;&gt;"",SUM(laptimes!Q$2:'laptimes'!Q30),"")</f>
        <v>2.8626759259259255E-2</v>
      </c>
      <c r="R30" s="3">
        <f>IF(laptimes!R30&lt;&gt;"",SUM(laptimes!R$2:'laptimes'!R30),"")</f>
        <v>2.9232777777777771E-2</v>
      </c>
      <c r="S30" s="3">
        <f>IF(laptimes!S30&lt;&gt;"",SUM(laptimes!S$2:'laptimes'!S30),"")</f>
        <v>2.7944618055555554E-2</v>
      </c>
      <c r="T30" s="3">
        <f>IF(laptimes!T30&lt;&gt;"",SUM(laptimes!T$2:'laptimes'!T30),"")</f>
        <v>2.921659722222222E-2</v>
      </c>
      <c r="U30" s="3">
        <f>IF(laptimes!U30&lt;&gt;"",SUM(laptimes!U$2:'laptimes'!U30),"")</f>
        <v>2.9032442129629632E-2</v>
      </c>
    </row>
    <row r="31" spans="1:21" x14ac:dyDescent="0.25">
      <c r="A31">
        <v>30</v>
      </c>
      <c r="B31" s="3">
        <f>IF(laptimes!B31&lt;&gt;"",SUM(laptimes!B$2:'laptimes'!B31),"")</f>
        <v>2.9310706018518515E-2</v>
      </c>
      <c r="C31" s="3">
        <f>IF(laptimes!C31&lt;&gt;"",SUM(laptimes!C$2:'laptimes'!C31),"")</f>
        <v>3.0854988425925926E-2</v>
      </c>
      <c r="D31" s="3">
        <f>IF(laptimes!D31&lt;&gt;"",SUM(laptimes!D$2:'laptimes'!D31),"")</f>
        <v>2.8806412037037037E-2</v>
      </c>
      <c r="E31" s="3">
        <f>IF(laptimes!E31&lt;&gt;"",SUM(laptimes!E$2:'laptimes'!E31),"")</f>
        <v>2.9691041666666668E-2</v>
      </c>
      <c r="F31" s="3">
        <f>IF(laptimes!F31&lt;&gt;"",SUM(laptimes!F$2:'laptimes'!F31),"")</f>
        <v>3.0023229166666669E-2</v>
      </c>
      <c r="G31" s="3">
        <f>IF(laptimes!G31&lt;&gt;"",SUM(laptimes!G$2:'laptimes'!G31),"")</f>
        <v>2.9652118055555555E-2</v>
      </c>
      <c r="H31" s="3">
        <f>IF(laptimes!H31&lt;&gt;"",SUM(laptimes!H$2:'laptimes'!H31),"")</f>
        <v>2.9492210648148151E-2</v>
      </c>
      <c r="I31" s="3">
        <f>IF(laptimes!I31&lt;&gt;"",SUM(laptimes!I$2:'laptimes'!I31),"")</f>
        <v>2.8949513888888896E-2</v>
      </c>
      <c r="J31" s="3">
        <f>IF(laptimes!J31&lt;&gt;"",SUM(laptimes!J$2:'laptimes'!J31),"")</f>
        <v>2.939711805555555E-2</v>
      </c>
      <c r="K31" s="3">
        <f>IF(laptimes!K31&lt;&gt;"",SUM(laptimes!K$2:'laptimes'!K31),"")</f>
        <v>3.0086458333333333E-2</v>
      </c>
      <c r="L31" s="3">
        <f>IF(laptimes!L31&lt;&gt;"",SUM(laptimes!L$2:'laptimes'!L31),"")</f>
        <v>2.9084351851851858E-2</v>
      </c>
      <c r="M31" s="3">
        <f>IF(laptimes!M31&lt;&gt;"",SUM(laptimes!M$2:'laptimes'!M31),"")</f>
        <v>2.9536828703703704E-2</v>
      </c>
      <c r="N31" s="3">
        <f>IF(laptimes!N31&lt;&gt;"",SUM(laptimes!N$2:'laptimes'!N31),"")</f>
        <v>2.9630254629629628E-2</v>
      </c>
      <c r="O31" s="3">
        <f>IF(laptimes!O31&lt;&gt;"",SUM(laptimes!O$2:'laptimes'!O31),"")</f>
        <v>2.9605972222222228E-2</v>
      </c>
      <c r="P31" s="3">
        <f>IF(laptimes!P31&lt;&gt;"",SUM(laptimes!P$2:'laptimes'!P31),"")</f>
        <v>2.9019409722222219E-2</v>
      </c>
      <c r="Q31" s="3">
        <f>IF(laptimes!Q31&lt;&gt;"",SUM(laptimes!Q$2:'laptimes'!Q31),"")</f>
        <v>2.9625763888888886E-2</v>
      </c>
      <c r="R31" s="3">
        <f>IF(laptimes!R31&lt;&gt;"",SUM(laptimes!R$2:'laptimes'!R31),"")</f>
        <v>3.0201562499999994E-2</v>
      </c>
      <c r="S31" s="3">
        <f>IF(laptimes!S31&lt;&gt;"",SUM(laptimes!S$2:'laptimes'!S31),"")</f>
        <v>2.8878692129629627E-2</v>
      </c>
      <c r="T31" s="3">
        <f>IF(laptimes!T31&lt;&gt;"",SUM(laptimes!T$2:'laptimes'!T31),"")</f>
        <v>3.0181898148148145E-2</v>
      </c>
      <c r="U31" s="3">
        <f>IF(laptimes!U31&lt;&gt;"",SUM(laptimes!U$2:'laptimes'!U31),"")</f>
        <v>2.9987939814814818E-2</v>
      </c>
    </row>
    <row r="32" spans="1:21" x14ac:dyDescent="0.25">
      <c r="A32">
        <v>31</v>
      </c>
      <c r="B32" s="3">
        <f>IF(laptimes!B32&lt;&gt;"",SUM(laptimes!B$2:'laptimes'!B32),"")</f>
        <v>3.0258969907407403E-2</v>
      </c>
      <c r="C32" s="3">
        <f>IF(laptimes!C32&lt;&gt;"",SUM(laptimes!C$2:'laptimes'!C32),"")</f>
        <v>3.1813703703703705E-2</v>
      </c>
      <c r="D32" s="3">
        <f>IF(laptimes!D32&lt;&gt;"",SUM(laptimes!D$2:'laptimes'!D32),"")</f>
        <v>2.9745914351851852E-2</v>
      </c>
      <c r="E32" s="3">
        <f>IF(laptimes!E32&lt;&gt;"",SUM(laptimes!E$2:'laptimes'!E32),"")</f>
        <v>3.0641053240740741E-2</v>
      </c>
      <c r="F32" s="3">
        <f>IF(laptimes!F32&lt;&gt;"",SUM(laptimes!F$2:'laptimes'!F32),"")</f>
        <v>3.100175925925926E-2</v>
      </c>
      <c r="G32" s="3">
        <f>IF(laptimes!G32&lt;&gt;"",SUM(laptimes!G$2:'laptimes'!G32),"")</f>
        <v>3.0606701388888886E-2</v>
      </c>
      <c r="H32" s="3">
        <f>IF(laptimes!H32&lt;&gt;"",SUM(laptimes!H$2:'laptimes'!H32),"")</f>
        <v>3.0436261574074076E-2</v>
      </c>
      <c r="I32" s="3">
        <f>IF(laptimes!I32&lt;&gt;"",SUM(laptimes!I$2:'laptimes'!I32),"")</f>
        <v>2.9893460648148157E-2</v>
      </c>
      <c r="J32" s="3">
        <f>IF(laptimes!J32&lt;&gt;"",SUM(laptimes!J$2:'laptimes'!J32),"")</f>
        <v>3.0347870370370365E-2</v>
      </c>
      <c r="K32" s="3">
        <f>IF(laptimes!K32&lt;&gt;"",SUM(laptimes!K$2:'laptimes'!K32),"")</f>
        <v>3.1033124999999998E-2</v>
      </c>
      <c r="L32" s="3">
        <f>IF(laptimes!L32&lt;&gt;"",SUM(laptimes!L$2:'laptimes'!L32),"")</f>
        <v>3.0032337962962969E-2</v>
      </c>
      <c r="M32" s="3">
        <f>IF(laptimes!M32&lt;&gt;"",SUM(laptimes!M$2:'laptimes'!M32),"")</f>
        <v>3.0479490740740741E-2</v>
      </c>
      <c r="N32" s="3">
        <f>IF(laptimes!N32&lt;&gt;"",SUM(laptimes!N$2:'laptimes'!N32),"")</f>
        <v>3.0581585648148148E-2</v>
      </c>
      <c r="O32" s="3">
        <f>IF(laptimes!O32&lt;&gt;"",SUM(laptimes!O$2:'laptimes'!O32),"")</f>
        <v>3.0544456018518525E-2</v>
      </c>
      <c r="P32" s="3">
        <f>IF(laptimes!P32&lt;&gt;"",SUM(laptimes!P$2:'laptimes'!P32),"")</f>
        <v>2.9959050925925924E-2</v>
      </c>
      <c r="Q32" s="3">
        <f>IF(laptimes!Q32&lt;&gt;"",SUM(laptimes!Q$2:'laptimes'!Q32),"")</f>
        <v>3.0596527777777775E-2</v>
      </c>
      <c r="R32" s="3">
        <f>IF(laptimes!R32&lt;&gt;"",SUM(laptimes!R$2:'laptimes'!R32),"")</f>
        <v>3.1168611111111105E-2</v>
      </c>
      <c r="S32" s="3">
        <f>IF(laptimes!S32&lt;&gt;"",SUM(laptimes!S$2:'laptimes'!S32),"")</f>
        <v>2.9815532407407405E-2</v>
      </c>
      <c r="T32" s="3">
        <f>IF(laptimes!T32&lt;&gt;"",SUM(laptimes!T$2:'laptimes'!T32),"")</f>
        <v>3.1147430555555553E-2</v>
      </c>
      <c r="U32" s="3">
        <f>IF(laptimes!U32&lt;&gt;"",SUM(laptimes!U$2:'laptimes'!U32),"")</f>
        <v>3.0938946759259262E-2</v>
      </c>
    </row>
    <row r="33" spans="1:21" x14ac:dyDescent="0.25">
      <c r="A33">
        <v>32</v>
      </c>
      <c r="B33" s="3">
        <f>IF(laptimes!B33&lt;&gt;"",SUM(laptimes!B$2:'laptimes'!B33),"")</f>
        <v>3.1206423611111107E-2</v>
      </c>
      <c r="C33" s="3">
        <f>IF(laptimes!C33&lt;&gt;"",SUM(laptimes!C$2:'laptimes'!C33),"")</f>
        <v>3.27991087962963E-2</v>
      </c>
      <c r="D33" s="3">
        <f>IF(laptimes!D33&lt;&gt;"",SUM(laptimes!D$2:'laptimes'!D33),"")</f>
        <v>3.068550925925926E-2</v>
      </c>
      <c r="E33" s="3">
        <f>IF(laptimes!E33&lt;&gt;"",SUM(laptimes!E$2:'laptimes'!E33),"")</f>
        <v>3.1594618055555558E-2</v>
      </c>
      <c r="F33" s="3">
        <f>IF(laptimes!F33&lt;&gt;"",SUM(laptimes!F$2:'laptimes'!F33),"")</f>
        <v>3.1981851851851852E-2</v>
      </c>
      <c r="G33" s="3">
        <f>IF(laptimes!G33&lt;&gt;"",SUM(laptimes!G$2:'laptimes'!G33),"")</f>
        <v>3.1564108796296293E-2</v>
      </c>
      <c r="H33" s="3">
        <f>IF(laptimes!H33&lt;&gt;"",SUM(laptimes!H$2:'laptimes'!H33),"")</f>
        <v>3.1384143518518523E-2</v>
      </c>
      <c r="I33" s="3">
        <f>IF(laptimes!I33&lt;&gt;"",SUM(laptimes!I$2:'laptimes'!I33),"")</f>
        <v>3.0826064814814823E-2</v>
      </c>
      <c r="J33" s="3">
        <f>IF(laptimes!J33&lt;&gt;"",SUM(laptimes!J$2:'laptimes'!J33),"")</f>
        <v>3.1299606481481473E-2</v>
      </c>
      <c r="K33" s="3">
        <f>IF(laptimes!K33&lt;&gt;"",SUM(laptimes!K$2:'laptimes'!K33),"")</f>
        <v>3.1993009259259256E-2</v>
      </c>
      <c r="L33" s="3">
        <f>IF(laptimes!L33&lt;&gt;"",SUM(laptimes!L$2:'laptimes'!L33),"")</f>
        <v>3.0962453703703711E-2</v>
      </c>
      <c r="M33" s="3">
        <f>IF(laptimes!M33&lt;&gt;"",SUM(laptimes!M$2:'laptimes'!M33),"")</f>
        <v>3.1428055555555556E-2</v>
      </c>
      <c r="N33" s="3">
        <f>IF(laptimes!N33&lt;&gt;"",SUM(laptimes!N$2:'laptimes'!N33),"")</f>
        <v>3.1532662037037036E-2</v>
      </c>
      <c r="O33" s="3">
        <f>IF(laptimes!O33&lt;&gt;"",SUM(laptimes!O$2:'laptimes'!O33),"")</f>
        <v>3.1479525462962968E-2</v>
      </c>
      <c r="P33" s="3">
        <f>IF(laptimes!P33&lt;&gt;"",SUM(laptimes!P$2:'laptimes'!P33),"")</f>
        <v>3.0897291666666663E-2</v>
      </c>
      <c r="Q33" s="3">
        <f>IF(laptimes!Q33&lt;&gt;"",SUM(laptimes!Q$2:'laptimes'!Q33),"")</f>
        <v>3.1554953703703703E-2</v>
      </c>
      <c r="R33" s="3">
        <f>IF(laptimes!R33&lt;&gt;"",SUM(laptimes!R$2:'laptimes'!R33),"")</f>
        <v>3.2135729166666661E-2</v>
      </c>
      <c r="S33" s="3">
        <f>IF(laptimes!S33&lt;&gt;"",SUM(laptimes!S$2:'laptimes'!S33),"")</f>
        <v>3.0750543981481478E-2</v>
      </c>
      <c r="T33" s="3">
        <f>IF(laptimes!T33&lt;&gt;"",SUM(laptimes!T$2:'laptimes'!T33),"")</f>
        <v>3.211256944444444E-2</v>
      </c>
      <c r="U33" s="3">
        <f>IF(laptimes!U33&lt;&gt;"",SUM(laptimes!U$2:'laptimes'!U33),"")</f>
        <v>3.1893414351851855E-2</v>
      </c>
    </row>
    <row r="34" spans="1:21" x14ac:dyDescent="0.25">
      <c r="A34">
        <v>33</v>
      </c>
      <c r="B34" s="3">
        <f>IF(laptimes!B34&lt;&gt;"",SUM(laptimes!B$2:'laptimes'!B34),"")</f>
        <v>3.2158321759259256E-2</v>
      </c>
      <c r="C34" s="3">
        <f>IF(laptimes!C34&lt;&gt;"",SUM(laptimes!C$2:'laptimes'!C34),"")</f>
        <v>3.3753090277777779E-2</v>
      </c>
      <c r="D34" s="3">
        <f>IF(laptimes!D34&lt;&gt;"",SUM(laptimes!D$2:'laptimes'!D34),"")</f>
        <v>3.1626805555555554E-2</v>
      </c>
      <c r="E34" s="3">
        <f>IF(laptimes!E34&lt;&gt;"",SUM(laptimes!E$2:'laptimes'!E34),"")</f>
        <v>3.2550636574074074E-2</v>
      </c>
      <c r="F34" s="3">
        <f>IF(laptimes!F34&lt;&gt;"",SUM(laptimes!F$2:'laptimes'!F34),"")</f>
        <v>3.2982881944444445E-2</v>
      </c>
      <c r="G34" s="3">
        <f>IF(laptimes!G34&lt;&gt;"",SUM(laptimes!G$2:'laptimes'!G34),"")</f>
        <v>3.2527453703703697E-2</v>
      </c>
      <c r="H34" s="3">
        <f>IF(laptimes!H34&lt;&gt;"",SUM(laptimes!H$2:'laptimes'!H34),"")</f>
        <v>3.2333472222222229E-2</v>
      </c>
      <c r="I34" s="3">
        <f>IF(laptimes!I34&lt;&gt;"",SUM(laptimes!I$2:'laptimes'!I34),"")</f>
        <v>3.1758703703703713E-2</v>
      </c>
      <c r="J34" s="3">
        <f>IF(laptimes!J34&lt;&gt;"",SUM(laptimes!J$2:'laptimes'!J34),"")</f>
        <v>3.2253148148148142E-2</v>
      </c>
      <c r="K34" s="3">
        <f>IF(laptimes!K34&lt;&gt;"",SUM(laptimes!K$2:'laptimes'!K34),"")</f>
        <v>3.2955925925925923E-2</v>
      </c>
      <c r="L34" s="3">
        <f>IF(laptimes!L34&lt;&gt;"",SUM(laptimes!L$2:'laptimes'!L34),"")</f>
        <v>3.1905104166666677E-2</v>
      </c>
      <c r="M34" s="3">
        <f>IF(laptimes!M34&lt;&gt;"",SUM(laptimes!M$2:'laptimes'!M34),"")</f>
        <v>3.2378391203703706E-2</v>
      </c>
      <c r="N34" s="3">
        <f>IF(laptimes!N34&lt;&gt;"",SUM(laptimes!N$2:'laptimes'!N34),"")</f>
        <v>3.2482233796296292E-2</v>
      </c>
      <c r="O34" s="3">
        <f>IF(laptimes!O34&lt;&gt;"",SUM(laptimes!O$2:'laptimes'!O34),"")</f>
        <v>3.2415428240740743E-2</v>
      </c>
      <c r="P34" s="3">
        <f>IF(laptimes!P34&lt;&gt;"",SUM(laptimes!P$2:'laptimes'!P34),"")</f>
        <v>3.1837708333333332E-2</v>
      </c>
      <c r="Q34" s="3">
        <f>IF(laptimes!Q34&lt;&gt;"",SUM(laptimes!Q$2:'laptimes'!Q34),"")</f>
        <v>3.2520185185185187E-2</v>
      </c>
      <c r="R34" s="3">
        <f>IF(laptimes!R34&lt;&gt;"",SUM(laptimes!R$2:'laptimes'!R34),"")</f>
        <v>3.3107534722222214E-2</v>
      </c>
      <c r="S34" s="3">
        <f>IF(laptimes!S34&lt;&gt;"",SUM(laptimes!S$2:'laptimes'!S34),"")</f>
        <v>3.1687094907407405E-2</v>
      </c>
      <c r="T34" s="3">
        <f>IF(laptimes!T34&lt;&gt;"",SUM(laptimes!T$2:'laptimes'!T34),"")</f>
        <v>3.3080520833333328E-2</v>
      </c>
      <c r="U34" s="3">
        <f>IF(laptimes!U34&lt;&gt;"",SUM(laptimes!U$2:'laptimes'!U34),"")</f>
        <v>3.2870914351851854E-2</v>
      </c>
    </row>
    <row r="35" spans="1:21" x14ac:dyDescent="0.25">
      <c r="A35">
        <v>34</v>
      </c>
      <c r="B35" s="3">
        <f>IF(laptimes!B35&lt;&gt;"",SUM(laptimes!B$2:'laptimes'!B35),"")</f>
        <v>3.3115763888888886E-2</v>
      </c>
      <c r="C35" s="3">
        <f>IF(laptimes!C35&lt;&gt;"",SUM(laptimes!C$2:'laptimes'!C35),"")</f>
        <v>3.4710590277777779E-2</v>
      </c>
      <c r="D35" s="3">
        <f>IF(laptimes!D35&lt;&gt;"",SUM(laptimes!D$2:'laptimes'!D35),"")</f>
        <v>3.2573993055555556E-2</v>
      </c>
      <c r="E35" s="3">
        <f>IF(laptimes!E35&lt;&gt;"",SUM(laptimes!E$2:'laptimes'!E35),"")</f>
        <v>3.3540972222222222E-2</v>
      </c>
      <c r="F35" s="3">
        <f>IF(laptimes!F35&lt;&gt;"",SUM(laptimes!F$2:'laptimes'!F35),"")</f>
        <v>3.3955416666666668E-2</v>
      </c>
      <c r="G35" s="3">
        <f>IF(laptimes!G35&lt;&gt;"",SUM(laptimes!G$2:'laptimes'!G35),"")</f>
        <v>3.3513009259259256E-2</v>
      </c>
      <c r="H35" s="3">
        <f>IF(laptimes!H35&lt;&gt;"",SUM(laptimes!H$2:'laptimes'!H35),"")</f>
        <v>3.3285150462962966E-2</v>
      </c>
      <c r="I35" s="3">
        <f>IF(laptimes!I35&lt;&gt;"",SUM(laptimes!I$2:'laptimes'!I35),"")</f>
        <v>3.2696238425925936E-2</v>
      </c>
      <c r="J35" s="3">
        <f>IF(laptimes!J35&lt;&gt;"",SUM(laptimes!J$2:'laptimes'!J35),"")</f>
        <v>3.320450231481481E-2</v>
      </c>
      <c r="K35" s="3">
        <f>IF(laptimes!K35&lt;&gt;"",SUM(laptimes!K$2:'laptimes'!K35),"")</f>
        <v>3.3906481481481482E-2</v>
      </c>
      <c r="L35" s="3">
        <f>IF(laptimes!L35&lt;&gt;"",SUM(laptimes!L$2:'laptimes'!L35),"")</f>
        <v>3.284604166666668E-2</v>
      </c>
      <c r="M35" s="3">
        <f>IF(laptimes!M35&lt;&gt;"",SUM(laptimes!M$2:'laptimes'!M35),"")</f>
        <v>3.3323692129629635E-2</v>
      </c>
      <c r="N35" s="3">
        <f>IF(laptimes!N35&lt;&gt;"",SUM(laptimes!N$2:'laptimes'!N35),"")</f>
        <v>3.3430138888888884E-2</v>
      </c>
      <c r="O35" s="3">
        <f>IF(laptimes!O35&lt;&gt;"",SUM(laptimes!O$2:'laptimes'!O35),"")</f>
        <v>3.3353217592592597E-2</v>
      </c>
      <c r="P35" s="3">
        <f>IF(laptimes!P35&lt;&gt;"",SUM(laptimes!P$2:'laptimes'!P35),"")</f>
        <v>3.27784375E-2</v>
      </c>
      <c r="Q35" s="3">
        <f>IF(laptimes!Q35&lt;&gt;"",SUM(laptimes!Q$2:'laptimes'!Q35),"")</f>
        <v>3.3506076388888889E-2</v>
      </c>
      <c r="R35" s="3">
        <f>IF(laptimes!R35&lt;&gt;"",SUM(laptimes!R$2:'laptimes'!R35),"")</f>
        <v>3.4090300925925916E-2</v>
      </c>
      <c r="S35" s="3">
        <f>IF(laptimes!S35&lt;&gt;"",SUM(laptimes!S$2:'laptimes'!S35),"")</f>
        <v>3.2627627314814812E-2</v>
      </c>
      <c r="T35" s="3">
        <f>IF(laptimes!T35&lt;&gt;"",SUM(laptimes!T$2:'laptimes'!T35),"")</f>
        <v>3.4048738425925922E-2</v>
      </c>
      <c r="U35" s="3">
        <f>IF(laptimes!U35&lt;&gt;"",SUM(laptimes!U$2:'laptimes'!U35),"")</f>
        <v>3.3822141203703707E-2</v>
      </c>
    </row>
    <row r="36" spans="1:21" x14ac:dyDescent="0.25">
      <c r="A36">
        <v>35</v>
      </c>
      <c r="B36" s="3">
        <f>IF(laptimes!B36&lt;&gt;"",SUM(laptimes!B$2:'laptimes'!B36),"")</f>
        <v>3.4068807870370366E-2</v>
      </c>
      <c r="C36" s="3">
        <f>IF(laptimes!C36&lt;&gt;"",SUM(laptimes!C$2:'laptimes'!C36),"")</f>
        <v>3.5690173611111112E-2</v>
      </c>
      <c r="D36" s="3">
        <f>IF(laptimes!D36&lt;&gt;"",SUM(laptimes!D$2:'laptimes'!D36),"")</f>
        <v>3.3527060185185184E-2</v>
      </c>
      <c r="E36" s="3">
        <f>IF(laptimes!E36&lt;&gt;"",SUM(laptimes!E$2:'laptimes'!E36),"")</f>
        <v>3.4542280092592595E-2</v>
      </c>
      <c r="F36" s="3">
        <f>IF(laptimes!F36&lt;&gt;"",SUM(laptimes!F$2:'laptimes'!F36),"")</f>
        <v>3.4929293981481487E-2</v>
      </c>
      <c r="G36" s="3">
        <f>IF(laptimes!G36&lt;&gt;"",SUM(laptimes!G$2:'laptimes'!G36),"")</f>
        <v>3.4510243055555549E-2</v>
      </c>
      <c r="H36" s="3">
        <f>IF(laptimes!H36&lt;&gt;"",SUM(laptimes!H$2:'laptimes'!H36),"")</f>
        <v>3.4236840277777777E-2</v>
      </c>
      <c r="I36" s="3">
        <f>IF(laptimes!I36&lt;&gt;"",SUM(laptimes!I$2:'laptimes'!I36),"")</f>
        <v>3.3631122685185193E-2</v>
      </c>
      <c r="J36" s="3">
        <f>IF(laptimes!J36&lt;&gt;"",SUM(laptimes!J$2:'laptimes'!J36),"")</f>
        <v>3.4155567129629624E-2</v>
      </c>
      <c r="K36" s="3">
        <f>IF(laptimes!K36&lt;&gt;"",SUM(laptimes!K$2:'laptimes'!K36),"")</f>
        <v>3.4862824074074074E-2</v>
      </c>
      <c r="L36" s="3">
        <f>IF(laptimes!L36&lt;&gt;"",SUM(laptimes!L$2:'laptimes'!L36),"")</f>
        <v>3.3783136574074085E-2</v>
      </c>
      <c r="M36" s="3">
        <f>IF(laptimes!M36&lt;&gt;"",SUM(laptimes!M$2:'laptimes'!M36),"")</f>
        <v>3.4272256944444447E-2</v>
      </c>
      <c r="N36" s="3">
        <f>IF(laptimes!N36&lt;&gt;"",SUM(laptimes!N$2:'laptimes'!N36),"")</f>
        <v>3.4381921296296289E-2</v>
      </c>
      <c r="O36" s="3">
        <f>IF(laptimes!O36&lt;&gt;"",SUM(laptimes!O$2:'laptimes'!O36),"")</f>
        <v>3.4291932870370377E-2</v>
      </c>
      <c r="P36" s="3">
        <f>IF(laptimes!P36&lt;&gt;"",SUM(laptimes!P$2:'laptimes'!P36),"")</f>
        <v>3.3719108796296297E-2</v>
      </c>
      <c r="Q36" s="3">
        <f>IF(laptimes!Q36&lt;&gt;"",SUM(laptimes!Q$2:'laptimes'!Q36),"")</f>
        <v>3.4554004629629632E-2</v>
      </c>
      <c r="R36" s="3">
        <f>IF(laptimes!R36&lt;&gt;"",SUM(laptimes!R$2:'laptimes'!R36),"")</f>
        <v>3.5051678240740729E-2</v>
      </c>
      <c r="S36" s="3">
        <f>IF(laptimes!S36&lt;&gt;"",SUM(laptimes!S$2:'laptimes'!S36),"")</f>
        <v>3.3574386574074071E-2</v>
      </c>
      <c r="T36" s="3">
        <f>IF(laptimes!T36&lt;&gt;"",SUM(laptimes!T$2:'laptimes'!T36),"")</f>
        <v>3.5019293981481479E-2</v>
      </c>
      <c r="U36" s="3">
        <f>IF(laptimes!U36&lt;&gt;"",SUM(laptimes!U$2:'laptimes'!U36),"")</f>
        <v>3.4775914351851858E-2</v>
      </c>
    </row>
    <row r="37" spans="1:21" x14ac:dyDescent="0.25">
      <c r="A37">
        <v>36</v>
      </c>
      <c r="B37" s="3">
        <f>IF(laptimes!B37&lt;&gt;"",SUM(laptimes!B$2:'laptimes'!B37),"")</f>
        <v>3.5028599537037033E-2</v>
      </c>
      <c r="C37" s="3">
        <f>IF(laptimes!C37&lt;&gt;"",SUM(laptimes!C$2:'laptimes'!C37),"")</f>
        <v>3.669459490740741E-2</v>
      </c>
      <c r="D37" s="3">
        <f>IF(laptimes!D37&lt;&gt;"",SUM(laptimes!D$2:'laptimes'!D37),"")</f>
        <v>3.4492743055555553E-2</v>
      </c>
      <c r="E37" s="3">
        <f>IF(laptimes!E37&lt;&gt;"",SUM(laptimes!E$2:'laptimes'!E37),"")</f>
        <v>3.5490972222222222E-2</v>
      </c>
      <c r="F37" s="3">
        <f>IF(laptimes!F37&lt;&gt;"",SUM(laptimes!F$2:'laptimes'!F37),"")</f>
        <v>3.5903773148148153E-2</v>
      </c>
      <c r="G37" s="3">
        <f>IF(laptimes!G37&lt;&gt;"",SUM(laptimes!G$2:'laptimes'!G37),"")</f>
        <v>3.5466828703703698E-2</v>
      </c>
      <c r="H37" s="3">
        <f>IF(laptimes!H37&lt;&gt;"",SUM(laptimes!H$2:'laptimes'!H37),"")</f>
        <v>3.5187337962962965E-2</v>
      </c>
      <c r="I37" s="3">
        <f>IF(laptimes!I37&lt;&gt;"",SUM(laptimes!I$2:'laptimes'!I37),"")</f>
        <v>3.4570833333333342E-2</v>
      </c>
      <c r="J37" s="3">
        <f>IF(laptimes!J37&lt;&gt;"",SUM(laptimes!J$2:'laptimes'!J37),"")</f>
        <v>3.5122164351851844E-2</v>
      </c>
      <c r="K37" s="3">
        <f>IF(laptimes!K37&lt;&gt;"",SUM(laptimes!K$2:'laptimes'!K37),"")</f>
        <v>3.5818344907407408E-2</v>
      </c>
      <c r="L37" s="3">
        <f>IF(laptimes!L37&lt;&gt;"",SUM(laptimes!L$2:'laptimes'!L37),"")</f>
        <v>3.4723819444444456E-2</v>
      </c>
      <c r="M37" s="3">
        <f>IF(laptimes!M37&lt;&gt;"",SUM(laptimes!M$2:'laptimes'!M37),"")</f>
        <v>3.522101851851852E-2</v>
      </c>
      <c r="N37" s="3">
        <f>IF(laptimes!N37&lt;&gt;"",SUM(laptimes!N$2:'laptimes'!N37),"")</f>
        <v>3.5331967592592585E-2</v>
      </c>
      <c r="O37" s="3">
        <f>IF(laptimes!O37&lt;&gt;"",SUM(laptimes!O$2:'laptimes'!O37),"")</f>
        <v>3.523292824074075E-2</v>
      </c>
      <c r="P37" s="3">
        <f>IF(laptimes!P37&lt;&gt;"",SUM(laptimes!P$2:'laptimes'!P37),"")</f>
        <v>3.4660682870370371E-2</v>
      </c>
      <c r="Q37" s="3">
        <f>IF(laptimes!Q37&lt;&gt;"",SUM(laptimes!Q$2:'laptimes'!Q37),"")</f>
        <v>3.571144675925926E-2</v>
      </c>
      <c r="R37" s="3">
        <f>IF(laptimes!R37&lt;&gt;"",SUM(laptimes!R$2:'laptimes'!R37),"")</f>
        <v>3.6015069444444429E-2</v>
      </c>
      <c r="S37" s="3">
        <f>IF(laptimes!S37&lt;&gt;"",SUM(laptimes!S$2:'laptimes'!S37),"")</f>
        <v>3.4573703703703704E-2</v>
      </c>
      <c r="T37" s="3">
        <f>IF(laptimes!T37&lt;&gt;"",SUM(laptimes!T$2:'laptimes'!T37),"")</f>
        <v>3.60040162037037E-2</v>
      </c>
      <c r="U37" s="3">
        <f>IF(laptimes!U37&lt;&gt;"",SUM(laptimes!U$2:'laptimes'!U37),"")</f>
        <v>3.5753796296296304E-2</v>
      </c>
    </row>
    <row r="38" spans="1:21" x14ac:dyDescent="0.25">
      <c r="A38">
        <v>37</v>
      </c>
      <c r="B38" s="3">
        <f>IF(laptimes!B38&lt;&gt;"",SUM(laptimes!B$2:'laptimes'!B38),"")</f>
        <v>3.5974039351851846E-2</v>
      </c>
      <c r="C38" s="3">
        <f>IF(laptimes!C38&lt;&gt;"",SUM(laptimes!C$2:'laptimes'!C38),"")</f>
        <v>3.7646620370370372E-2</v>
      </c>
      <c r="D38" s="3">
        <f>IF(laptimes!D38&lt;&gt;"",SUM(laptimes!D$2:'laptimes'!D38),"")</f>
        <v>3.5475312499999995E-2</v>
      </c>
      <c r="E38" s="3">
        <f>IF(laptimes!E38&lt;&gt;"",SUM(laptimes!E$2:'laptimes'!E38),"")</f>
        <v>3.6459189814814816E-2</v>
      </c>
      <c r="F38" s="3">
        <f>IF(laptimes!F38&lt;&gt;"",SUM(laptimes!F$2:'laptimes'!F38),"")</f>
        <v>3.6917685185185192E-2</v>
      </c>
      <c r="G38" s="3">
        <f>IF(laptimes!G38&lt;&gt;"",SUM(laptimes!G$2:'laptimes'!G38),"")</f>
        <v>3.6411064814814813E-2</v>
      </c>
      <c r="H38" s="3">
        <f>IF(laptimes!H38&lt;&gt;"",SUM(laptimes!H$2:'laptimes'!H38),"")</f>
        <v>3.6138298611111112E-2</v>
      </c>
      <c r="I38" s="3">
        <f>IF(laptimes!I38&lt;&gt;"",SUM(laptimes!I$2:'laptimes'!I38),"")</f>
        <v>3.5510532407407418E-2</v>
      </c>
      <c r="J38" s="3">
        <f>IF(laptimes!J38&lt;&gt;"",SUM(laptimes!J$2:'laptimes'!J38),"")</f>
        <v>3.6111261574074065E-2</v>
      </c>
      <c r="K38" s="3">
        <f>IF(laptimes!K38&lt;&gt;"",SUM(laptimes!K$2:'laptimes'!K38),"")</f>
        <v>3.677449074074074E-2</v>
      </c>
      <c r="L38" s="3">
        <f>IF(laptimes!L38&lt;&gt;"",SUM(laptimes!L$2:'laptimes'!L38),"")</f>
        <v>3.5659629629629638E-2</v>
      </c>
      <c r="M38" s="3">
        <f>IF(laptimes!M38&lt;&gt;"",SUM(laptimes!M$2:'laptimes'!M38),"")</f>
        <v>3.6165775462962964E-2</v>
      </c>
      <c r="N38" s="3">
        <f>IF(laptimes!N38&lt;&gt;"",SUM(laptimes!N$2:'laptimes'!N38),"")</f>
        <v>3.6279502314814804E-2</v>
      </c>
      <c r="O38" s="3">
        <f>IF(laptimes!O38&lt;&gt;"",SUM(laptimes!O$2:'laptimes'!O38),"")</f>
        <v>3.6173599537037048E-2</v>
      </c>
      <c r="P38" s="3">
        <f>IF(laptimes!P38&lt;&gt;"",SUM(laptimes!P$2:'laptimes'!P38),"")</f>
        <v>3.5603541666666669E-2</v>
      </c>
      <c r="Q38" s="3">
        <f>IF(laptimes!Q38&lt;&gt;"",SUM(laptimes!Q$2:'laptimes'!Q38),"")</f>
        <v>3.6674710648148152E-2</v>
      </c>
      <c r="R38" s="3">
        <f>IF(laptimes!R38&lt;&gt;"",SUM(laptimes!R$2:'laptimes'!R38),"")</f>
        <v>3.6977592592592576E-2</v>
      </c>
      <c r="S38" s="3">
        <f>IF(laptimes!S38&lt;&gt;"",SUM(laptimes!S$2:'laptimes'!S38),"")</f>
        <v>3.5725439814814818E-2</v>
      </c>
      <c r="T38" s="3">
        <f>IF(laptimes!T38&lt;&gt;"",SUM(laptimes!T$2:'laptimes'!T38),"")</f>
        <v>3.6967754629629625E-2</v>
      </c>
      <c r="U38" s="3">
        <f>IF(laptimes!U38&lt;&gt;"",SUM(laptimes!U$2:'laptimes'!U38),"")</f>
        <v>3.6712858796296308E-2</v>
      </c>
    </row>
    <row r="39" spans="1:21" x14ac:dyDescent="0.25">
      <c r="A39">
        <v>38</v>
      </c>
      <c r="B39" s="3">
        <f>IF(laptimes!B39&lt;&gt;"",SUM(laptimes!B$2:'laptimes'!B39),"")</f>
        <v>3.6919120370370366E-2</v>
      </c>
      <c r="C39" s="3">
        <f>IF(laptimes!C39&lt;&gt;"",SUM(laptimes!C$2:'laptimes'!C39),"")</f>
        <v>3.8599270833333338E-2</v>
      </c>
      <c r="D39" s="3">
        <f>IF(laptimes!D39&lt;&gt;"",SUM(laptimes!D$2:'laptimes'!D39),"")</f>
        <v>3.6625902777777775E-2</v>
      </c>
      <c r="E39" s="3">
        <f>IF(laptimes!E39&lt;&gt;"",SUM(laptimes!E$2:'laptimes'!E39),"")</f>
        <v>3.7406770833333332E-2</v>
      </c>
      <c r="F39" s="3">
        <f>IF(laptimes!F39&lt;&gt;"",SUM(laptimes!F$2:'laptimes'!F39),"")</f>
        <v>3.8115335648148153E-2</v>
      </c>
      <c r="G39" s="3">
        <f>IF(laptimes!G39&lt;&gt;"",SUM(laptimes!G$2:'laptimes'!G39),"")</f>
        <v>3.7353530092592589E-2</v>
      </c>
      <c r="H39" s="3">
        <f>IF(laptimes!H39&lt;&gt;"",SUM(laptimes!H$2:'laptimes'!H39),"")</f>
        <v>3.7087164351851852E-2</v>
      </c>
      <c r="I39" s="3">
        <f>IF(laptimes!I39&lt;&gt;"",SUM(laptimes!I$2:'laptimes'!I39),"")</f>
        <v>3.6448703703703712E-2</v>
      </c>
      <c r="J39" s="3">
        <f>IF(laptimes!J39&lt;&gt;"",SUM(laptimes!J$2:'laptimes'!J39),"")</f>
        <v>3.7274409722222214E-2</v>
      </c>
      <c r="K39" s="3">
        <f>IF(laptimes!K39&lt;&gt;"",SUM(laptimes!K$2:'laptimes'!K39),"")</f>
        <v>3.7728333333333329E-2</v>
      </c>
      <c r="L39" s="3">
        <f>IF(laptimes!L39&lt;&gt;"",SUM(laptimes!L$2:'laptimes'!L39),"")</f>
        <v>3.6593900462962972E-2</v>
      </c>
      <c r="M39" s="3">
        <f>IF(laptimes!M39&lt;&gt;"",SUM(laptimes!M$2:'laptimes'!M39),"")</f>
        <v>3.7128703703703705E-2</v>
      </c>
      <c r="N39" s="3">
        <f>IF(laptimes!N39&lt;&gt;"",SUM(laptimes!N$2:'laptimes'!N39),"")</f>
        <v>3.7223344907407398E-2</v>
      </c>
      <c r="O39" s="3">
        <f>IF(laptimes!O39&lt;&gt;"",SUM(laptimes!O$2:'laptimes'!O39),"")</f>
        <v>3.710988425925927E-2</v>
      </c>
      <c r="P39" s="3">
        <f>IF(laptimes!P39&lt;&gt;"",SUM(laptimes!P$2:'laptimes'!P39),"")</f>
        <v>3.6540671296296297E-2</v>
      </c>
      <c r="Q39" s="3">
        <f>IF(laptimes!Q39&lt;&gt;"",SUM(laptimes!Q$2:'laptimes'!Q39),"")</f>
        <v>3.7619490740740745E-2</v>
      </c>
      <c r="R39" s="3">
        <f>IF(laptimes!R39&lt;&gt;"",SUM(laptimes!R$2:'laptimes'!R39),"")</f>
        <v>3.7944502314814797E-2</v>
      </c>
      <c r="S39" s="3">
        <f>IF(laptimes!S39&lt;&gt;"",SUM(laptimes!S$2:'laptimes'!S39),"")</f>
        <v>3.666418981481482E-2</v>
      </c>
      <c r="T39" s="3">
        <f>IF(laptimes!T39&lt;&gt;"",SUM(laptimes!T$2:'laptimes'!T39),"")</f>
        <v>3.792950231481481E-2</v>
      </c>
      <c r="U39" s="3">
        <f>IF(laptimes!U39&lt;&gt;"",SUM(laptimes!U$2:'laptimes'!U39),"")</f>
        <v>3.7665659722222231E-2</v>
      </c>
    </row>
    <row r="40" spans="1:21" x14ac:dyDescent="0.25">
      <c r="A40">
        <v>39</v>
      </c>
      <c r="B40" s="3">
        <f>IF(laptimes!B40&lt;&gt;"",SUM(laptimes!B$2:'laptimes'!B40),"")</f>
        <v>3.7865127314814812E-2</v>
      </c>
      <c r="C40" s="3">
        <f>IF(laptimes!C40&lt;&gt;"",SUM(laptimes!C$2:'laptimes'!C40),"")</f>
        <v>3.9550474537037042E-2</v>
      </c>
      <c r="D40" s="3">
        <f>IF(laptimes!D40&lt;&gt;"",SUM(laptimes!D$2:'laptimes'!D40),"")</f>
        <v>3.7549710648148146E-2</v>
      </c>
      <c r="E40" s="3">
        <f>IF(laptimes!E40&lt;&gt;"",SUM(laptimes!E$2:'laptimes'!E40),"")</f>
        <v>3.8355486111111108E-2</v>
      </c>
      <c r="F40" s="3">
        <f>IF(laptimes!F40&lt;&gt;"",SUM(laptimes!F$2:'laptimes'!F40),"")</f>
        <v>3.9063888888888891E-2</v>
      </c>
      <c r="G40" s="3">
        <f>IF(laptimes!G40&lt;&gt;"",SUM(laptimes!G$2:'laptimes'!G40),"")</f>
        <v>3.8295428240740739E-2</v>
      </c>
      <c r="H40" s="3">
        <f>IF(laptimes!H40&lt;&gt;"",SUM(laptimes!H$2:'laptimes'!H40),"")</f>
        <v>3.8034097222222223E-2</v>
      </c>
      <c r="I40" s="3">
        <f>IF(laptimes!I40&lt;&gt;"",SUM(laptimes!I$2:'laptimes'!I40),"")</f>
        <v>3.7384525462962968E-2</v>
      </c>
      <c r="J40" s="3">
        <f>IF(laptimes!J40&lt;&gt;"",SUM(laptimes!J$2:'laptimes'!J40),"")</f>
        <v>3.8214652777777768E-2</v>
      </c>
      <c r="K40" s="3">
        <f>IF(laptimes!K40&lt;&gt;"",SUM(laptimes!K$2:'laptimes'!K40),"")</f>
        <v>3.8684965277777775E-2</v>
      </c>
      <c r="L40" s="3">
        <f>IF(laptimes!L40&lt;&gt;"",SUM(laptimes!L$2:'laptimes'!L40),"")</f>
        <v>3.7529872685185192E-2</v>
      </c>
      <c r="M40" s="3">
        <f>IF(laptimes!M40&lt;&gt;"",SUM(laptimes!M$2:'laptimes'!M40),"")</f>
        <v>3.8073506944444446E-2</v>
      </c>
      <c r="N40" s="3">
        <f>IF(laptimes!N40&lt;&gt;"",SUM(laptimes!N$2:'laptimes'!N40),"")</f>
        <v>3.8168877314814803E-2</v>
      </c>
      <c r="O40" s="3">
        <f>IF(laptimes!O40&lt;&gt;"",SUM(laptimes!O$2:'laptimes'!O40),"")</f>
        <v>3.8048784722222236E-2</v>
      </c>
      <c r="P40" s="3">
        <f>IF(laptimes!P40&lt;&gt;"",SUM(laptimes!P$2:'laptimes'!P40),"")</f>
        <v>3.7480601851851855E-2</v>
      </c>
      <c r="Q40" s="3">
        <f>IF(laptimes!Q40&lt;&gt;"",SUM(laptimes!Q$2:'laptimes'!Q40),"")</f>
        <v>3.8562048611111115E-2</v>
      </c>
      <c r="R40" s="3">
        <f>IF(laptimes!R40&lt;&gt;"",SUM(laptimes!R$2:'laptimes'!R40),"")</f>
        <v>3.8912407407407389E-2</v>
      </c>
      <c r="S40" s="3">
        <f>IF(laptimes!S40&lt;&gt;"",SUM(laptimes!S$2:'laptimes'!S40),"")</f>
        <v>3.7595104166666671E-2</v>
      </c>
      <c r="T40" s="3">
        <f>IF(laptimes!T40&lt;&gt;"",SUM(laptimes!T$2:'laptimes'!T40),"")</f>
        <v>3.8892870370370362E-2</v>
      </c>
      <c r="U40" s="3">
        <f>IF(laptimes!U40&lt;&gt;"",SUM(laptimes!U$2:'laptimes'!U40),"")</f>
        <v>3.8617557870370377E-2</v>
      </c>
    </row>
    <row r="41" spans="1:21" x14ac:dyDescent="0.25">
      <c r="A41">
        <v>40</v>
      </c>
      <c r="B41" s="3">
        <f>IF(laptimes!B41&lt;&gt;"",SUM(laptimes!B$2:'laptimes'!B41),"")</f>
        <v>3.8809050925925924E-2</v>
      </c>
      <c r="C41" s="3">
        <f>IF(laptimes!C41&lt;&gt;"",SUM(laptimes!C$2:'laptimes'!C41),"")</f>
        <v>4.0532997685185188E-2</v>
      </c>
      <c r="D41" s="3">
        <f>IF(laptimes!D41&lt;&gt;"",SUM(laptimes!D$2:'laptimes'!D41),"")</f>
        <v>3.848185185185185E-2</v>
      </c>
      <c r="E41" s="3">
        <f>IF(laptimes!E41&lt;&gt;"",SUM(laptimes!E$2:'laptimes'!E41),"")</f>
        <v>3.9303854166666666E-2</v>
      </c>
      <c r="F41" s="3">
        <f>IF(laptimes!F41&lt;&gt;"",SUM(laptimes!F$2:'laptimes'!F41),"")</f>
        <v>4.0009155092592598E-2</v>
      </c>
      <c r="G41" s="3">
        <f>IF(laptimes!G41&lt;&gt;"",SUM(laptimes!G$2:'laptimes'!G41),"")</f>
        <v>3.9235821759259257E-2</v>
      </c>
      <c r="H41" s="3">
        <f>IF(laptimes!H41&lt;&gt;"",SUM(laptimes!H$2:'laptimes'!H41),"")</f>
        <v>3.8981087962962964E-2</v>
      </c>
      <c r="I41" s="3">
        <f>IF(laptimes!I41&lt;&gt;"",SUM(laptimes!I$2:'laptimes'!I41),"")</f>
        <v>3.831890046296297E-2</v>
      </c>
      <c r="J41" s="3">
        <f>IF(laptimes!J41&lt;&gt;"",SUM(laptimes!J$2:'laptimes'!J41),"")</f>
        <v>3.9159282407407396E-2</v>
      </c>
      <c r="K41" s="3">
        <f>IF(laptimes!K41&lt;&gt;"",SUM(laptimes!K$2:'laptimes'!K41),"")</f>
        <v>3.9638356481481479E-2</v>
      </c>
      <c r="L41" s="3">
        <f>IF(laptimes!L41&lt;&gt;"",SUM(laptimes!L$2:'laptimes'!L41),"")</f>
        <v>3.8463067129629637E-2</v>
      </c>
      <c r="M41" s="3">
        <f>IF(laptimes!M41&lt;&gt;"",SUM(laptimes!M$2:'laptimes'!M41),"")</f>
        <v>3.9017905092592592E-2</v>
      </c>
      <c r="N41" s="3">
        <f>IF(laptimes!N41&lt;&gt;"",SUM(laptimes!N$2:'laptimes'!N41),"")</f>
        <v>3.9112071759259251E-2</v>
      </c>
      <c r="O41" s="3">
        <f>IF(laptimes!O41&lt;&gt;"",SUM(laptimes!O$2:'laptimes'!O41),"")</f>
        <v>3.8990578703703718E-2</v>
      </c>
      <c r="P41" s="3">
        <f>IF(laptimes!P41&lt;&gt;"",SUM(laptimes!P$2:'laptimes'!P41),"")</f>
        <v>3.841952546296297E-2</v>
      </c>
      <c r="Q41" s="3">
        <f>IF(laptimes!Q41&lt;&gt;"",SUM(laptimes!Q$2:'laptimes'!Q41),"")</f>
        <v>3.9502928240740746E-2</v>
      </c>
      <c r="R41" s="3">
        <f>IF(laptimes!R41&lt;&gt;"",SUM(laptimes!R$2:'laptimes'!R41),"")</f>
        <v>3.9879467592592574E-2</v>
      </c>
      <c r="S41" s="3">
        <f>IF(laptimes!S41&lt;&gt;"",SUM(laptimes!S$2:'laptimes'!S41),"")</f>
        <v>3.8521979166666671E-2</v>
      </c>
      <c r="T41" s="3">
        <f>IF(laptimes!T41&lt;&gt;"",SUM(laptimes!T$2:'laptimes'!T41),"")</f>
        <v>3.9854965277777772E-2</v>
      </c>
      <c r="U41" s="3">
        <f>IF(laptimes!U41&lt;&gt;"",SUM(laptimes!U$2:'laptimes'!U41),"")</f>
        <v>3.9568530092592598E-2</v>
      </c>
    </row>
    <row r="42" spans="1:21" x14ac:dyDescent="0.25">
      <c r="A42">
        <v>41</v>
      </c>
      <c r="B42" s="3">
        <f>IF(laptimes!B42&lt;&gt;"",SUM(laptimes!B$2:'laptimes'!B42),"")</f>
        <v>3.9752592592592589E-2</v>
      </c>
      <c r="C42" s="3">
        <f>IF(laptimes!C42&lt;&gt;"",SUM(laptimes!C$2:'laptimes'!C42),"")</f>
        <v>4.1485312500000003E-2</v>
      </c>
      <c r="D42" s="3">
        <f>IF(laptimes!D42&lt;&gt;"",SUM(laptimes!D$2:'laptimes'!D42),"")</f>
        <v>3.9416898148148145E-2</v>
      </c>
      <c r="E42" s="3">
        <f>IF(laptimes!E42&lt;&gt;"",SUM(laptimes!E$2:'laptimes'!E42),"")</f>
        <v>4.024775462962963E-2</v>
      </c>
      <c r="F42" s="3">
        <f>IF(laptimes!F42&lt;&gt;"",SUM(laptimes!F$2:'laptimes'!F42),"")</f>
        <v>4.0954606481481484E-2</v>
      </c>
      <c r="G42" s="3">
        <f>IF(laptimes!G42&lt;&gt;"",SUM(laptimes!G$2:'laptimes'!G42),"")</f>
        <v>4.017648148148148E-2</v>
      </c>
      <c r="H42" s="3">
        <f>IF(laptimes!H42&lt;&gt;"",SUM(laptimes!H$2:'laptimes'!H42),"")</f>
        <v>3.9926631944444443E-2</v>
      </c>
      <c r="I42" s="3">
        <f>IF(laptimes!I42&lt;&gt;"",SUM(laptimes!I$2:'laptimes'!I42),"")</f>
        <v>3.9259027777777782E-2</v>
      </c>
      <c r="J42" s="3">
        <f>IF(laptimes!J42&lt;&gt;"",SUM(laptimes!J$2:'laptimes'!J42),"")</f>
        <v>4.0102650462962949E-2</v>
      </c>
      <c r="K42" s="3">
        <f>IF(laptimes!K42&lt;&gt;"",SUM(laptimes!K$2:'laptimes'!K42),"")</f>
        <v>4.0592673611111109E-2</v>
      </c>
      <c r="L42" s="3">
        <f>IF(laptimes!L42&lt;&gt;"",SUM(laptimes!L$2:'laptimes'!L42),"")</f>
        <v>3.9400972222222226E-2</v>
      </c>
      <c r="M42" s="3">
        <f>IF(laptimes!M42&lt;&gt;"",SUM(laptimes!M$2:'laptimes'!M42),"")</f>
        <v>3.99628125E-2</v>
      </c>
      <c r="N42" s="3">
        <f>IF(laptimes!N42&lt;&gt;"",SUM(laptimes!N$2:'laptimes'!N42),"")</f>
        <v>4.0058576388888878E-2</v>
      </c>
      <c r="O42" s="3">
        <f>IF(laptimes!O42&lt;&gt;"",SUM(laptimes!O$2:'laptimes'!O42),"")</f>
        <v>3.9935173611111124E-2</v>
      </c>
      <c r="P42" s="3">
        <f>IF(laptimes!P42&lt;&gt;"",SUM(laptimes!P$2:'laptimes'!P42),"")</f>
        <v>3.9356932870370377E-2</v>
      </c>
      <c r="Q42" s="3">
        <f>IF(laptimes!Q42&lt;&gt;"",SUM(laptimes!Q$2:'laptimes'!Q42),"")</f>
        <v>4.0440578703703711E-2</v>
      </c>
      <c r="R42" s="3">
        <f>IF(laptimes!R42&lt;&gt;"",SUM(laptimes!R$2:'laptimes'!R42),"")</f>
        <v>4.084155092592591E-2</v>
      </c>
      <c r="S42" s="3">
        <f>IF(laptimes!S42&lt;&gt;"",SUM(laptimes!S$2:'laptimes'!S42),"")</f>
        <v>3.9448784722222227E-2</v>
      </c>
      <c r="T42" s="3">
        <f>IF(laptimes!T42&lt;&gt;"",SUM(laptimes!T$2:'laptimes'!T42),"")</f>
        <v>4.08158912037037E-2</v>
      </c>
      <c r="U42" s="3">
        <f>IF(laptimes!U42&lt;&gt;"",SUM(laptimes!U$2:'laptimes'!U42),"")</f>
        <v>4.0516886574074082E-2</v>
      </c>
    </row>
    <row r="43" spans="1:21" x14ac:dyDescent="0.25">
      <c r="A43">
        <v>42</v>
      </c>
      <c r="B43" s="3">
        <f>IF(laptimes!B43&lt;&gt;"",SUM(laptimes!B$2:'laptimes'!B43),"")</f>
        <v>4.0693368055555554E-2</v>
      </c>
      <c r="C43" s="3">
        <f>IF(laptimes!C43&lt;&gt;"",SUM(laptimes!C$2:'laptimes'!C43),"")</f>
        <v>4.2436203703703705E-2</v>
      </c>
      <c r="D43" s="3">
        <f>IF(laptimes!D43&lt;&gt;"",SUM(laptimes!D$2:'laptimes'!D43),"")</f>
        <v>4.0348472222222216E-2</v>
      </c>
      <c r="E43" s="3">
        <f>IF(laptimes!E43&lt;&gt;"",SUM(laptimes!E$2:'laptimes'!E43),"")</f>
        <v>4.1189027777777776E-2</v>
      </c>
      <c r="F43" s="3">
        <f>IF(laptimes!F43&lt;&gt;"",SUM(laptimes!F$2:'laptimes'!F43),"")</f>
        <v>4.1900254629629631E-2</v>
      </c>
      <c r="G43" s="3">
        <f>IF(laptimes!G43&lt;&gt;"",SUM(laptimes!G$2:'laptimes'!G43),"")</f>
        <v>4.1117488425925927E-2</v>
      </c>
      <c r="H43" s="3">
        <f>IF(laptimes!H43&lt;&gt;"",SUM(laptimes!H$2:'laptimes'!H43),"")</f>
        <v>4.0900601851851848E-2</v>
      </c>
      <c r="I43" s="3">
        <f>IF(laptimes!I43&lt;&gt;"",SUM(laptimes!I$2:'laptimes'!I43),"")</f>
        <v>4.019967592592593E-2</v>
      </c>
      <c r="J43" s="3">
        <f>IF(laptimes!J43&lt;&gt;"",SUM(laptimes!J$2:'laptimes'!J43),"")</f>
        <v>4.1047268518518504E-2</v>
      </c>
      <c r="K43" s="3">
        <f>IF(laptimes!K43&lt;&gt;"",SUM(laptimes!K$2:'laptimes'!K43),"")</f>
        <v>4.1549618055555557E-2</v>
      </c>
      <c r="L43" s="3">
        <f>IF(laptimes!L43&lt;&gt;"",SUM(laptimes!L$2:'laptimes'!L43),"")</f>
        <v>4.0332662037037038E-2</v>
      </c>
      <c r="M43" s="3">
        <f>IF(laptimes!M43&lt;&gt;"",SUM(laptimes!M$2:'laptimes'!M43),"")</f>
        <v>4.0916886574074073E-2</v>
      </c>
      <c r="N43" s="3">
        <f>IF(laptimes!N43&lt;&gt;"",SUM(laptimes!N$2:'laptimes'!N43),"")</f>
        <v>4.1002094907407395E-2</v>
      </c>
      <c r="O43" s="3">
        <f>IF(laptimes!O43&lt;&gt;"",SUM(laptimes!O$2:'laptimes'!O43),"")</f>
        <v>4.0882500000000016E-2</v>
      </c>
      <c r="P43" s="3">
        <f>IF(laptimes!P43&lt;&gt;"",SUM(laptimes!P$2:'laptimes'!P43),"")</f>
        <v>4.029460648148149E-2</v>
      </c>
      <c r="Q43" s="3">
        <f>IF(laptimes!Q43&lt;&gt;"",SUM(laptimes!Q$2:'laptimes'!Q43),"")</f>
        <v>4.1378564814814819E-2</v>
      </c>
      <c r="R43" s="3">
        <f>IF(laptimes!R43&lt;&gt;"",SUM(laptimes!R$2:'laptimes'!R43),"")</f>
        <v>4.1799479166666653E-2</v>
      </c>
      <c r="S43" s="3">
        <f>IF(laptimes!S43&lt;&gt;"",SUM(laptimes!S$2:'laptimes'!S43),"")</f>
        <v>4.0378935185185191E-2</v>
      </c>
      <c r="T43" s="3">
        <f>IF(laptimes!T43&lt;&gt;"",SUM(laptimes!T$2:'laptimes'!T43),"")</f>
        <v>4.1777418981481476E-2</v>
      </c>
      <c r="U43" s="3">
        <f>IF(laptimes!U43&lt;&gt;"",SUM(laptimes!U$2:'laptimes'!U43),"")</f>
        <v>4.1463831018518527E-2</v>
      </c>
    </row>
    <row r="44" spans="1:21" x14ac:dyDescent="0.25">
      <c r="A44">
        <v>43</v>
      </c>
      <c r="B44" s="3">
        <f>IF(laptimes!B44&lt;&gt;"",SUM(laptimes!B$2:'laptimes'!B44),"")</f>
        <v>4.1633888888888887E-2</v>
      </c>
      <c r="C44" s="3">
        <f>IF(laptimes!C44&lt;&gt;"",SUM(laptimes!C$2:'laptimes'!C44),"")</f>
        <v>4.340923611111111E-2</v>
      </c>
      <c r="D44" s="3">
        <f>IF(laptimes!D44&lt;&gt;"",SUM(laptimes!D$2:'laptimes'!D44),"")</f>
        <v>4.1278368055555549E-2</v>
      </c>
      <c r="E44" s="3">
        <f>IF(laptimes!E44&lt;&gt;"",SUM(laptimes!E$2:'laptimes'!E44),"")</f>
        <v>4.2130914351851852E-2</v>
      </c>
      <c r="F44" s="3">
        <f>IF(laptimes!F44&lt;&gt;"",SUM(laptimes!F$2:'laptimes'!F44),"")</f>
        <v>4.2848599537037041E-2</v>
      </c>
      <c r="G44" s="3">
        <f>IF(laptimes!G44&lt;&gt;"",SUM(laptimes!G$2:'laptimes'!G44),"")</f>
        <v>4.2056168981481484E-2</v>
      </c>
      <c r="H44" s="3">
        <f>IF(laptimes!H44&lt;&gt;"",SUM(laptimes!H$2:'laptimes'!H44),"")</f>
        <v>4.1848217592592586E-2</v>
      </c>
      <c r="I44" s="3">
        <f>IF(laptimes!I44&lt;&gt;"",SUM(laptimes!I$2:'laptimes'!I44),"")</f>
        <v>4.1170995370370375E-2</v>
      </c>
      <c r="J44" s="3">
        <f>IF(laptimes!J44&lt;&gt;"",SUM(laptimes!J$2:'laptimes'!J44),"")</f>
        <v>4.1986817129629615E-2</v>
      </c>
      <c r="K44" s="3">
        <f>IF(laptimes!K44&lt;&gt;"",SUM(laptimes!K$2:'laptimes'!K44),"")</f>
        <v>4.250241898148148E-2</v>
      </c>
      <c r="L44" s="3">
        <f>IF(laptimes!L44&lt;&gt;"",SUM(laptimes!L$2:'laptimes'!L44),"")</f>
        <v>4.1262696759259261E-2</v>
      </c>
      <c r="M44" s="3">
        <f>IF(laptimes!M44&lt;&gt;"",SUM(laptimes!M$2:'laptimes'!M44),"")</f>
        <v>4.1866377314814816E-2</v>
      </c>
      <c r="N44" s="3">
        <f>IF(laptimes!N44&lt;&gt;"",SUM(laptimes!N$2:'laptimes'!N44),"")</f>
        <v>4.1944340277777763E-2</v>
      </c>
      <c r="O44" s="3">
        <f>IF(laptimes!O44&lt;&gt;"",SUM(laptimes!O$2:'laptimes'!O44),"")</f>
        <v>4.1820937500000016E-2</v>
      </c>
      <c r="P44" s="3">
        <f>IF(laptimes!P44&lt;&gt;"",SUM(laptimes!P$2:'laptimes'!P44),"")</f>
        <v>4.1235057870370379E-2</v>
      </c>
      <c r="Q44" s="3">
        <f>IF(laptimes!Q44&lt;&gt;"",SUM(laptimes!Q$2:'laptimes'!Q44),"")</f>
        <v>4.2316932870370375E-2</v>
      </c>
      <c r="R44" s="3">
        <f>IF(laptimes!R44&lt;&gt;"",SUM(laptimes!R$2:'laptimes'!R44),"")</f>
        <v>4.2784976851851841E-2</v>
      </c>
      <c r="S44" s="3">
        <f>IF(laptimes!S44&lt;&gt;"",SUM(laptimes!S$2:'laptimes'!S44),"")</f>
        <v>4.1308078703703711E-2</v>
      </c>
      <c r="T44" s="3">
        <f>IF(laptimes!T44&lt;&gt;"",SUM(laptimes!T$2:'laptimes'!T44),"")</f>
        <v>4.2738703703703695E-2</v>
      </c>
      <c r="U44" s="3">
        <f>IF(laptimes!U44&lt;&gt;"",SUM(laptimes!U$2:'laptimes'!U44),"")</f>
        <v>4.2409953703703714E-2</v>
      </c>
    </row>
    <row r="45" spans="1:21" x14ac:dyDescent="0.25">
      <c r="A45">
        <v>44</v>
      </c>
      <c r="B45" s="3">
        <f>IF(laptimes!B45&lt;&gt;"",SUM(laptimes!B$2:'laptimes'!B45),"")</f>
        <v>4.2575671296296295E-2</v>
      </c>
      <c r="C45" s="3">
        <f>IF(laptimes!C45&lt;&gt;"",SUM(laptimes!C$2:'laptimes'!C45),"")</f>
        <v>4.4356527777777779E-2</v>
      </c>
      <c r="D45" s="3">
        <f>IF(laptimes!D45&lt;&gt;"",SUM(laptimes!D$2:'laptimes'!D45),"")</f>
        <v>4.2211331018518511E-2</v>
      </c>
      <c r="E45" s="3">
        <f>IF(laptimes!E45&lt;&gt;"",SUM(laptimes!E$2:'laptimes'!E45),"")</f>
        <v>4.3075150462962966E-2</v>
      </c>
      <c r="F45" s="3">
        <f>IF(laptimes!F45&lt;&gt;"",SUM(laptimes!F$2:'laptimes'!F45),"")</f>
        <v>4.3796585648148152E-2</v>
      </c>
      <c r="G45" s="3">
        <f>IF(laptimes!G45&lt;&gt;"",SUM(laptimes!G$2:'laptimes'!G45),"")</f>
        <v>4.2993530092592595E-2</v>
      </c>
      <c r="H45" s="3">
        <f>IF(laptimes!H45&lt;&gt;"",SUM(laptimes!H$2:'laptimes'!H45),"")</f>
        <v>4.2796134259259253E-2</v>
      </c>
      <c r="I45" s="3">
        <f>IF(laptimes!I45&lt;&gt;"",SUM(laptimes!I$2:'laptimes'!I45),"")</f>
        <v>4.2358344907407412E-2</v>
      </c>
      <c r="J45" s="3">
        <f>IF(laptimes!J45&lt;&gt;"",SUM(laptimes!J$2:'laptimes'!J45),"")</f>
        <v>4.2927037037037021E-2</v>
      </c>
      <c r="K45" s="3">
        <f>IF(laptimes!K45&lt;&gt;"",SUM(laptimes!K$2:'laptimes'!K45),"")</f>
        <v>4.3453634259259258E-2</v>
      </c>
      <c r="L45" s="3">
        <f>IF(laptimes!L45&lt;&gt;"",SUM(laptimes!L$2:'laptimes'!L45),"")</f>
        <v>4.2231643518518519E-2</v>
      </c>
      <c r="M45" s="3">
        <f>IF(laptimes!M45&lt;&gt;"",SUM(laptimes!M$2:'laptimes'!M45),"")</f>
        <v>4.2847800925925925E-2</v>
      </c>
      <c r="N45" s="3">
        <f>IF(laptimes!N45&lt;&gt;"",SUM(laptimes!N$2:'laptimes'!N45),"")</f>
        <v>4.2889432870370357E-2</v>
      </c>
      <c r="O45" s="3">
        <f>IF(laptimes!O45&lt;&gt;"",SUM(laptimes!O$2:'laptimes'!O45),"")</f>
        <v>4.276309027777779E-2</v>
      </c>
      <c r="P45" s="3">
        <f>IF(laptimes!P45&lt;&gt;"",SUM(laptimes!P$2:'laptimes'!P45),"")</f>
        <v>4.2171307870370378E-2</v>
      </c>
      <c r="Q45" s="3">
        <f>IF(laptimes!Q45&lt;&gt;"",SUM(laptimes!Q$2:'laptimes'!Q45),"")</f>
        <v>4.3255914351851853E-2</v>
      </c>
      <c r="R45" s="3">
        <f>IF(laptimes!R45&lt;&gt;"",SUM(laptimes!R$2:'laptimes'!R45),"")</f>
        <v>4.3765949074074065E-2</v>
      </c>
      <c r="S45" s="3">
        <f>IF(laptimes!S45&lt;&gt;"",SUM(laptimes!S$2:'laptimes'!S45),"")</f>
        <v>4.2238888888888895E-2</v>
      </c>
      <c r="T45" s="3">
        <f>IF(laptimes!T45&lt;&gt;"",SUM(laptimes!T$2:'laptimes'!T45),"")</f>
        <v>4.3698275462962954E-2</v>
      </c>
      <c r="U45" s="3">
        <f>IF(laptimes!U45&lt;&gt;"",SUM(laptimes!U$2:'laptimes'!U45),"")</f>
        <v>4.3353807870370381E-2</v>
      </c>
    </row>
    <row r="46" spans="1:21" x14ac:dyDescent="0.25">
      <c r="A46">
        <v>45</v>
      </c>
      <c r="B46" s="3">
        <f>IF(laptimes!B46&lt;&gt;"",SUM(laptimes!B$2:'laptimes'!B46),"")</f>
        <v>4.351644675925926E-2</v>
      </c>
      <c r="C46" s="3">
        <f>IF(laptimes!C46&lt;&gt;"",SUM(laptimes!C$2:'laptimes'!C46),"")</f>
        <v>4.5304849537037041E-2</v>
      </c>
      <c r="D46" s="3">
        <f>IF(laptimes!D46&lt;&gt;"",SUM(laptimes!D$2:'laptimes'!D46),"")</f>
        <v>4.3143657407407401E-2</v>
      </c>
      <c r="E46" s="3">
        <f>IF(laptimes!E46&lt;&gt;"",SUM(laptimes!E$2:'laptimes'!E46),"")</f>
        <v>4.4024270833333337E-2</v>
      </c>
      <c r="F46" s="3">
        <f>IF(laptimes!F46&lt;&gt;"",SUM(laptimes!F$2:'laptimes'!F46),"")</f>
        <v>4.474793981481482E-2</v>
      </c>
      <c r="G46" s="3">
        <f>IF(laptimes!G46&lt;&gt;"",SUM(laptimes!G$2:'laptimes'!G46),"")</f>
        <v>4.3933483796296302E-2</v>
      </c>
      <c r="H46" s="3">
        <f>IF(laptimes!H46&lt;&gt;"",SUM(laptimes!H$2:'laptimes'!H46),"")</f>
        <v>4.3738483796296287E-2</v>
      </c>
      <c r="I46" s="3">
        <f>IF(laptimes!I46&lt;&gt;"",SUM(laptimes!I$2:'laptimes'!I46),"")</f>
        <v>4.3278796296296301E-2</v>
      </c>
      <c r="J46" s="3">
        <f>IF(laptimes!J46&lt;&gt;"",SUM(laptimes!J$2:'laptimes'!J46),"")</f>
        <v>4.3868287037037018E-2</v>
      </c>
      <c r="K46" s="3">
        <f>IF(laptimes!K46&lt;&gt;"",SUM(laptimes!K$2:'laptimes'!K46),"")</f>
        <v>4.4404409722222218E-2</v>
      </c>
      <c r="L46" s="3">
        <f>IF(laptimes!L46&lt;&gt;"",SUM(laptimes!L$2:'laptimes'!L46),"")</f>
        <v>4.3385324074074076E-2</v>
      </c>
      <c r="M46" s="3">
        <f>IF(laptimes!M46&lt;&gt;"",SUM(laptimes!M$2:'laptimes'!M46),"")</f>
        <v>4.3989664351851851E-2</v>
      </c>
      <c r="N46" s="3">
        <f>IF(laptimes!N46&lt;&gt;"",SUM(laptimes!N$2:'laptimes'!N46),"")</f>
        <v>4.3831631944444428E-2</v>
      </c>
      <c r="O46" s="3">
        <f>IF(laptimes!O46&lt;&gt;"",SUM(laptimes!O$2:'laptimes'!O46),"")</f>
        <v>4.3705717592592605E-2</v>
      </c>
      <c r="P46" s="3">
        <f>IF(laptimes!P46&lt;&gt;"",SUM(laptimes!P$2:'laptimes'!P46),"")</f>
        <v>4.3106319444444451E-2</v>
      </c>
      <c r="Q46" s="3">
        <f>IF(laptimes!Q46&lt;&gt;"",SUM(laptimes!Q$2:'laptimes'!Q46),"")</f>
        <v>4.4193217592592593E-2</v>
      </c>
      <c r="R46" s="3">
        <f>IF(laptimes!R46&lt;&gt;"",SUM(laptimes!R$2:'laptimes'!R46),"")</f>
        <v>4.4721828703703698E-2</v>
      </c>
      <c r="S46" s="3">
        <f>IF(laptimes!S46&lt;&gt;"",SUM(laptimes!S$2:'laptimes'!S46),"")</f>
        <v>4.3167199074074084E-2</v>
      </c>
      <c r="T46" s="3">
        <f>IF(laptimes!T46&lt;&gt;"",SUM(laptimes!T$2:'laptimes'!T46),"")</f>
        <v>4.4669224537037026E-2</v>
      </c>
      <c r="U46" s="3">
        <f>IF(laptimes!U46&lt;&gt;"",SUM(laptimes!U$2:'laptimes'!U46),"")</f>
        <v>4.42954513888889E-2</v>
      </c>
    </row>
    <row r="47" spans="1:21" x14ac:dyDescent="0.25">
      <c r="A47">
        <v>46</v>
      </c>
      <c r="B47" s="3">
        <f>IF(laptimes!B47&lt;&gt;"",SUM(laptimes!B$2:'laptimes'!B47),"")</f>
        <v>4.4459016203703704E-2</v>
      </c>
      <c r="C47" s="3">
        <f>IF(laptimes!C47&lt;&gt;"",SUM(laptimes!C$2:'laptimes'!C47),"")</f>
        <v>4.6249791666666672E-2</v>
      </c>
      <c r="D47" s="3">
        <f>IF(laptimes!D47&lt;&gt;"",SUM(laptimes!D$2:'laptimes'!D47),"")</f>
        <v>4.4075879629629625E-2</v>
      </c>
      <c r="E47" s="3">
        <f>IF(laptimes!E47&lt;&gt;"",SUM(laptimes!E$2:'laptimes'!E47),"")</f>
        <v>4.4997361111111113E-2</v>
      </c>
      <c r="F47" s="3">
        <f>IF(laptimes!F47&lt;&gt;"",SUM(laptimes!F$2:'laptimes'!F47),"")</f>
        <v>4.5702002314814819E-2</v>
      </c>
      <c r="G47" s="3">
        <f>IF(laptimes!G47&lt;&gt;"",SUM(laptimes!G$2:'laptimes'!G47),"")</f>
        <v>4.4871076388888896E-2</v>
      </c>
      <c r="H47" s="3">
        <f>IF(laptimes!H47&lt;&gt;"",SUM(laptimes!H$2:'laptimes'!H47),"")</f>
        <v>4.4683356481481473E-2</v>
      </c>
      <c r="I47" s="3">
        <f>IF(laptimes!I47&lt;&gt;"",SUM(laptimes!I$2:'laptimes'!I47),"")</f>
        <v>4.4202858796296304E-2</v>
      </c>
      <c r="J47" s="3">
        <f>IF(laptimes!J47&lt;&gt;"",SUM(laptimes!J$2:'laptimes'!J47),"")</f>
        <v>4.4814594907407392E-2</v>
      </c>
      <c r="K47" s="3">
        <f>IF(laptimes!K47&lt;&gt;"",SUM(laptimes!K$2:'laptimes'!K47),"")</f>
        <v>4.5355949074074073E-2</v>
      </c>
      <c r="L47" s="3">
        <f>IF(laptimes!L47&lt;&gt;"",SUM(laptimes!L$2:'laptimes'!L47),"")</f>
        <v>4.4308935185185187E-2</v>
      </c>
      <c r="M47" s="3">
        <f>IF(laptimes!M47&lt;&gt;"",SUM(laptimes!M$2:'laptimes'!M47),"")</f>
        <v>4.4920520833333331E-2</v>
      </c>
      <c r="N47" s="3">
        <f>IF(laptimes!N47&lt;&gt;"",SUM(laptimes!N$2:'laptimes'!N47),"")</f>
        <v>4.4776979166666647E-2</v>
      </c>
      <c r="O47" s="3">
        <f>IF(laptimes!O47&lt;&gt;"",SUM(laptimes!O$2:'laptimes'!O47),"")</f>
        <v>4.4638472222222232E-2</v>
      </c>
      <c r="P47" s="3">
        <f>IF(laptimes!P47&lt;&gt;"",SUM(laptimes!P$2:'laptimes'!P47),"")</f>
        <v>4.4041759259259267E-2</v>
      </c>
      <c r="Q47" s="3">
        <f>IF(laptimes!Q47&lt;&gt;"",SUM(laptimes!Q$2:'laptimes'!Q47),"")</f>
        <v>4.5154328703703707E-2</v>
      </c>
      <c r="R47" s="3">
        <f>IF(laptimes!R47&lt;&gt;"",SUM(laptimes!R$2:'laptimes'!R47),"")</f>
        <v>4.5681249999999993E-2</v>
      </c>
      <c r="S47" s="3">
        <f>IF(laptimes!S47&lt;&gt;"",SUM(laptimes!S$2:'laptimes'!S47),"")</f>
        <v>4.409752314814816E-2</v>
      </c>
      <c r="T47" s="3">
        <f>IF(laptimes!T47&lt;&gt;"",SUM(laptimes!T$2:'laptimes'!T47),"")</f>
        <v>4.5650011574074063E-2</v>
      </c>
      <c r="U47" s="3">
        <f>IF(laptimes!U47&lt;&gt;"",SUM(laptimes!U$2:'laptimes'!U47),"")</f>
        <v>4.5265625000000011E-2</v>
      </c>
    </row>
    <row r="48" spans="1:21" x14ac:dyDescent="0.25">
      <c r="A48">
        <v>47</v>
      </c>
      <c r="B48" s="3">
        <f>IF(laptimes!B48&lt;&gt;"",SUM(laptimes!B$2:'laptimes'!B48),"")</f>
        <v>4.5398807870370372E-2</v>
      </c>
      <c r="C48" s="3">
        <f>IF(laptimes!C48&lt;&gt;"",SUM(laptimes!C$2:'laptimes'!C48),"")</f>
        <v>4.7195636574074079E-2</v>
      </c>
      <c r="D48" s="3">
        <f>IF(laptimes!D48&lt;&gt;"",SUM(laptimes!D$2:'laptimes'!D48),"")</f>
        <v>4.5007719907407401E-2</v>
      </c>
      <c r="E48" s="3">
        <f>IF(laptimes!E48&lt;&gt;"",SUM(laptimes!E$2:'laptimes'!E48),"")</f>
        <v>4.5978402777777781E-2</v>
      </c>
      <c r="F48" s="3">
        <f>IF(laptimes!F48&lt;&gt;"",SUM(laptimes!F$2:'laptimes'!F48),"")</f>
        <v>4.6649826388888892E-2</v>
      </c>
      <c r="G48" s="3">
        <f>IF(laptimes!G48&lt;&gt;"",SUM(laptimes!G$2:'laptimes'!G48),"")</f>
        <v>4.5808425925925933E-2</v>
      </c>
      <c r="H48" s="3">
        <f>IF(laptimes!H48&lt;&gt;"",SUM(laptimes!H$2:'laptimes'!H48),"")</f>
        <v>4.5624108796296289E-2</v>
      </c>
      <c r="I48" s="3">
        <f>IF(laptimes!I48&lt;&gt;"",SUM(laptimes!I$2:'laptimes'!I48),"")</f>
        <v>4.5127719907407417E-2</v>
      </c>
      <c r="J48" s="3">
        <f>IF(laptimes!J48&lt;&gt;"",SUM(laptimes!J$2:'laptimes'!J48),"")</f>
        <v>4.5761180555555538E-2</v>
      </c>
      <c r="K48" s="3">
        <f>IF(laptimes!K48&lt;&gt;"",SUM(laptimes!K$2:'laptimes'!K48),"")</f>
        <v>4.6305138888888889E-2</v>
      </c>
      <c r="L48" s="3">
        <f>IF(laptimes!L48&lt;&gt;"",SUM(laptimes!L$2:'laptimes'!L48),"")</f>
        <v>4.523194444444445E-2</v>
      </c>
      <c r="M48" s="3">
        <f>IF(laptimes!M48&lt;&gt;"",SUM(laptimes!M$2:'laptimes'!M48),"")</f>
        <v>4.5846331018518517E-2</v>
      </c>
      <c r="N48" s="3">
        <f>IF(laptimes!N48&lt;&gt;"",SUM(laptimes!N$2:'laptimes'!N48),"")</f>
        <v>4.5724641203703682E-2</v>
      </c>
      <c r="O48" s="3">
        <f>IF(laptimes!O48&lt;&gt;"",SUM(laptimes!O$2:'laptimes'!O48),"")</f>
        <v>4.5573854166666677E-2</v>
      </c>
      <c r="P48" s="3">
        <f>IF(laptimes!P48&lt;&gt;"",SUM(laptimes!P$2:'laptimes'!P48),"")</f>
        <v>4.4977777777777783E-2</v>
      </c>
      <c r="Q48" s="3">
        <f>IF(laptimes!Q48&lt;&gt;"",SUM(laptimes!Q$2:'laptimes'!Q48),"")</f>
        <v>4.6093252314814821E-2</v>
      </c>
      <c r="R48" s="3">
        <f>IF(laptimes!R48&lt;&gt;"",SUM(laptimes!R$2:'laptimes'!R48),"")</f>
        <v>4.6632754629629625E-2</v>
      </c>
      <c r="S48" s="3">
        <f>IF(laptimes!S48&lt;&gt;"",SUM(laptimes!S$2:'laptimes'!S48),"")</f>
        <v>4.5024131944444455E-2</v>
      </c>
      <c r="T48" s="3">
        <f>IF(laptimes!T48&lt;&gt;"",SUM(laptimes!T$2:'laptimes'!T48),"")</f>
        <v>4.6606203703703691E-2</v>
      </c>
      <c r="U48" s="3">
        <f>IF(laptimes!U48&lt;&gt;"",SUM(laptimes!U$2:'laptimes'!U48),"")</f>
        <v>4.620945601851853E-2</v>
      </c>
    </row>
    <row r="49" spans="1:21" x14ac:dyDescent="0.25">
      <c r="A49">
        <v>48</v>
      </c>
      <c r="B49" s="3">
        <f>IF(laptimes!B49&lt;&gt;"",SUM(laptimes!B$2:'laptimes'!B49),"")</f>
        <v>4.6343622685185187E-2</v>
      </c>
      <c r="C49" s="3">
        <f>IF(laptimes!C49&lt;&gt;"",SUM(laptimes!C$2:'laptimes'!C49),"")</f>
        <v>4.8226759259259261E-2</v>
      </c>
      <c r="D49" s="3">
        <f>IF(laptimes!D49&lt;&gt;"",SUM(laptimes!D$2:'laptimes'!D49),"")</f>
        <v>4.5935775462962958E-2</v>
      </c>
      <c r="E49" s="3">
        <f>IF(laptimes!E49&lt;&gt;"",SUM(laptimes!E$2:'laptimes'!E49),"")</f>
        <v>4.6925729166666673E-2</v>
      </c>
      <c r="F49" s="3">
        <f>IF(laptimes!F49&lt;&gt;"",SUM(laptimes!F$2:'laptimes'!F49),"")</f>
        <v>4.7622222222222226E-2</v>
      </c>
      <c r="G49" s="3">
        <f>IF(laptimes!G49&lt;&gt;"",SUM(laptimes!G$2:'laptimes'!G49),"")</f>
        <v>4.6744004629629639E-2</v>
      </c>
      <c r="H49" s="3">
        <f>IF(laptimes!H49&lt;&gt;"",SUM(laptimes!H$2:'laptimes'!H49),"")</f>
        <v>4.6561979166666663E-2</v>
      </c>
      <c r="I49" s="3">
        <f>IF(laptimes!I49&lt;&gt;"",SUM(laptimes!I$2:'laptimes'!I49),"")</f>
        <v>4.6049791666666673E-2</v>
      </c>
      <c r="J49" s="3">
        <f>IF(laptimes!J49&lt;&gt;"",SUM(laptimes!J$2:'laptimes'!J49),"")</f>
        <v>4.6703900462962945E-2</v>
      </c>
      <c r="K49" s="3">
        <f>IF(laptimes!K49&lt;&gt;"",SUM(laptimes!K$2:'laptimes'!K49),"")</f>
        <v>4.7253090277777778E-2</v>
      </c>
      <c r="L49" s="3">
        <f>IF(laptimes!L49&lt;&gt;"",SUM(laptimes!L$2:'laptimes'!L49),"")</f>
        <v>4.6150057870370374E-2</v>
      </c>
      <c r="M49" s="3">
        <f>IF(laptimes!M49&lt;&gt;"",SUM(laptimes!M$2:'laptimes'!M49),"")</f>
        <v>4.6771157407407407E-2</v>
      </c>
      <c r="N49" s="3">
        <f>IF(laptimes!N49&lt;&gt;"",SUM(laptimes!N$2:'laptimes'!N49),"")</f>
        <v>4.6669039351851828E-2</v>
      </c>
      <c r="O49" s="3">
        <f>IF(laptimes!O49&lt;&gt;"",SUM(laptimes!O$2:'laptimes'!O49),"")</f>
        <v>4.6505289351851865E-2</v>
      </c>
      <c r="P49" s="3">
        <f>IF(laptimes!P49&lt;&gt;"",SUM(laptimes!P$2:'laptimes'!P49),"")</f>
        <v>4.59075462962963E-2</v>
      </c>
      <c r="Q49" s="3">
        <f>IF(laptimes!Q49&lt;&gt;"",SUM(laptimes!Q$2:'laptimes'!Q49),"")</f>
        <v>4.703403935185186E-2</v>
      </c>
      <c r="R49" s="3">
        <f>IF(laptimes!R49&lt;&gt;"",SUM(laptimes!R$2:'laptimes'!R49),"")</f>
        <v>4.758952546296296E-2</v>
      </c>
      <c r="S49" s="3">
        <f>IF(laptimes!S49&lt;&gt;"",SUM(laptimes!S$2:'laptimes'!S49),"")</f>
        <v>4.5956238425925937E-2</v>
      </c>
      <c r="T49" s="3">
        <f>IF(laptimes!T49&lt;&gt;"",SUM(laptimes!T$2:'laptimes'!T49),"")</f>
        <v>4.756406249999999E-2</v>
      </c>
      <c r="U49" s="3">
        <f>IF(laptimes!U49&lt;&gt;"",SUM(laptimes!U$2:'laptimes'!U49),"")</f>
        <v>4.7151620370370378E-2</v>
      </c>
    </row>
    <row r="50" spans="1:21" x14ac:dyDescent="0.25">
      <c r="A50">
        <v>49</v>
      </c>
      <c r="B50" s="3">
        <f>IF(laptimes!B50&lt;&gt;"",SUM(laptimes!B$2:'laptimes'!B50),"")</f>
        <v>4.7286979166666666E-2</v>
      </c>
      <c r="C50" s="3" t="str">
        <f>IF(laptimes!C50&lt;&gt;"",SUM(laptimes!C$2:'laptimes'!C50),"")</f>
        <v/>
      </c>
      <c r="D50" s="3">
        <f>IF(laptimes!D50&lt;&gt;"",SUM(laptimes!D$2:'laptimes'!D50),"")</f>
        <v>4.6863738425925922E-2</v>
      </c>
      <c r="E50" s="3">
        <f>IF(laptimes!E50&lt;&gt;"",SUM(laptimes!E$2:'laptimes'!E50),"")</f>
        <v>4.7867870370370373E-2</v>
      </c>
      <c r="F50" s="3">
        <f>IF(laptimes!F50&lt;&gt;"",SUM(laptimes!F$2:'laptimes'!F50),"")</f>
        <v>4.857461805555556E-2</v>
      </c>
      <c r="G50" s="3">
        <f>IF(laptimes!G50&lt;&gt;"",SUM(laptimes!G$2:'laptimes'!G50),"")</f>
        <v>4.7719270833333341E-2</v>
      </c>
      <c r="H50" s="3">
        <f>IF(laptimes!H50&lt;&gt;"",SUM(laptimes!H$2:'laptimes'!H50),"")</f>
        <v>4.7499872685185185E-2</v>
      </c>
      <c r="I50" s="3">
        <f>IF(laptimes!I50&lt;&gt;"",SUM(laptimes!I$2:'laptimes'!I50),"")</f>
        <v>4.6971053240740746E-2</v>
      </c>
      <c r="J50" s="3">
        <f>IF(laptimes!J50&lt;&gt;"",SUM(laptimes!J$2:'laptimes'!J50),"")</f>
        <v>4.7650752314814797E-2</v>
      </c>
      <c r="K50" s="3">
        <f>IF(laptimes!K50&lt;&gt;"",SUM(laptimes!K$2:'laptimes'!K50),"")</f>
        <v>4.82005787037037E-2</v>
      </c>
      <c r="L50" s="3">
        <f>IF(laptimes!L50&lt;&gt;"",SUM(laptimes!L$2:'laptimes'!L50),"")</f>
        <v>4.7072766203703709E-2</v>
      </c>
      <c r="M50" s="3">
        <f>IF(laptimes!M50&lt;&gt;"",SUM(laptimes!M$2:'laptimes'!M50),"")</f>
        <v>4.7699328703703706E-2</v>
      </c>
      <c r="N50" s="3">
        <f>IF(laptimes!N50&lt;&gt;"",SUM(laptimes!N$2:'laptimes'!N50),"")</f>
        <v>4.761129629629627E-2</v>
      </c>
      <c r="O50" s="3">
        <f>IF(laptimes!O50&lt;&gt;"",SUM(laptimes!O$2:'laptimes'!O50),"")</f>
        <v>4.7441041666666683E-2</v>
      </c>
      <c r="P50" s="3">
        <f>IF(laptimes!P50&lt;&gt;"",SUM(laptimes!P$2:'laptimes'!P50),"")</f>
        <v>4.6836238425925929E-2</v>
      </c>
      <c r="Q50" s="3">
        <f>IF(laptimes!Q50&lt;&gt;"",SUM(laptimes!Q$2:'laptimes'!Q50),"")</f>
        <v>4.7974097222222227E-2</v>
      </c>
      <c r="R50" s="3">
        <f>IF(laptimes!R50&lt;&gt;"",SUM(laptimes!R$2:'laptimes'!R50),"")</f>
        <v>4.8567731481481476E-2</v>
      </c>
      <c r="S50" s="3">
        <f>IF(laptimes!S50&lt;&gt;"",SUM(laptimes!S$2:'laptimes'!S50),"")</f>
        <v>4.6882106481481493E-2</v>
      </c>
      <c r="T50" s="3">
        <f>IF(laptimes!T50&lt;&gt;"",SUM(laptimes!T$2:'laptimes'!T50),"")</f>
        <v>4.8518865740740734E-2</v>
      </c>
      <c r="U50" s="3">
        <f>IF(laptimes!U50&lt;&gt;"",SUM(laptimes!U$2:'laptimes'!U50),"")</f>
        <v>4.8093043981481488E-2</v>
      </c>
    </row>
    <row r="51" spans="1:21" x14ac:dyDescent="0.25">
      <c r="A51">
        <v>50</v>
      </c>
      <c r="B51" s="3">
        <f>IF(laptimes!B51&lt;&gt;"",SUM(laptimes!B$2:'laptimes'!B51),"")</f>
        <v>4.8268553240740739E-2</v>
      </c>
      <c r="C51" s="3" t="str">
        <f>IF(laptimes!C51&lt;&gt;"",SUM(laptimes!C$2:'laptimes'!C51),"")</f>
        <v/>
      </c>
      <c r="D51" s="3">
        <f>IF(laptimes!D51&lt;&gt;"",SUM(laptimes!D$2:'laptimes'!D51),"")</f>
        <v>4.7791666666666663E-2</v>
      </c>
      <c r="E51" s="3">
        <f>IF(laptimes!E51&lt;&gt;"",SUM(laptimes!E$2:'laptimes'!E51),"")</f>
        <v>4.8836087962962967E-2</v>
      </c>
      <c r="F51" s="3">
        <f>IF(laptimes!F51&lt;&gt;"",SUM(laptimes!F$2:'laptimes'!F51),"")</f>
        <v>4.9579270833333335E-2</v>
      </c>
      <c r="G51" s="3">
        <f>IF(laptimes!G51&lt;&gt;"",SUM(laptimes!G$2:'laptimes'!G51),"")</f>
        <v>4.8873414351851857E-2</v>
      </c>
      <c r="H51" s="3">
        <f>IF(laptimes!H51&lt;&gt;"",SUM(laptimes!H$2:'laptimes'!H51),"")</f>
        <v>4.8436956018518516E-2</v>
      </c>
      <c r="I51" s="3">
        <f>IF(laptimes!I51&lt;&gt;"",SUM(laptimes!I$2:'laptimes'!I51),"")</f>
        <v>4.7889432870370376E-2</v>
      </c>
      <c r="J51" s="3">
        <f>IF(laptimes!J51&lt;&gt;"",SUM(laptimes!J$2:'laptimes'!J51),"")</f>
        <v>4.8598020833333318E-2</v>
      </c>
      <c r="K51" s="3">
        <f>IF(laptimes!K51&lt;&gt;"",SUM(laptimes!K$2:'laptimes'!K51),"")</f>
        <v>4.9146053240740735E-2</v>
      </c>
      <c r="L51" s="3">
        <f>IF(laptimes!L51&lt;&gt;"",SUM(laptimes!L$2:'laptimes'!L51),"")</f>
        <v>4.8000949074074081E-2</v>
      </c>
      <c r="M51" s="3">
        <f>IF(laptimes!M51&lt;&gt;"",SUM(laptimes!M$2:'laptimes'!M51),"")</f>
        <v>4.863033564814815E-2</v>
      </c>
      <c r="N51" s="3">
        <f>IF(laptimes!N51&lt;&gt;"",SUM(laptimes!N$2:'laptimes'!N51),"")</f>
        <v>4.855922453703701E-2</v>
      </c>
      <c r="O51" s="3">
        <f>IF(laptimes!O51&lt;&gt;"",SUM(laptimes!O$2:'laptimes'!O51),"")</f>
        <v>4.8374201388888906E-2</v>
      </c>
      <c r="P51" s="3">
        <f>IF(laptimes!P51&lt;&gt;"",SUM(laptimes!P$2:'laptimes'!P51),"")</f>
        <v>4.7763761574074075E-2</v>
      </c>
      <c r="Q51" s="3">
        <f>IF(laptimes!Q51&lt;&gt;"",SUM(laptimes!Q$2:'laptimes'!Q51),"")</f>
        <v>4.8913842592592599E-2</v>
      </c>
      <c r="R51" s="3">
        <f>IF(laptimes!R51&lt;&gt;"",SUM(laptimes!R$2:'laptimes'!R51),"")</f>
        <v>4.953833333333333E-2</v>
      </c>
      <c r="S51" s="3">
        <f>IF(laptimes!S51&lt;&gt;"",SUM(laptimes!S$2:'laptimes'!S51),"")</f>
        <v>4.7809224537037051E-2</v>
      </c>
      <c r="T51" s="3">
        <f>IF(laptimes!T51&lt;&gt;"",SUM(laptimes!T$2:'laptimes'!T51),"")</f>
        <v>4.9480405092592585E-2</v>
      </c>
      <c r="U51" s="3">
        <f>IF(laptimes!U51&lt;&gt;"",SUM(laptimes!U$2:'laptimes'!U51),"")</f>
        <v>4.9036226851851862E-2</v>
      </c>
    </row>
    <row r="52" spans="1:21" x14ac:dyDescent="0.25">
      <c r="A52">
        <v>51</v>
      </c>
      <c r="B52" s="3">
        <f>IF(laptimes!B52&lt;&gt;"",SUM(laptimes!B$2:'laptimes'!B52),"")</f>
        <v>4.9431006944444439E-2</v>
      </c>
      <c r="C52" s="3" t="str">
        <f>IF(laptimes!C52&lt;&gt;"",SUM(laptimes!C$2:'laptimes'!C52),"")</f>
        <v/>
      </c>
      <c r="D52" s="3">
        <f>IF(laptimes!D52&lt;&gt;"",SUM(laptimes!D$2:'laptimes'!D52),"")</f>
        <v>4.8722442129629624E-2</v>
      </c>
      <c r="E52" s="3">
        <f>IF(laptimes!E52&lt;&gt;"",SUM(laptimes!E$2:'laptimes'!E52),"")</f>
        <v>4.9784826388888891E-2</v>
      </c>
      <c r="F52" s="3">
        <f>IF(laptimes!F52&lt;&gt;"",SUM(laptimes!F$2:'laptimes'!F52),"")</f>
        <v>5.0532974537037041E-2</v>
      </c>
      <c r="G52" s="3">
        <f>IF(laptimes!G52&lt;&gt;"",SUM(laptimes!G$2:'laptimes'!G52),"")</f>
        <v>4.9801712962962971E-2</v>
      </c>
      <c r="H52" s="3">
        <f>IF(laptimes!H52&lt;&gt;"",SUM(laptimes!H$2:'laptimes'!H52),"")</f>
        <v>4.9377858796296296E-2</v>
      </c>
      <c r="I52" s="3">
        <f>IF(laptimes!I52&lt;&gt;"",SUM(laptimes!I$2:'laptimes'!I52),"")</f>
        <v>4.8815752314814817E-2</v>
      </c>
      <c r="J52" s="3">
        <f>IF(laptimes!J52&lt;&gt;"",SUM(laptimes!J$2:'laptimes'!J52),"")</f>
        <v>4.9553993055555537E-2</v>
      </c>
      <c r="K52" s="3">
        <f>IF(laptimes!K52&lt;&gt;"",SUM(laptimes!K$2:'laptimes'!K52),"")</f>
        <v>5.0093611111111103E-2</v>
      </c>
      <c r="L52" s="3">
        <f>IF(laptimes!L52&lt;&gt;"",SUM(laptimes!L$2:'laptimes'!L52),"")</f>
        <v>4.8927557870370376E-2</v>
      </c>
      <c r="M52" s="3">
        <f>IF(laptimes!M52&lt;&gt;"",SUM(laptimes!M$2:'laptimes'!M52),"")</f>
        <v>4.9567731481481483E-2</v>
      </c>
      <c r="N52" s="3">
        <f>IF(laptimes!N52&lt;&gt;"",SUM(laptimes!N$2:'laptimes'!N52),"")</f>
        <v>4.9502928240740714E-2</v>
      </c>
      <c r="O52" s="3">
        <f>IF(laptimes!O52&lt;&gt;"",SUM(laptimes!O$2:'laptimes'!O52),"")</f>
        <v>4.9309710648148167E-2</v>
      </c>
      <c r="P52" s="3">
        <f>IF(laptimes!P52&lt;&gt;"",SUM(laptimes!P$2:'laptimes'!P52),"")</f>
        <v>4.8690972222222226E-2</v>
      </c>
      <c r="Q52" s="3">
        <f>IF(laptimes!Q52&lt;&gt;"",SUM(laptimes!Q$2:'laptimes'!Q52),"")</f>
        <v>4.988155092592593E-2</v>
      </c>
      <c r="R52" s="3">
        <f>IF(laptimes!R52&lt;&gt;"",SUM(laptimes!R$2:'laptimes'!R52),"")</f>
        <v>5.0522083333333329E-2</v>
      </c>
      <c r="S52" s="3">
        <f>IF(laptimes!S52&lt;&gt;"",SUM(laptimes!S$2:'laptimes'!S52),"")</f>
        <v>4.8734826388888902E-2</v>
      </c>
      <c r="T52" s="3">
        <f>IF(laptimes!T52&lt;&gt;"",SUM(laptimes!T$2:'laptimes'!T52),"")</f>
        <v>5.043484953703703E-2</v>
      </c>
      <c r="U52" s="3">
        <f>IF(laptimes!U52&lt;&gt;"",SUM(laptimes!U$2:'laptimes'!U52),"")</f>
        <v>4.9979340277777791E-2</v>
      </c>
    </row>
    <row r="53" spans="1:21" x14ac:dyDescent="0.25">
      <c r="A53">
        <v>52</v>
      </c>
      <c r="B53" s="3">
        <f>IF(laptimes!B53&lt;&gt;"",SUM(laptimes!B$2:'laptimes'!B53),"")</f>
        <v>5.036059027777777E-2</v>
      </c>
      <c r="C53" s="3" t="str">
        <f>IF(laptimes!C53&lt;&gt;"",SUM(laptimes!C$2:'laptimes'!C53),"")</f>
        <v/>
      </c>
      <c r="D53" s="3">
        <f>IF(laptimes!D53&lt;&gt;"",SUM(laptimes!D$2:'laptimes'!D53),"")</f>
        <v>4.9649618055555553E-2</v>
      </c>
      <c r="E53" s="3">
        <f>IF(laptimes!E53&lt;&gt;"",SUM(laptimes!E$2:'laptimes'!E53),"")</f>
        <v>5.0762719907407411E-2</v>
      </c>
      <c r="F53" s="3">
        <f>IF(laptimes!F53&lt;&gt;"",SUM(laptimes!F$2:'laptimes'!F53),"")</f>
        <v>5.1563773148148154E-2</v>
      </c>
      <c r="G53" s="3">
        <f>IF(laptimes!G53&lt;&gt;"",SUM(laptimes!G$2:'laptimes'!G53),"")</f>
        <v>5.0734236111111122E-2</v>
      </c>
      <c r="H53" s="3">
        <f>IF(laptimes!H53&lt;&gt;"",SUM(laptimes!H$2:'laptimes'!H53),"")</f>
        <v>5.0313680555555552E-2</v>
      </c>
      <c r="I53" s="3">
        <f>IF(laptimes!I53&lt;&gt;"",SUM(laptimes!I$2:'laptimes'!I53),"")</f>
        <v>4.9736145833333335E-2</v>
      </c>
      <c r="J53" s="3">
        <f>IF(laptimes!J53&lt;&gt;"",SUM(laptimes!J$2:'laptimes'!J53),"")</f>
        <v>5.050295138888887E-2</v>
      </c>
      <c r="K53" s="3">
        <f>IF(laptimes!K53&lt;&gt;"",SUM(laptimes!K$2:'laptimes'!K53),"")</f>
        <v>5.1040416666666658E-2</v>
      </c>
      <c r="L53" s="3">
        <f>IF(laptimes!L53&lt;&gt;"",SUM(laptimes!L$2:'laptimes'!L53),"")</f>
        <v>4.9854594907407415E-2</v>
      </c>
      <c r="M53" s="3">
        <f>IF(laptimes!M53&lt;&gt;"",SUM(laptimes!M$2:'laptimes'!M53),"")</f>
        <v>5.0511747685185189E-2</v>
      </c>
      <c r="N53" s="3">
        <f>IF(laptimes!N53&lt;&gt;"",SUM(laptimes!N$2:'laptimes'!N53),"")</f>
        <v>5.0445115740740711E-2</v>
      </c>
      <c r="O53" s="3">
        <f>IF(laptimes!O53&lt;&gt;"",SUM(laptimes!O$2:'laptimes'!O53),"")</f>
        <v>5.024464120370372E-2</v>
      </c>
      <c r="P53" s="3">
        <f>IF(laptimes!P53&lt;&gt;"",SUM(laptimes!P$2:'laptimes'!P53),"")</f>
        <v>4.9618159722222228E-2</v>
      </c>
      <c r="Q53" s="3">
        <f>IF(laptimes!Q53&lt;&gt;"",SUM(laptimes!Q$2:'laptimes'!Q53),"")</f>
        <v>5.0821932870370373E-2</v>
      </c>
      <c r="R53" s="3">
        <f>IF(laptimes!R53&lt;&gt;"",SUM(laptimes!R$2:'laptimes'!R53),"")</f>
        <v>5.1496701388888885E-2</v>
      </c>
      <c r="S53" s="3">
        <f>IF(laptimes!S53&lt;&gt;"",SUM(laptimes!S$2:'laptimes'!S53),"")</f>
        <v>4.9664224537037054E-2</v>
      </c>
      <c r="T53" s="3">
        <f>IF(laptimes!T53&lt;&gt;"",SUM(laptimes!T$2:'laptimes'!T53),"")</f>
        <v>5.1408715277777774E-2</v>
      </c>
      <c r="U53" s="3">
        <f>IF(laptimes!U53&lt;&gt;"",SUM(laptimes!U$2:'laptimes'!U53),"")</f>
        <v>5.0919861111111124E-2</v>
      </c>
    </row>
    <row r="54" spans="1:21" x14ac:dyDescent="0.25">
      <c r="A54">
        <v>53</v>
      </c>
      <c r="B54" s="3">
        <f>IF(laptimes!B54&lt;&gt;"",SUM(laptimes!B$2:'laptimes'!B54),"")</f>
        <v>5.1288206018518509E-2</v>
      </c>
      <c r="C54" s="3" t="str">
        <f>IF(laptimes!C54&lt;&gt;"",SUM(laptimes!C$2:'laptimes'!C54),"")</f>
        <v/>
      </c>
      <c r="D54" s="3">
        <f>IF(laptimes!D54&lt;&gt;"",SUM(laptimes!D$2:'laptimes'!D54),"")</f>
        <v>5.0577777777777777E-2</v>
      </c>
      <c r="E54" s="3">
        <f>IF(laptimes!E54&lt;&gt;"",SUM(laptimes!E$2:'laptimes'!E54),"")</f>
        <v>5.1928611111111113E-2</v>
      </c>
      <c r="F54" s="3">
        <f>IF(laptimes!F54&lt;&gt;"",SUM(laptimes!F$2:'laptimes'!F54),"")</f>
        <v>5.2540370370370376E-2</v>
      </c>
      <c r="G54" s="3">
        <f>IF(laptimes!G54&lt;&gt;"",SUM(laptimes!G$2:'laptimes'!G54),"")</f>
        <v>5.1654722222222234E-2</v>
      </c>
      <c r="H54" s="3">
        <f>IF(laptimes!H54&lt;&gt;"",SUM(laptimes!H$2:'laptimes'!H54),"")</f>
        <v>5.1250312499999999E-2</v>
      </c>
      <c r="I54" s="3">
        <f>IF(laptimes!I54&lt;&gt;"",SUM(laptimes!I$2:'laptimes'!I54),"")</f>
        <v>5.0653182870370371E-2</v>
      </c>
      <c r="J54" s="3">
        <f>IF(laptimes!J54&lt;&gt;"",SUM(laptimes!J$2:'laptimes'!J54),"")</f>
        <v>5.1442499999999981E-2</v>
      </c>
      <c r="K54" s="3">
        <f>IF(laptimes!K54&lt;&gt;"",SUM(laptimes!K$2:'laptimes'!K54),"")</f>
        <v>5.1985810185185173E-2</v>
      </c>
      <c r="L54" s="3">
        <f>IF(laptimes!L54&lt;&gt;"",SUM(laptimes!L$2:'laptimes'!L54),"")</f>
        <v>5.0773738425925932E-2</v>
      </c>
      <c r="M54" s="3">
        <f>IF(laptimes!M54&lt;&gt;"",SUM(laptimes!M$2:'laptimes'!M54),"")</f>
        <v>5.1457777777777783E-2</v>
      </c>
      <c r="N54" s="3">
        <f>IF(laptimes!N54&lt;&gt;"",SUM(laptimes!N$2:'laptimes'!N54),"")</f>
        <v>5.1383553240740711E-2</v>
      </c>
      <c r="O54" s="3">
        <f>IF(laptimes!O54&lt;&gt;"",SUM(laptimes!O$2:'laptimes'!O54),"")</f>
        <v>5.1180196759259278E-2</v>
      </c>
      <c r="P54" s="3">
        <f>IF(laptimes!P54&lt;&gt;"",SUM(laptimes!P$2:'laptimes'!P54),"")</f>
        <v>5.0548425925925934E-2</v>
      </c>
      <c r="Q54" s="3">
        <f>IF(laptimes!Q54&lt;&gt;"",SUM(laptimes!Q$2:'laptimes'!Q54),"")</f>
        <v>5.175856481481482E-2</v>
      </c>
      <c r="R54" s="3">
        <f>IF(laptimes!R54&lt;&gt;"",SUM(laptimes!R$2:'laptimes'!R54),"")</f>
        <v>5.2469722222222216E-2</v>
      </c>
      <c r="S54" s="3">
        <f>IF(laptimes!S54&lt;&gt;"",SUM(laptimes!S$2:'laptimes'!S54),"")</f>
        <v>5.05908101851852E-2</v>
      </c>
      <c r="T54" s="3">
        <f>IF(laptimes!T54&lt;&gt;"",SUM(laptimes!T$2:'laptimes'!T54),"")</f>
        <v>5.2367187499999995E-2</v>
      </c>
      <c r="U54" s="3">
        <f>IF(laptimes!U54&lt;&gt;"",SUM(laptimes!U$2:'laptimes'!U54),"")</f>
        <v>5.1860023148148159E-2</v>
      </c>
    </row>
    <row r="55" spans="1:21" x14ac:dyDescent="0.25">
      <c r="A55">
        <v>54</v>
      </c>
      <c r="B55" s="3">
        <f>IF(laptimes!B55&lt;&gt;"",SUM(laptimes!B$2:'laptimes'!B55),"")</f>
        <v>5.2218182870370361E-2</v>
      </c>
      <c r="C55" s="3" t="str">
        <f>IF(laptimes!C55&lt;&gt;"",SUM(laptimes!C$2:'laptimes'!C55),"")</f>
        <v/>
      </c>
      <c r="D55" s="3">
        <f>IF(laptimes!D55&lt;&gt;"",SUM(laptimes!D$2:'laptimes'!D55),"")</f>
        <v>5.1514166666666666E-2</v>
      </c>
      <c r="E55" s="3">
        <f>IF(laptimes!E55&lt;&gt;"",SUM(laptimes!E$2:'laptimes'!E55),"")</f>
        <v>5.2858425925925927E-2</v>
      </c>
      <c r="F55" s="3">
        <f>IF(laptimes!F55&lt;&gt;"",SUM(laptimes!F$2:'laptimes'!F55),"")</f>
        <v>5.3490162037037041E-2</v>
      </c>
      <c r="G55" s="3">
        <f>IF(laptimes!G55&lt;&gt;"",SUM(laptimes!G$2:'laptimes'!G55),"")</f>
        <v>5.2586805555555567E-2</v>
      </c>
      <c r="H55" s="3">
        <f>IF(laptimes!H55&lt;&gt;"",SUM(laptimes!H$2:'laptimes'!H55),"")</f>
        <v>5.2185694444444444E-2</v>
      </c>
      <c r="I55" s="3">
        <f>IF(laptimes!I55&lt;&gt;"",SUM(laptimes!I$2:'laptimes'!I55),"")</f>
        <v>5.1577129629629632E-2</v>
      </c>
      <c r="J55" s="3">
        <f>IF(laptimes!J55&lt;&gt;"",SUM(laptimes!J$2:'laptimes'!J55),"")</f>
        <v>5.2384768518518497E-2</v>
      </c>
      <c r="K55" s="3">
        <f>IF(laptimes!K55&lt;&gt;"",SUM(laptimes!K$2:'laptimes'!K55),"")</f>
        <v>5.2934247685185176E-2</v>
      </c>
      <c r="L55" s="3">
        <f>IF(laptimes!L55&lt;&gt;"",SUM(laptimes!L$2:'laptimes'!L55),"")</f>
        <v>5.1699907407407417E-2</v>
      </c>
      <c r="M55" s="3">
        <f>IF(laptimes!M55&lt;&gt;"",SUM(laptimes!M$2:'laptimes'!M55),"")</f>
        <v>5.2396620370370378E-2</v>
      </c>
      <c r="N55" s="3">
        <f>IF(laptimes!N55&lt;&gt;"",SUM(laptimes!N$2:'laptimes'!N55),"")</f>
        <v>5.2325335648148119E-2</v>
      </c>
      <c r="O55" s="3">
        <f>IF(laptimes!O55&lt;&gt;"",SUM(laptimes!O$2:'laptimes'!O55),"")</f>
        <v>5.2113182870370388E-2</v>
      </c>
      <c r="P55" s="3">
        <f>IF(laptimes!P55&lt;&gt;"",SUM(laptimes!P$2:'laptimes'!P55),"")</f>
        <v>5.1484548611111118E-2</v>
      </c>
      <c r="Q55" s="3">
        <f>IF(laptimes!Q55&lt;&gt;"",SUM(laptimes!Q$2:'laptimes'!Q55),"")</f>
        <v>5.2696192129629636E-2</v>
      </c>
      <c r="R55" s="3">
        <f>IF(laptimes!R55&lt;&gt;"",SUM(laptimes!R$2:'laptimes'!R55),"")</f>
        <v>5.3436956018518514E-2</v>
      </c>
      <c r="S55" s="3">
        <f>IF(laptimes!S55&lt;&gt;"",SUM(laptimes!S$2:'laptimes'!S55),"")</f>
        <v>5.1525694444444457E-2</v>
      </c>
      <c r="T55" s="3">
        <f>IF(laptimes!T55&lt;&gt;"",SUM(laptimes!T$2:'laptimes'!T55),"")</f>
        <v>5.3323738425925922E-2</v>
      </c>
      <c r="U55" s="3">
        <f>IF(laptimes!U55&lt;&gt;"",SUM(laptimes!U$2:'laptimes'!U55),"")</f>
        <v>5.2803935185185197E-2</v>
      </c>
    </row>
    <row r="56" spans="1:21" x14ac:dyDescent="0.25">
      <c r="A56">
        <v>55</v>
      </c>
      <c r="B56" s="3">
        <f>IF(laptimes!B56&lt;&gt;"",SUM(laptimes!B$2:'laptimes'!B56),"")</f>
        <v>5.3147858796296285E-2</v>
      </c>
      <c r="C56" s="3" t="str">
        <f>IF(laptimes!C56&lt;&gt;"",SUM(laptimes!C$2:'laptimes'!C56),"")</f>
        <v/>
      </c>
      <c r="D56" s="3">
        <f>IF(laptimes!D56&lt;&gt;"",SUM(laptimes!D$2:'laptimes'!D56),"")</f>
        <v>5.2448726851851854E-2</v>
      </c>
      <c r="E56" s="3">
        <f>IF(laptimes!E56&lt;&gt;"",SUM(laptimes!E$2:'laptimes'!E56),"")</f>
        <v>5.3785300925925927E-2</v>
      </c>
      <c r="F56" s="3">
        <f>IF(laptimes!F56&lt;&gt;"",SUM(laptimes!F$2:'laptimes'!F56),"")</f>
        <v>5.4463333333333336E-2</v>
      </c>
      <c r="G56" s="3">
        <f>IF(laptimes!G56&lt;&gt;"",SUM(laptimes!G$2:'laptimes'!G56),"")</f>
        <v>5.3515810185185198E-2</v>
      </c>
      <c r="H56" s="3">
        <f>IF(laptimes!H56&lt;&gt;"",SUM(laptimes!H$2:'laptimes'!H56),"")</f>
        <v>5.3122476851851855E-2</v>
      </c>
      <c r="I56" s="3">
        <f>IF(laptimes!I56&lt;&gt;"",SUM(laptimes!I$2:'laptimes'!I56),"")</f>
        <v>5.2497314814814816E-2</v>
      </c>
      <c r="J56" s="3">
        <f>IF(laptimes!J56&lt;&gt;"",SUM(laptimes!J$2:'laptimes'!J56),"")</f>
        <v>5.3334421296296272E-2</v>
      </c>
      <c r="K56" s="3">
        <f>IF(laptimes!K56&lt;&gt;"",SUM(laptimes!K$2:'laptimes'!K56),"")</f>
        <v>5.3882118055555546E-2</v>
      </c>
      <c r="L56" s="3">
        <f>IF(laptimes!L56&lt;&gt;"",SUM(laptimes!L$2:'laptimes'!L56),"")</f>
        <v>5.2625081018518531E-2</v>
      </c>
      <c r="M56" s="3">
        <f>IF(laptimes!M56&lt;&gt;"",SUM(laptimes!M$2:'laptimes'!M56),"")</f>
        <v>5.3342974537037048E-2</v>
      </c>
      <c r="N56" s="3">
        <f>IF(laptimes!N56&lt;&gt;"",SUM(laptimes!N$2:'laptimes'!N56),"")</f>
        <v>5.3264710648148118E-2</v>
      </c>
      <c r="O56" s="3">
        <f>IF(laptimes!O56&lt;&gt;"",SUM(laptimes!O$2:'laptimes'!O56),"")</f>
        <v>5.304733796296298E-2</v>
      </c>
      <c r="P56" s="3">
        <f>IF(laptimes!P56&lt;&gt;"",SUM(laptimes!P$2:'laptimes'!P56),"")</f>
        <v>5.2415324074074079E-2</v>
      </c>
      <c r="Q56" s="3">
        <f>IF(laptimes!Q56&lt;&gt;"",SUM(laptimes!Q$2:'laptimes'!Q56),"")</f>
        <v>5.3631388888888895E-2</v>
      </c>
      <c r="R56" s="3">
        <f>IF(laptimes!R56&lt;&gt;"",SUM(laptimes!R$2:'laptimes'!R56),"")</f>
        <v>5.4387488425925924E-2</v>
      </c>
      <c r="S56" s="3">
        <f>IF(laptimes!S56&lt;&gt;"",SUM(laptimes!S$2:'laptimes'!S56),"")</f>
        <v>5.2458090277777793E-2</v>
      </c>
      <c r="T56" s="3">
        <f>IF(laptimes!T56&lt;&gt;"",SUM(laptimes!T$2:'laptimes'!T56),"")</f>
        <v>5.434204861111111E-2</v>
      </c>
      <c r="U56" s="3">
        <f>IF(laptimes!U56&lt;&gt;"",SUM(laptimes!U$2:'laptimes'!U56),"")</f>
        <v>5.3741840277777786E-2</v>
      </c>
    </row>
    <row r="57" spans="1:21" x14ac:dyDescent="0.25">
      <c r="A57">
        <v>56</v>
      </c>
      <c r="B57" s="3">
        <f>IF(laptimes!B57&lt;&gt;"",SUM(laptimes!B$2:'laptimes'!B57),"")</f>
        <v>5.4077152777777769E-2</v>
      </c>
      <c r="C57" s="3" t="str">
        <f>IF(laptimes!C57&lt;&gt;"",SUM(laptimes!C$2:'laptimes'!C57),"")</f>
        <v/>
      </c>
      <c r="D57" s="3">
        <f>IF(laptimes!D57&lt;&gt;"",SUM(laptimes!D$2:'laptimes'!D57),"")</f>
        <v>5.3379212962962969E-2</v>
      </c>
      <c r="E57" s="3">
        <f>IF(laptimes!E57&lt;&gt;"",SUM(laptimes!E$2:'laptimes'!E57),"")</f>
        <v>5.471766203703704E-2</v>
      </c>
      <c r="F57" s="3">
        <f>IF(laptimes!F57&lt;&gt;"",SUM(laptimes!F$2:'laptimes'!F57),"")</f>
        <v>5.5428194444444447E-2</v>
      </c>
      <c r="G57" s="3">
        <f>IF(laptimes!G57&lt;&gt;"",SUM(laptimes!G$2:'laptimes'!G57),"")</f>
        <v>5.4446527777777788E-2</v>
      </c>
      <c r="H57" s="3">
        <f>IF(laptimes!H57&lt;&gt;"",SUM(laptimes!H$2:'laptimes'!H57),"")</f>
        <v>5.40578587962963E-2</v>
      </c>
      <c r="I57" s="3">
        <f>IF(laptimes!I57&lt;&gt;"",SUM(laptimes!I$2:'laptimes'!I57),"")</f>
        <v>5.3425925925925925E-2</v>
      </c>
      <c r="J57" s="3">
        <f>IF(laptimes!J57&lt;&gt;"",SUM(laptimes!J$2:'laptimes'!J57),"")</f>
        <v>5.4274479166666639E-2</v>
      </c>
      <c r="K57" s="3">
        <f>IF(laptimes!K57&lt;&gt;"",SUM(laptimes!K$2:'laptimes'!K57),"")</f>
        <v>5.483047453703703E-2</v>
      </c>
      <c r="L57" s="3">
        <f>IF(laptimes!L57&lt;&gt;"",SUM(laptimes!L$2:'laptimes'!L57),"")</f>
        <v>5.3546574074074087E-2</v>
      </c>
      <c r="M57" s="3">
        <f>IF(laptimes!M57&lt;&gt;"",SUM(laptimes!M$2:'laptimes'!M57),"")</f>
        <v>5.4300844907407421E-2</v>
      </c>
      <c r="N57" s="3">
        <f>IF(laptimes!N57&lt;&gt;"",SUM(laptimes!N$2:'laptimes'!N57),"")</f>
        <v>5.4201377314814787E-2</v>
      </c>
      <c r="O57" s="3">
        <f>IF(laptimes!O57&lt;&gt;"",SUM(laptimes!O$2:'laptimes'!O57),"")</f>
        <v>5.3985925925925944E-2</v>
      </c>
      <c r="P57" s="3">
        <f>IF(laptimes!P57&lt;&gt;"",SUM(laptimes!P$2:'laptimes'!P57),"")</f>
        <v>5.3351886574074081E-2</v>
      </c>
      <c r="Q57" s="3">
        <f>IF(laptimes!Q57&lt;&gt;"",SUM(laptimes!Q$2:'laptimes'!Q57),"")</f>
        <v>5.456331018518519E-2</v>
      </c>
      <c r="R57" s="3">
        <f>IF(laptimes!R57&lt;&gt;"",SUM(laptimes!R$2:'laptimes'!R57),"")</f>
        <v>5.534364583333333E-2</v>
      </c>
      <c r="S57" s="3">
        <f>IF(laptimes!S57&lt;&gt;"",SUM(laptimes!S$2:'laptimes'!S57),"")</f>
        <v>5.3391122685185199E-2</v>
      </c>
      <c r="T57" s="3">
        <f>IF(laptimes!T57&lt;&gt;"",SUM(laptimes!T$2:'laptimes'!T57),"")</f>
        <v>5.5317337962962961E-2</v>
      </c>
      <c r="U57" s="3">
        <f>IF(laptimes!U57&lt;&gt;"",SUM(laptimes!U$2:'laptimes'!U57),"")</f>
        <v>5.4681215277777785E-2</v>
      </c>
    </row>
    <row r="58" spans="1:21" x14ac:dyDescent="0.25">
      <c r="A58">
        <v>57</v>
      </c>
      <c r="B58" s="3">
        <f>IF(laptimes!B58&lt;&gt;"",SUM(laptimes!B$2:'laptimes'!B58),"")</f>
        <v>5.5006168981481474E-2</v>
      </c>
      <c r="C58" s="3" t="str">
        <f>IF(laptimes!C58&lt;&gt;"",SUM(laptimes!C$2:'laptimes'!C58),"")</f>
        <v/>
      </c>
      <c r="D58" s="3">
        <f>IF(laptimes!D58&lt;&gt;"",SUM(laptimes!D$2:'laptimes'!D58),"")</f>
        <v>5.4316875000000008E-2</v>
      </c>
      <c r="E58" s="3">
        <f>IF(laptimes!E58&lt;&gt;"",SUM(laptimes!E$2:'laptimes'!E58),"")</f>
        <v>5.5655937500000002E-2</v>
      </c>
      <c r="F58" s="3">
        <f>IF(laptimes!F58&lt;&gt;"",SUM(laptimes!F$2:'laptimes'!F58),"")</f>
        <v>5.6381990740740739E-2</v>
      </c>
      <c r="G58" s="3">
        <f>IF(laptimes!G58&lt;&gt;"",SUM(laptimes!G$2:'laptimes'!G58),"")</f>
        <v>5.5376793981481494E-2</v>
      </c>
      <c r="H58" s="3">
        <f>IF(laptimes!H58&lt;&gt;"",SUM(laptimes!H$2:'laptimes'!H58),"")</f>
        <v>5.4993472222222228E-2</v>
      </c>
      <c r="I58" s="3">
        <f>IF(laptimes!I58&lt;&gt;"",SUM(laptimes!I$2:'laptimes'!I58),"")</f>
        <v>5.4352997685185186E-2</v>
      </c>
      <c r="J58" s="3">
        <f>IF(laptimes!J58&lt;&gt;"",SUM(laptimes!J$2:'laptimes'!J58),"")</f>
        <v>5.5238043981481452E-2</v>
      </c>
      <c r="K58" s="3">
        <f>IF(laptimes!K58&lt;&gt;"",SUM(laptimes!K$2:'laptimes'!K58),"")</f>
        <v>5.5779131944444435E-2</v>
      </c>
      <c r="L58" s="3">
        <f>IF(laptimes!L58&lt;&gt;"",SUM(laptimes!L$2:'laptimes'!L58),"")</f>
        <v>5.4470254629629643E-2</v>
      </c>
      <c r="M58" s="3">
        <f>IF(laptimes!M58&lt;&gt;"",SUM(laptimes!M$2:'laptimes'!M58),"")</f>
        <v>5.5292986111111123E-2</v>
      </c>
      <c r="N58" s="3">
        <f>IF(laptimes!N58&lt;&gt;"",SUM(laptimes!N$2:'laptimes'!N58),"")</f>
        <v>5.5139236111111087E-2</v>
      </c>
      <c r="O58" s="3">
        <f>IF(laptimes!O58&lt;&gt;"",SUM(laptimes!O$2:'laptimes'!O58),"")</f>
        <v>5.4919942129629647E-2</v>
      </c>
      <c r="P58" s="3">
        <f>IF(laptimes!P58&lt;&gt;"",SUM(laptimes!P$2:'laptimes'!P58),"")</f>
        <v>5.4287719907407411E-2</v>
      </c>
      <c r="Q58" s="3">
        <f>IF(laptimes!Q58&lt;&gt;"",SUM(laptimes!Q$2:'laptimes'!Q58),"")</f>
        <v>5.549623842592593E-2</v>
      </c>
      <c r="R58" s="3">
        <f>IF(laptimes!R58&lt;&gt;"",SUM(laptimes!R$2:'laptimes'!R58),"")</f>
        <v>5.6321030092592587E-2</v>
      </c>
      <c r="S58" s="3">
        <f>IF(laptimes!S58&lt;&gt;"",SUM(laptimes!S$2:'laptimes'!S58),"")</f>
        <v>5.432848379629631E-2</v>
      </c>
      <c r="T58" s="3">
        <f>IF(laptimes!T58&lt;&gt;"",SUM(laptimes!T$2:'laptimes'!T58),"")</f>
        <v>5.6277812499999996E-2</v>
      </c>
      <c r="U58" s="3">
        <f>IF(laptimes!U58&lt;&gt;"",SUM(laptimes!U$2:'laptimes'!U58),"")</f>
        <v>5.5624479166666671E-2</v>
      </c>
    </row>
    <row r="59" spans="1:21" x14ac:dyDescent="0.25">
      <c r="A59">
        <v>58</v>
      </c>
      <c r="B59" s="3">
        <f>IF(laptimes!B59&lt;&gt;"",SUM(laptimes!B$2:'laptimes'!B59),"")</f>
        <v>5.5936562499999995E-2</v>
      </c>
      <c r="C59" s="3" t="str">
        <f>IF(laptimes!C59&lt;&gt;"",SUM(laptimes!C$2:'laptimes'!C59),"")</f>
        <v/>
      </c>
      <c r="D59" s="3">
        <f>IF(laptimes!D59&lt;&gt;"",SUM(laptimes!D$2:'laptimes'!D59),"")</f>
        <v>5.5253009259259266E-2</v>
      </c>
      <c r="E59" s="3">
        <f>IF(laptimes!E59&lt;&gt;"",SUM(laptimes!E$2:'laptimes'!E59),"")</f>
        <v>5.6658391203703709E-2</v>
      </c>
      <c r="F59" s="3">
        <f>IF(laptimes!F59&lt;&gt;"",SUM(laptimes!F$2:'laptimes'!F59),"")</f>
        <v>5.7334988425925923E-2</v>
      </c>
      <c r="G59" s="3">
        <f>IF(laptimes!G59&lt;&gt;"",SUM(laptimes!G$2:'laptimes'!G59),"")</f>
        <v>5.6311180555555569E-2</v>
      </c>
      <c r="H59" s="3">
        <f>IF(laptimes!H59&lt;&gt;"",SUM(laptimes!H$2:'laptimes'!H59),"")</f>
        <v>5.5928321759259263E-2</v>
      </c>
      <c r="I59" s="3">
        <f>IF(laptimes!I59&lt;&gt;"",SUM(laptimes!I$2:'laptimes'!I59),"")</f>
        <v>5.5281585648148147E-2</v>
      </c>
      <c r="J59" s="3">
        <f>IF(laptimes!J59&lt;&gt;"",SUM(laptimes!J$2:'laptimes'!J59),"")</f>
        <v>5.6211550925925897E-2</v>
      </c>
      <c r="K59" s="3">
        <f>IF(laptimes!K59&lt;&gt;"",SUM(laptimes!K$2:'laptimes'!K59),"")</f>
        <v>5.6727094907407398E-2</v>
      </c>
      <c r="L59" s="3">
        <f>IF(laptimes!L59&lt;&gt;"",SUM(laptimes!L$2:'laptimes'!L59),"")</f>
        <v>5.5395439814814831E-2</v>
      </c>
      <c r="M59" s="3">
        <f>IF(laptimes!M59&lt;&gt;"",SUM(laptimes!M$2:'laptimes'!M59),"")</f>
        <v>5.6239664351851862E-2</v>
      </c>
      <c r="N59" s="3">
        <f>IF(laptimes!N59&lt;&gt;"",SUM(laptimes!N$2:'laptimes'!N59),"")</f>
        <v>5.607743055555553E-2</v>
      </c>
      <c r="O59" s="3">
        <f>IF(laptimes!O59&lt;&gt;"",SUM(laptimes!O$2:'laptimes'!O59),"")</f>
        <v>5.5852835648148164E-2</v>
      </c>
      <c r="P59" s="3">
        <f>IF(laptimes!P59&lt;&gt;"",SUM(laptimes!P$2:'laptimes'!P59),"")</f>
        <v>5.5219560185185187E-2</v>
      </c>
      <c r="Q59" s="3">
        <f>IF(laptimes!Q59&lt;&gt;"",SUM(laptimes!Q$2:'laptimes'!Q59),"")</f>
        <v>5.6429375000000004E-2</v>
      </c>
      <c r="R59" s="3">
        <f>IF(laptimes!R59&lt;&gt;"",SUM(laptimes!R$2:'laptimes'!R59),"")</f>
        <v>5.7282835648148143E-2</v>
      </c>
      <c r="S59" s="3">
        <f>IF(laptimes!S59&lt;&gt;"",SUM(laptimes!S$2:'laptimes'!S59),"")</f>
        <v>5.5262835648148163E-2</v>
      </c>
      <c r="T59" s="3">
        <f>IF(laptimes!T59&lt;&gt;"",SUM(laptimes!T$2:'laptimes'!T59),"")</f>
        <v>5.7236909722222215E-2</v>
      </c>
      <c r="U59" s="3">
        <f>IF(laptimes!U59&lt;&gt;"",SUM(laptimes!U$2:'laptimes'!U59),"")</f>
        <v>5.6564490740740749E-2</v>
      </c>
    </row>
    <row r="60" spans="1:21" x14ac:dyDescent="0.25">
      <c r="A60">
        <v>59</v>
      </c>
      <c r="B60" s="3">
        <f>IF(laptimes!B60&lt;&gt;"",SUM(laptimes!B$2:'laptimes'!B60),"")</f>
        <v>5.6869583333333328E-2</v>
      </c>
      <c r="C60" s="3" t="str">
        <f>IF(laptimes!C60&lt;&gt;"",SUM(laptimes!C$2:'laptimes'!C60),"")</f>
        <v/>
      </c>
      <c r="D60" s="3">
        <f>IF(laptimes!D60&lt;&gt;"",SUM(laptimes!D$2:'laptimes'!D60),"")</f>
        <v>5.6181261574074083E-2</v>
      </c>
      <c r="E60" s="3" t="str">
        <f>IF(laptimes!E60&lt;&gt;"",SUM(laptimes!E$2:'laptimes'!E60),"")</f>
        <v/>
      </c>
      <c r="F60" s="3">
        <f>IF(laptimes!F60&lt;&gt;"",SUM(laptimes!F$2:'laptimes'!F60),"")</f>
        <v>5.8283900462962959E-2</v>
      </c>
      <c r="G60" s="3">
        <f>IF(laptimes!G60&lt;&gt;"",SUM(laptimes!G$2:'laptimes'!G60),"")</f>
        <v>5.7266643518518533E-2</v>
      </c>
      <c r="H60" s="3">
        <f>IF(laptimes!H60&lt;&gt;"",SUM(laptimes!H$2:'laptimes'!H60),"")</f>
        <v>5.6861111111111112E-2</v>
      </c>
      <c r="I60" s="3">
        <f>IF(laptimes!I60&lt;&gt;"",SUM(laptimes!I$2:'laptimes'!I60),"")</f>
        <v>5.6226354166666666E-2</v>
      </c>
      <c r="J60" s="3">
        <f>IF(laptimes!J60&lt;&gt;"",SUM(laptimes!J$2:'laptimes'!J60),"")</f>
        <v>5.7178043981481456E-2</v>
      </c>
      <c r="K60" s="3">
        <f>IF(laptimes!K60&lt;&gt;"",SUM(laptimes!K$2:'laptimes'!K60),"")</f>
        <v>5.7676076388888879E-2</v>
      </c>
      <c r="L60" s="3">
        <f>IF(laptimes!L60&lt;&gt;"",SUM(laptimes!L$2:'laptimes'!L60),"")</f>
        <v>5.6325405092592609E-2</v>
      </c>
      <c r="M60" s="3">
        <f>IF(laptimes!M60&lt;&gt;"",SUM(laptimes!M$2:'laptimes'!M60),"")</f>
        <v>5.7184050925925933E-2</v>
      </c>
      <c r="N60" s="3">
        <f>IF(laptimes!N60&lt;&gt;"",SUM(laptimes!N$2:'laptimes'!N60),"")</f>
        <v>5.7012511574074047E-2</v>
      </c>
      <c r="O60" s="3">
        <f>IF(laptimes!O60&lt;&gt;"",SUM(laptimes!O$2:'laptimes'!O60),"")</f>
        <v>5.6786840277777792E-2</v>
      </c>
      <c r="P60" s="3">
        <f>IF(laptimes!P60&lt;&gt;"",SUM(laptimes!P$2:'laptimes'!P60),"")</f>
        <v>5.6146504629629633E-2</v>
      </c>
      <c r="Q60" s="3">
        <f>IF(laptimes!Q60&lt;&gt;"",SUM(laptimes!Q$2:'laptimes'!Q60),"")</f>
        <v>5.7363842592592598E-2</v>
      </c>
      <c r="R60" s="3">
        <f>IF(laptimes!R60&lt;&gt;"",SUM(laptimes!R$2:'laptimes'!R60),"")</f>
        <v>5.8238738425925925E-2</v>
      </c>
      <c r="S60" s="3">
        <f>IF(laptimes!S60&lt;&gt;"",SUM(laptimes!S$2:'laptimes'!S60),"")</f>
        <v>5.6194004629629646E-2</v>
      </c>
      <c r="T60" s="3">
        <f>IF(laptimes!T60&lt;&gt;"",SUM(laptimes!T$2:'laptimes'!T60),"")</f>
        <v>5.8226030092592584E-2</v>
      </c>
      <c r="U60" s="3">
        <f>IF(laptimes!U60&lt;&gt;"",SUM(laptimes!U$2:'laptimes'!U60),"")</f>
        <v>5.7504282407407417E-2</v>
      </c>
    </row>
    <row r="61" spans="1:21" x14ac:dyDescent="0.25">
      <c r="A61">
        <v>60</v>
      </c>
      <c r="B61" s="3">
        <f>IF(laptimes!B61&lt;&gt;"",SUM(laptimes!B$2:'laptimes'!B61),"")</f>
        <v>5.7802615740740734E-2</v>
      </c>
      <c r="C61" s="3" t="str">
        <f>IF(laptimes!C61&lt;&gt;"",SUM(laptimes!C$2:'laptimes'!C61),"")</f>
        <v/>
      </c>
      <c r="D61" s="3">
        <f>IF(laptimes!D61&lt;&gt;"",SUM(laptimes!D$2:'laptimes'!D61),"")</f>
        <v>5.7102037037037048E-2</v>
      </c>
      <c r="E61" s="3" t="str">
        <f>IF(laptimes!E61&lt;&gt;"",SUM(laptimes!E$2:'laptimes'!E61),"")</f>
        <v/>
      </c>
      <c r="F61" s="3">
        <f>IF(laptimes!F61&lt;&gt;"",SUM(laptimes!F$2:'laptimes'!F61),"")</f>
        <v>5.9258969907407401E-2</v>
      </c>
      <c r="G61" s="3">
        <f>IF(laptimes!G61&lt;&gt;"",SUM(laptimes!G$2:'laptimes'!G61),"")</f>
        <v>5.82120138888889E-2</v>
      </c>
      <c r="H61" s="3">
        <f>IF(laptimes!H61&lt;&gt;"",SUM(laptimes!H$2:'laptimes'!H61),"")</f>
        <v>5.7795231481481482E-2</v>
      </c>
      <c r="I61" s="3">
        <f>IF(laptimes!I61&lt;&gt;"",SUM(laptimes!I$2:'laptimes'!I61),"")</f>
        <v>5.7155150462962961E-2</v>
      </c>
      <c r="J61" s="3">
        <f>IF(laptimes!J61&lt;&gt;"",SUM(laptimes!J$2:'laptimes'!J61),"")</f>
        <v>5.8159629629629603E-2</v>
      </c>
      <c r="K61" s="3">
        <f>IF(laptimes!K61&lt;&gt;"",SUM(laptimes!K$2:'laptimes'!K61),"")</f>
        <v>5.8626840277777766E-2</v>
      </c>
      <c r="L61" s="3">
        <f>IF(laptimes!L61&lt;&gt;"",SUM(laptimes!L$2:'laptimes'!L61),"")</f>
        <v>5.7256087962962977E-2</v>
      </c>
      <c r="M61" s="3">
        <f>IF(laptimes!M61&lt;&gt;"",SUM(laptimes!M$2:'laptimes'!M61),"")</f>
        <v>5.8120324074074081E-2</v>
      </c>
      <c r="N61" s="3">
        <f>IF(laptimes!N61&lt;&gt;"",SUM(laptimes!N$2:'laptimes'!N61),"")</f>
        <v>5.7951226851851827E-2</v>
      </c>
      <c r="O61" s="3">
        <f>IF(laptimes!O61&lt;&gt;"",SUM(laptimes!O$2:'laptimes'!O61),"")</f>
        <v>5.771813657407409E-2</v>
      </c>
      <c r="P61" s="3">
        <f>IF(laptimes!P61&lt;&gt;"",SUM(laptimes!P$2:'laptimes'!P61),"")</f>
        <v>5.7071145833333337E-2</v>
      </c>
      <c r="Q61" s="3">
        <f>IF(laptimes!Q61&lt;&gt;"",SUM(laptimes!Q$2:'laptimes'!Q61),"")</f>
        <v>5.8302280092592598E-2</v>
      </c>
      <c r="R61" s="3">
        <f>IF(laptimes!R61&lt;&gt;"",SUM(laptimes!R$2:'laptimes'!R61),"")</f>
        <v>5.9197546296296297E-2</v>
      </c>
      <c r="S61" s="3">
        <f>IF(laptimes!S61&lt;&gt;"",SUM(laptimes!S$2:'laptimes'!S61),"")</f>
        <v>5.711942129629631E-2</v>
      </c>
      <c r="T61" s="3">
        <f>IF(laptimes!T61&lt;&gt;"",SUM(laptimes!T$2:'laptimes'!T61),"")</f>
        <v>5.9223206018518514E-2</v>
      </c>
      <c r="U61" s="3">
        <f>IF(laptimes!U61&lt;&gt;"",SUM(laptimes!U$2:'laptimes'!U61),"")</f>
        <v>5.8447847222222231E-2</v>
      </c>
    </row>
    <row r="62" spans="1:21" x14ac:dyDescent="0.25">
      <c r="A62">
        <v>61</v>
      </c>
      <c r="B62" s="3">
        <f>IF(laptimes!B62&lt;&gt;"",SUM(laptimes!B$2:'laptimes'!B62),"")</f>
        <v>5.8759270833333328E-2</v>
      </c>
      <c r="C62" s="3" t="str">
        <f>IF(laptimes!C62&lt;&gt;"",SUM(laptimes!C$2:'laptimes'!C62),"")</f>
        <v/>
      </c>
      <c r="D62" s="3">
        <f>IF(laptimes!D62&lt;&gt;"",SUM(laptimes!D$2:'laptimes'!D62),"")</f>
        <v>5.8025833333333346E-2</v>
      </c>
      <c r="E62" s="3" t="str">
        <f>IF(laptimes!E62&lt;&gt;"",SUM(laptimes!E$2:'laptimes'!E62),"")</f>
        <v/>
      </c>
      <c r="F62" s="3">
        <f>IF(laptimes!F62&lt;&gt;"",SUM(laptimes!F$2:'laptimes'!F62),"")</f>
        <v>6.021223379629629E-2</v>
      </c>
      <c r="G62" s="3">
        <f>IF(laptimes!G62&lt;&gt;"",SUM(laptimes!G$2:'laptimes'!G62),"")</f>
        <v>5.9145092592592603E-2</v>
      </c>
      <c r="H62" s="3">
        <f>IF(laptimes!H62&lt;&gt;"",SUM(laptimes!H$2:'laptimes'!H62),"")</f>
        <v>5.8739965277777778E-2</v>
      </c>
      <c r="I62" s="3">
        <f>IF(laptimes!I62&lt;&gt;"",SUM(laptimes!I$2:'laptimes'!I62),"")</f>
        <v>5.8079699074074072E-2</v>
      </c>
      <c r="J62" s="3">
        <f>IF(laptimes!J62&lt;&gt;"",SUM(laptimes!J$2:'laptimes'!J62),"")</f>
        <v>5.9102268518518492E-2</v>
      </c>
      <c r="K62" s="3">
        <f>IF(laptimes!K62&lt;&gt;"",SUM(laptimes!K$2:'laptimes'!K62),"")</f>
        <v>5.9574733796296284E-2</v>
      </c>
      <c r="L62" s="3">
        <f>IF(laptimes!L62&lt;&gt;"",SUM(laptimes!L$2:'laptimes'!L62),"")</f>
        <v>5.8185162037037053E-2</v>
      </c>
      <c r="M62" s="3">
        <f>IF(laptimes!M62&lt;&gt;"",SUM(laptimes!M$2:'laptimes'!M62),"")</f>
        <v>5.9057662037037044E-2</v>
      </c>
      <c r="N62" s="3">
        <f>IF(laptimes!N62&lt;&gt;"",SUM(laptimes!N$2:'laptimes'!N62),"")</f>
        <v>5.8891643518518492E-2</v>
      </c>
      <c r="O62" s="3">
        <f>IF(laptimes!O62&lt;&gt;"",SUM(laptimes!O$2:'laptimes'!O62),"")</f>
        <v>5.8652291666666682E-2</v>
      </c>
      <c r="P62" s="3">
        <f>IF(laptimes!P62&lt;&gt;"",SUM(laptimes!P$2:'laptimes'!P62),"")</f>
        <v>5.7992905092592598E-2</v>
      </c>
      <c r="Q62" s="3">
        <f>IF(laptimes!Q62&lt;&gt;"",SUM(laptimes!Q$2:'laptimes'!Q62),"")</f>
        <v>5.924534722222223E-2</v>
      </c>
      <c r="R62" s="3">
        <f>IF(laptimes!R62&lt;&gt;"",SUM(laptimes!R$2:'laptimes'!R62),"")</f>
        <v>6.0202337962962961E-2</v>
      </c>
      <c r="S62" s="3">
        <f>IF(laptimes!S62&lt;&gt;"",SUM(laptimes!S$2:'laptimes'!S62),"")</f>
        <v>5.8045636574074091E-2</v>
      </c>
      <c r="T62" s="3">
        <f>IF(laptimes!T62&lt;&gt;"",SUM(laptimes!T$2:'laptimes'!T62),"")</f>
        <v>6.0393692129629625E-2</v>
      </c>
      <c r="U62" s="3">
        <f>IF(laptimes!U62&lt;&gt;"",SUM(laptimes!U$2:'laptimes'!U62),"")</f>
        <v>5.9389699074074084E-2</v>
      </c>
    </row>
    <row r="63" spans="1:21" x14ac:dyDescent="0.25">
      <c r="A63">
        <v>62</v>
      </c>
      <c r="B63" s="3">
        <f>IF(laptimes!B63&lt;&gt;"",SUM(laptimes!B$2:'laptimes'!B63),"")</f>
        <v>5.9697615740740735E-2</v>
      </c>
      <c r="C63" s="3" t="str">
        <f>IF(laptimes!C63&lt;&gt;"",SUM(laptimes!C$2:'laptimes'!C63),"")</f>
        <v/>
      </c>
      <c r="D63" s="3">
        <f>IF(laptimes!D63&lt;&gt;"",SUM(laptimes!D$2:'laptimes'!D63),"")</f>
        <v>5.8949976851851861E-2</v>
      </c>
      <c r="E63" s="3" t="str">
        <f>IF(laptimes!E63&lt;&gt;"",SUM(laptimes!E$2:'laptimes'!E63),"")</f>
        <v/>
      </c>
      <c r="F63" s="3">
        <f>IF(laptimes!F63&lt;&gt;"",SUM(laptimes!F$2:'laptimes'!F63),"")</f>
        <v>6.1173518518518509E-2</v>
      </c>
      <c r="G63" s="3">
        <f>IF(laptimes!G63&lt;&gt;"",SUM(laptimes!G$2:'laptimes'!G63),"")</f>
        <v>6.007784722222223E-2</v>
      </c>
      <c r="H63" s="3">
        <f>IF(laptimes!H63&lt;&gt;"",SUM(laptimes!H$2:'laptimes'!H63),"")</f>
        <v>5.9677488425925927E-2</v>
      </c>
      <c r="I63" s="3">
        <f>IF(laptimes!I63&lt;&gt;"",SUM(laptimes!I$2:'laptimes'!I63),"")</f>
        <v>5.899943287037037E-2</v>
      </c>
      <c r="J63" s="3">
        <f>IF(laptimes!J63&lt;&gt;"",SUM(laptimes!J$2:'laptimes'!J63),"")</f>
        <v>6.0061793981481454E-2</v>
      </c>
      <c r="K63" s="3">
        <f>IF(laptimes!K63&lt;&gt;"",SUM(laptimes!K$2:'laptimes'!K63),"")</f>
        <v>6.0549687499999991E-2</v>
      </c>
      <c r="L63" s="3">
        <f>IF(laptimes!L63&lt;&gt;"",SUM(laptimes!L$2:'laptimes'!L63),"")</f>
        <v>5.911180555555557E-2</v>
      </c>
      <c r="M63" s="3">
        <f>IF(laptimes!M63&lt;&gt;"",SUM(laptimes!M$2:'laptimes'!M63),"")</f>
        <v>5.9985833333333342E-2</v>
      </c>
      <c r="N63" s="3">
        <f>IF(laptimes!N63&lt;&gt;"",SUM(laptimes!N$2:'laptimes'!N63),"")</f>
        <v>5.9832997685185157E-2</v>
      </c>
      <c r="O63" s="3">
        <f>IF(laptimes!O63&lt;&gt;"",SUM(laptimes!O$2:'laptimes'!O63),"")</f>
        <v>5.9590162037037056E-2</v>
      </c>
      <c r="P63" s="3">
        <f>IF(laptimes!P63&lt;&gt;"",SUM(laptimes!P$2:'laptimes'!P63),"")</f>
        <v>5.8921296296296298E-2</v>
      </c>
      <c r="Q63" s="3">
        <f>IF(laptimes!Q63&lt;&gt;"",SUM(laptimes!Q$2:'laptimes'!Q63),"")</f>
        <v>6.0189479166666678E-2</v>
      </c>
      <c r="R63" s="3">
        <f>IF(laptimes!R63&lt;&gt;"",SUM(laptimes!R$2:'laptimes'!R63),"")</f>
        <v>6.1156620370370368E-2</v>
      </c>
      <c r="S63" s="3">
        <f>IF(laptimes!S63&lt;&gt;"",SUM(laptimes!S$2:'laptimes'!S63),"")</f>
        <v>5.8967627314814836E-2</v>
      </c>
      <c r="T63" s="3">
        <f>IF(laptimes!T63&lt;&gt;"",SUM(laptimes!T$2:'laptimes'!T63),"")</f>
        <v>6.1331666666666659E-2</v>
      </c>
      <c r="U63" s="3">
        <f>IF(laptimes!U63&lt;&gt;"",SUM(laptimes!U$2:'laptimes'!U63),"")</f>
        <v>6.033391203703705E-2</v>
      </c>
    </row>
    <row r="64" spans="1:21" x14ac:dyDescent="0.25">
      <c r="A64">
        <v>63</v>
      </c>
      <c r="B64" s="3">
        <f>IF(laptimes!B64&lt;&gt;"",SUM(laptimes!B$2:'laptimes'!B64),"")</f>
        <v>6.0629513888888882E-2</v>
      </c>
      <c r="C64" s="3" t="str">
        <f>IF(laptimes!C64&lt;&gt;"",SUM(laptimes!C$2:'laptimes'!C64),"")</f>
        <v/>
      </c>
      <c r="D64" s="3">
        <f>IF(laptimes!D64&lt;&gt;"",SUM(laptimes!D$2:'laptimes'!D64),"")</f>
        <v>5.9872777777777789E-2</v>
      </c>
      <c r="E64" s="3" t="str">
        <f>IF(laptimes!E64&lt;&gt;"",SUM(laptimes!E$2:'laptimes'!E64),"")</f>
        <v/>
      </c>
      <c r="F64" s="3">
        <f>IF(laptimes!F64&lt;&gt;"",SUM(laptimes!F$2:'laptimes'!F64),"")</f>
        <v>6.2129884259259249E-2</v>
      </c>
      <c r="G64" s="3">
        <f>IF(laptimes!G64&lt;&gt;"",SUM(laptimes!G$2:'laptimes'!G64),"")</f>
        <v>6.1012372685185196E-2</v>
      </c>
      <c r="H64" s="3">
        <f>IF(laptimes!H64&lt;&gt;"",SUM(laptimes!H$2:'laptimes'!H64),"")</f>
        <v>6.0614131944444448E-2</v>
      </c>
      <c r="I64" s="3">
        <f>IF(laptimes!I64&lt;&gt;"",SUM(laptimes!I$2:'laptimes'!I64),"")</f>
        <v>5.9920127314814817E-2</v>
      </c>
      <c r="J64" s="3">
        <f>IF(laptimes!J64&lt;&gt;"",SUM(laptimes!J$2:'laptimes'!J64),"")</f>
        <v>6.1006342592592563E-2</v>
      </c>
      <c r="K64" s="3">
        <f>IF(laptimes!K64&lt;&gt;"",SUM(laptimes!K$2:'laptimes'!K64),"")</f>
        <v>6.1498391203703692E-2</v>
      </c>
      <c r="L64" s="3">
        <f>IF(laptimes!L64&lt;&gt;"",SUM(laptimes!L$2:'laptimes'!L64),"")</f>
        <v>6.0035000000000012E-2</v>
      </c>
      <c r="M64" s="3">
        <f>IF(laptimes!M64&lt;&gt;"",SUM(laptimes!M$2:'laptimes'!M64),"")</f>
        <v>6.0920763888888896E-2</v>
      </c>
      <c r="N64" s="3">
        <f>IF(laptimes!N64&lt;&gt;"",SUM(laptimes!N$2:'laptimes'!N64),"")</f>
        <v>6.0828449074074045E-2</v>
      </c>
      <c r="O64" s="3">
        <f>IF(laptimes!O64&lt;&gt;"",SUM(laptimes!O$2:'laptimes'!O64),"")</f>
        <v>6.0521886574074091E-2</v>
      </c>
      <c r="P64" s="3">
        <f>IF(laptimes!P64&lt;&gt;"",SUM(laptimes!P$2:'laptimes'!P64),"")</f>
        <v>5.9849664351851857E-2</v>
      </c>
      <c r="Q64" s="3">
        <f>IF(laptimes!Q64&lt;&gt;"",SUM(laptimes!Q$2:'laptimes'!Q64),"")</f>
        <v>6.1122349537037046E-2</v>
      </c>
      <c r="R64" s="3">
        <f>IF(laptimes!R64&lt;&gt;"",SUM(laptimes!R$2:'laptimes'!R64),"")</f>
        <v>6.2107812499999998E-2</v>
      </c>
      <c r="S64" s="3">
        <f>IF(laptimes!S64&lt;&gt;"",SUM(laptimes!S$2:'laptimes'!S64),"")</f>
        <v>5.9890104166666687E-2</v>
      </c>
      <c r="T64" s="3">
        <f>IF(laptimes!T64&lt;&gt;"",SUM(laptimes!T$2:'laptimes'!T64),"")</f>
        <v>6.2265648148148139E-2</v>
      </c>
      <c r="U64" s="3">
        <f>IF(laptimes!U64&lt;&gt;"",SUM(laptimes!U$2:'laptimes'!U64),"")</f>
        <v>6.1277245370370381E-2</v>
      </c>
    </row>
    <row r="65" spans="1:21" x14ac:dyDescent="0.25">
      <c r="A65">
        <v>64</v>
      </c>
      <c r="B65" s="3">
        <f>IF(laptimes!B65&lt;&gt;"",SUM(laptimes!B$2:'laptimes'!B65),"")</f>
        <v>6.156180555555555E-2</v>
      </c>
      <c r="C65" s="3" t="str">
        <f>IF(laptimes!C65&lt;&gt;"",SUM(laptimes!C$2:'laptimes'!C65),"")</f>
        <v/>
      </c>
      <c r="D65" s="3">
        <f>IF(laptimes!D65&lt;&gt;"",SUM(laptimes!D$2:'laptimes'!D65),"")</f>
        <v>6.080004629629631E-2</v>
      </c>
      <c r="E65" s="3" t="str">
        <f>IF(laptimes!E65&lt;&gt;"",SUM(laptimes!E$2:'laptimes'!E65),"")</f>
        <v/>
      </c>
      <c r="F65" s="3">
        <f>IF(laptimes!F65&lt;&gt;"",SUM(laptimes!F$2:'laptimes'!F65),"")</f>
        <v>6.3089386574074063E-2</v>
      </c>
      <c r="G65" s="3">
        <f>IF(laptimes!G65&lt;&gt;"",SUM(laptimes!G$2:'laptimes'!G65),"")</f>
        <v>6.19467013888889E-2</v>
      </c>
      <c r="H65" s="3">
        <f>IF(laptimes!H65&lt;&gt;"",SUM(laptimes!H$2:'laptimes'!H65),"")</f>
        <v>6.1549733796296302E-2</v>
      </c>
      <c r="I65" s="3">
        <f>IF(laptimes!I65&lt;&gt;"",SUM(laptimes!I$2:'laptimes'!I65),"")</f>
        <v>6.0842291666666666E-2</v>
      </c>
      <c r="J65" s="3">
        <f>IF(laptimes!J65&lt;&gt;"",SUM(laptimes!J$2:'laptimes'!J65),"")</f>
        <v>6.1966006944444416E-2</v>
      </c>
      <c r="K65" s="3">
        <f>IF(laptimes!K65&lt;&gt;"",SUM(laptimes!K$2:'laptimes'!K65),"")</f>
        <v>6.2446446759259248E-2</v>
      </c>
      <c r="L65" s="3">
        <f>IF(laptimes!L65&lt;&gt;"",SUM(laptimes!L$2:'laptimes'!L65),"")</f>
        <v>6.0958275462962973E-2</v>
      </c>
      <c r="M65" s="3">
        <f>IF(laptimes!M65&lt;&gt;"",SUM(laptimes!M$2:'laptimes'!M65),"")</f>
        <v>6.184858796296297E-2</v>
      </c>
      <c r="N65" s="3">
        <f>IF(laptimes!N65&lt;&gt;"",SUM(laptimes!N$2:'laptimes'!N65),"")</f>
        <v>6.1794606481481454E-2</v>
      </c>
      <c r="O65" s="3">
        <f>IF(laptimes!O65&lt;&gt;"",SUM(laptimes!O$2:'laptimes'!O65),"")</f>
        <v>6.145907407407409E-2</v>
      </c>
      <c r="P65" s="3">
        <f>IF(laptimes!P65&lt;&gt;"",SUM(laptimes!P$2:'laptimes'!P65),"")</f>
        <v>6.0772986111111114E-2</v>
      </c>
      <c r="Q65" s="3">
        <f>IF(laptimes!Q65&lt;&gt;"",SUM(laptimes!Q$2:'laptimes'!Q65),"")</f>
        <v>6.205302083333334E-2</v>
      </c>
      <c r="R65" s="3">
        <f>IF(laptimes!R65&lt;&gt;"",SUM(laptimes!R$2:'laptimes'!R65),"")</f>
        <v>6.3056053240740734E-2</v>
      </c>
      <c r="S65" s="3">
        <f>IF(laptimes!S65&lt;&gt;"",SUM(laptimes!S$2:'laptimes'!S65),"")</f>
        <v>6.081482638888891E-2</v>
      </c>
      <c r="T65" s="3">
        <f>IF(laptimes!T65&lt;&gt;"",SUM(laptimes!T$2:'laptimes'!T65),"")</f>
        <v>6.3206249999999992E-2</v>
      </c>
      <c r="U65" s="3">
        <f>IF(laptimes!U65&lt;&gt;"",SUM(laptimes!U$2:'laptimes'!U65),"")</f>
        <v>6.2218321759259274E-2</v>
      </c>
    </row>
    <row r="66" spans="1:21" x14ac:dyDescent="0.25">
      <c r="A66">
        <v>65</v>
      </c>
      <c r="B66" s="3">
        <f>IF(laptimes!B66&lt;&gt;"",SUM(laptimes!B$2:'laptimes'!B66),"")</f>
        <v>6.2493159722222219E-2</v>
      </c>
      <c r="C66" s="3" t="str">
        <f>IF(laptimes!C66&lt;&gt;"",SUM(laptimes!C$2:'laptimes'!C66),"")</f>
        <v/>
      </c>
      <c r="D66" s="3">
        <f>IF(laptimes!D66&lt;&gt;"",SUM(laptimes!D$2:'laptimes'!D66),"")</f>
        <v>6.172226851851853E-2</v>
      </c>
      <c r="E66" s="3" t="str">
        <f>IF(laptimes!E66&lt;&gt;"",SUM(laptimes!E$2:'laptimes'!E66),"")</f>
        <v/>
      </c>
      <c r="F66" s="3">
        <f>IF(laptimes!F66&lt;&gt;"",SUM(laptimes!F$2:'laptimes'!F66),"")</f>
        <v>6.4034745370370363E-2</v>
      </c>
      <c r="G66" s="3">
        <f>IF(laptimes!G66&lt;&gt;"",SUM(laptimes!G$2:'laptimes'!G66),"")</f>
        <v>6.2872905092592607E-2</v>
      </c>
      <c r="H66" s="3">
        <f>IF(laptimes!H66&lt;&gt;"",SUM(laptimes!H$2:'laptimes'!H66),"")</f>
        <v>6.248354166666667E-2</v>
      </c>
      <c r="I66" s="3">
        <f>IF(laptimes!I66&lt;&gt;"",SUM(laptimes!I$2:'laptimes'!I66),"")</f>
        <v>6.1778680555555555E-2</v>
      </c>
      <c r="J66" s="3">
        <f>IF(laptimes!J66&lt;&gt;"",SUM(laptimes!J$2:'laptimes'!J66),"")</f>
        <v>6.2904872685185159E-2</v>
      </c>
      <c r="K66" s="3">
        <f>IF(laptimes!K66&lt;&gt;"",SUM(laptimes!K$2:'laptimes'!K66),"")</f>
        <v>6.3392557870370361E-2</v>
      </c>
      <c r="L66" s="3">
        <f>IF(laptimes!L66&lt;&gt;"",SUM(laptimes!L$2:'laptimes'!L66),"")</f>
        <v>6.1878391203703711E-2</v>
      </c>
      <c r="M66" s="3">
        <f>IF(laptimes!M66&lt;&gt;"",SUM(laptimes!M$2:'laptimes'!M66),"")</f>
        <v>6.2774351851851859E-2</v>
      </c>
      <c r="N66" s="3">
        <f>IF(laptimes!N66&lt;&gt;"",SUM(laptimes!N$2:'laptimes'!N66),"")</f>
        <v>6.2731805555555534E-2</v>
      </c>
      <c r="O66" s="3">
        <f>IF(laptimes!O66&lt;&gt;"",SUM(laptimes!O$2:'laptimes'!O66),"")</f>
        <v>6.2389699074074087E-2</v>
      </c>
      <c r="P66" s="3">
        <f>IF(laptimes!P66&lt;&gt;"",SUM(laptimes!P$2:'laptimes'!P66),"")</f>
        <v>6.1693449074074078E-2</v>
      </c>
      <c r="Q66" s="3">
        <f>IF(laptimes!Q66&lt;&gt;"",SUM(laptimes!Q$2:'laptimes'!Q66),"")</f>
        <v>6.2983807870370376E-2</v>
      </c>
      <c r="R66" s="3">
        <f>IF(laptimes!R66&lt;&gt;"",SUM(laptimes!R$2:'laptimes'!R66),"")</f>
        <v>6.4003425925925922E-2</v>
      </c>
      <c r="S66" s="3">
        <f>IF(laptimes!S66&lt;&gt;"",SUM(laptimes!S$2:'laptimes'!S66),"")</f>
        <v>6.1738414351851872E-2</v>
      </c>
      <c r="T66" s="3">
        <f>IF(laptimes!T66&lt;&gt;"",SUM(laptimes!T$2:'laptimes'!T66),"")</f>
        <v>6.4148530092592582E-2</v>
      </c>
      <c r="U66" s="3">
        <f>IF(laptimes!U66&lt;&gt;"",SUM(laptimes!U$2:'laptimes'!U66),"")</f>
        <v>6.3155983796296306E-2</v>
      </c>
    </row>
    <row r="67" spans="1:21" x14ac:dyDescent="0.25">
      <c r="A67">
        <v>66</v>
      </c>
      <c r="B67" s="3">
        <f>IF(laptimes!B67&lt;&gt;"",SUM(laptimes!B$2:'laptimes'!B67),"")</f>
        <v>6.3425983796296298E-2</v>
      </c>
      <c r="C67" s="3" t="str">
        <f>IF(laptimes!C67&lt;&gt;"",SUM(laptimes!C$2:'laptimes'!C67),"")</f>
        <v/>
      </c>
      <c r="D67" s="3">
        <f>IF(laptimes!D67&lt;&gt;"",SUM(laptimes!D$2:'laptimes'!D67),"")</f>
        <v>6.2641250000000009E-2</v>
      </c>
      <c r="E67" s="3" t="str">
        <f>IF(laptimes!E67&lt;&gt;"",SUM(laptimes!E$2:'laptimes'!E67),"")</f>
        <v/>
      </c>
      <c r="F67" s="3">
        <f>IF(laptimes!F67&lt;&gt;"",SUM(laptimes!F$2:'laptimes'!F67),"")</f>
        <v>6.4982997685185173E-2</v>
      </c>
      <c r="G67" s="3">
        <f>IF(laptimes!G67&lt;&gt;"",SUM(laptimes!G$2:'laptimes'!G67),"")</f>
        <v>6.3798599537037051E-2</v>
      </c>
      <c r="H67" s="3">
        <f>IF(laptimes!H67&lt;&gt;"",SUM(laptimes!H$2:'laptimes'!H67),"")</f>
        <v>6.3418252314814821E-2</v>
      </c>
      <c r="I67" s="3">
        <f>IF(laptimes!I67&lt;&gt;"",SUM(laptimes!I$2:'laptimes'!I67),"")</f>
        <v>6.269967592592593E-2</v>
      </c>
      <c r="J67" s="3">
        <f>IF(laptimes!J67&lt;&gt;"",SUM(laptimes!J$2:'laptimes'!J67),"")</f>
        <v>6.3843124999999973E-2</v>
      </c>
      <c r="K67" s="3">
        <f>IF(laptimes!K67&lt;&gt;"",SUM(laptimes!K$2:'laptimes'!K67),"")</f>
        <v>6.4339386574074064E-2</v>
      </c>
      <c r="L67" s="3">
        <f>IF(laptimes!L67&lt;&gt;"",SUM(laptimes!L$2:'laptimes'!L67),"")</f>
        <v>6.2800509259259271E-2</v>
      </c>
      <c r="M67" s="3">
        <f>IF(laptimes!M67&lt;&gt;"",SUM(laptimes!M$2:'laptimes'!M67),"")</f>
        <v>6.3701481481481484E-2</v>
      </c>
      <c r="N67" s="3">
        <f>IF(laptimes!N67&lt;&gt;"",SUM(laptimes!N$2:'laptimes'!N67),"")</f>
        <v>6.3669004629629614E-2</v>
      </c>
      <c r="O67" s="3">
        <f>IF(laptimes!O67&lt;&gt;"",SUM(laptimes!O$2:'laptimes'!O67),"")</f>
        <v>6.3324409722222239E-2</v>
      </c>
      <c r="P67" s="3">
        <f>IF(laptimes!P67&lt;&gt;"",SUM(laptimes!P$2:'laptimes'!P67),"")</f>
        <v>6.261313657407408E-2</v>
      </c>
      <c r="Q67" s="3">
        <f>IF(laptimes!Q67&lt;&gt;"",SUM(laptimes!Q$2:'laptimes'!Q67),"")</f>
        <v>6.3913333333333336E-2</v>
      </c>
      <c r="R67" s="3">
        <f>IF(laptimes!R67&lt;&gt;"",SUM(laptimes!R$2:'laptimes'!R67),"")</f>
        <v>6.4948229166666663E-2</v>
      </c>
      <c r="S67" s="3">
        <f>IF(laptimes!S67&lt;&gt;"",SUM(laptimes!S$2:'laptimes'!S67),"")</f>
        <v>6.2658483796296321E-2</v>
      </c>
      <c r="T67" s="3">
        <f>IF(laptimes!T67&lt;&gt;"",SUM(laptimes!T$2:'laptimes'!T67),"")</f>
        <v>6.509741898148147E-2</v>
      </c>
      <c r="U67" s="3">
        <f>IF(laptimes!U67&lt;&gt;"",SUM(laptimes!U$2:'laptimes'!U67),"")</f>
        <v>6.410211805555556E-2</v>
      </c>
    </row>
    <row r="68" spans="1:21" x14ac:dyDescent="0.25">
      <c r="A68">
        <v>67</v>
      </c>
      <c r="B68" s="3">
        <f>IF(laptimes!B68&lt;&gt;"",SUM(laptimes!B$2:'laptimes'!B68),"")</f>
        <v>6.4363622685185182E-2</v>
      </c>
      <c r="C68" s="3" t="str">
        <f>IF(laptimes!C68&lt;&gt;"",SUM(laptimes!C$2:'laptimes'!C68),"")</f>
        <v/>
      </c>
      <c r="D68" s="3">
        <f>IF(laptimes!D68&lt;&gt;"",SUM(laptimes!D$2:'laptimes'!D68),"")</f>
        <v>6.356219907407408E-2</v>
      </c>
      <c r="E68" s="3" t="str">
        <f>IF(laptimes!E68&lt;&gt;"",SUM(laptimes!E$2:'laptimes'!E68),"")</f>
        <v/>
      </c>
      <c r="F68" s="3">
        <f>IF(laptimes!F68&lt;&gt;"",SUM(laptimes!F$2:'laptimes'!F68),"")</f>
        <v>6.5941076388888881E-2</v>
      </c>
      <c r="G68" s="3">
        <f>IF(laptimes!G68&lt;&gt;"",SUM(laptimes!G$2:'laptimes'!G68),"")</f>
        <v>6.4723564814814824E-2</v>
      </c>
      <c r="H68" s="3">
        <f>IF(laptimes!H68&lt;&gt;"",SUM(laptimes!H$2:'laptimes'!H68),"")</f>
        <v>6.4355127314814825E-2</v>
      </c>
      <c r="I68" s="3">
        <f>IF(laptimes!I68&lt;&gt;"",SUM(laptimes!I$2:'laptimes'!I68),"")</f>
        <v>6.3617835648148158E-2</v>
      </c>
      <c r="J68" s="3">
        <f>IF(laptimes!J68&lt;&gt;"",SUM(laptimes!J$2:'laptimes'!J68),"")</f>
        <v>6.4785706018518491E-2</v>
      </c>
      <c r="K68" s="3">
        <f>IF(laptimes!K68&lt;&gt;"",SUM(laptimes!K$2:'laptimes'!K68),"")</f>
        <v>6.532327546296296E-2</v>
      </c>
      <c r="L68" s="3">
        <f>IF(laptimes!L68&lt;&gt;"",SUM(laptimes!L$2:'laptimes'!L68),"")</f>
        <v>6.3727222222222241E-2</v>
      </c>
      <c r="M68" s="3">
        <f>IF(laptimes!M68&lt;&gt;"",SUM(laptimes!M$2:'laptimes'!M68),"")</f>
        <v>6.4627604166666672E-2</v>
      </c>
      <c r="N68" s="3">
        <f>IF(laptimes!N68&lt;&gt;"",SUM(laptimes!N$2:'laptimes'!N68),"")</f>
        <v>6.4607928240740728E-2</v>
      </c>
      <c r="O68" s="3">
        <f>IF(laptimes!O68&lt;&gt;"",SUM(laptimes!O$2:'laptimes'!O68),"")</f>
        <v>6.4260914351851869E-2</v>
      </c>
      <c r="P68" s="3">
        <f>IF(laptimes!P68&lt;&gt;"",SUM(laptimes!P$2:'laptimes'!P68),"")</f>
        <v>6.3532824074074082E-2</v>
      </c>
      <c r="Q68" s="3">
        <f>IF(laptimes!Q68&lt;&gt;"",SUM(laptimes!Q$2:'laptimes'!Q68),"")</f>
        <v>6.4844166666666675E-2</v>
      </c>
      <c r="R68" s="3">
        <f>IF(laptimes!R68&lt;&gt;"",SUM(laptimes!R$2:'laptimes'!R68),"")</f>
        <v>6.5892037037037027E-2</v>
      </c>
      <c r="S68" s="3">
        <f>IF(laptimes!S68&lt;&gt;"",SUM(laptimes!S$2:'laptimes'!S68),"")</f>
        <v>6.3583831018518541E-2</v>
      </c>
      <c r="T68" s="3">
        <f>IF(laptimes!T68&lt;&gt;"",SUM(laptimes!T$2:'laptimes'!T68),"")</f>
        <v>6.6047604166666649E-2</v>
      </c>
      <c r="U68" s="3">
        <f>IF(laptimes!U68&lt;&gt;"",SUM(laptimes!U$2:'laptimes'!U68),"")</f>
        <v>6.5045532407407416E-2</v>
      </c>
    </row>
    <row r="69" spans="1:21" x14ac:dyDescent="0.25">
      <c r="A69">
        <v>68</v>
      </c>
      <c r="B69" s="3">
        <f>IF(laptimes!B69&lt;&gt;"",SUM(laptimes!B$2:'laptimes'!B69),"")</f>
        <v>6.5298935185185175E-2</v>
      </c>
      <c r="C69" s="3" t="str">
        <f>IF(laptimes!C69&lt;&gt;"",SUM(laptimes!C$2:'laptimes'!C69),"")</f>
        <v/>
      </c>
      <c r="D69" s="3">
        <f>IF(laptimes!D69&lt;&gt;"",SUM(laptimes!D$2:'laptimes'!D69),"")</f>
        <v>6.448096064814815E-2</v>
      </c>
      <c r="E69" s="3" t="str">
        <f>IF(laptimes!E69&lt;&gt;"",SUM(laptimes!E$2:'laptimes'!E69),"")</f>
        <v/>
      </c>
      <c r="F69" s="3">
        <f>IF(laptimes!F69&lt;&gt;"",SUM(laptimes!F$2:'laptimes'!F69),"")</f>
        <v>6.6885300925925914E-2</v>
      </c>
      <c r="G69" s="3">
        <f>IF(laptimes!G69&lt;&gt;"",SUM(laptimes!G$2:'laptimes'!G69),"")</f>
        <v>6.5644872685185193E-2</v>
      </c>
      <c r="H69" s="3">
        <f>IF(laptimes!H69&lt;&gt;"",SUM(laptimes!H$2:'laptimes'!H69),"")</f>
        <v>6.5290104166666682E-2</v>
      </c>
      <c r="I69" s="3">
        <f>IF(laptimes!I69&lt;&gt;"",SUM(laptimes!I$2:'laptimes'!I69),"")</f>
        <v>6.4538576388888894E-2</v>
      </c>
      <c r="J69" s="3">
        <f>IF(laptimes!J69&lt;&gt;"",SUM(laptimes!J$2:'laptimes'!J69),"")</f>
        <v>6.5722303240740715E-2</v>
      </c>
      <c r="K69" s="3">
        <f>IF(laptimes!K69&lt;&gt;"",SUM(laptimes!K$2:'laptimes'!K69),"")</f>
        <v>6.6276481481481478E-2</v>
      </c>
      <c r="L69" s="3">
        <f>IF(laptimes!L69&lt;&gt;"",SUM(laptimes!L$2:'laptimes'!L69),"")</f>
        <v>6.4649583333333357E-2</v>
      </c>
      <c r="M69" s="3">
        <f>IF(laptimes!M69&lt;&gt;"",SUM(laptimes!M$2:'laptimes'!M69),"")</f>
        <v>6.555557870370371E-2</v>
      </c>
      <c r="N69" s="3">
        <f>IF(laptimes!N69&lt;&gt;"",SUM(laptimes!N$2:'laptimes'!N69),"")</f>
        <v>6.5543217592592573E-2</v>
      </c>
      <c r="O69" s="3">
        <f>IF(laptimes!O69&lt;&gt;"",SUM(laptimes!O$2:'laptimes'!O69),"")</f>
        <v>6.5200243055555579E-2</v>
      </c>
      <c r="P69" s="3">
        <f>IF(laptimes!P69&lt;&gt;"",SUM(laptimes!P$2:'laptimes'!P69),"")</f>
        <v>6.4455856481481485E-2</v>
      </c>
      <c r="Q69" s="3">
        <f>IF(laptimes!Q69&lt;&gt;"",SUM(laptimes!Q$2:'laptimes'!Q69),"")</f>
        <v>6.5776782407407419E-2</v>
      </c>
      <c r="R69" s="3">
        <f>IF(laptimes!R69&lt;&gt;"",SUM(laptimes!R$2:'laptimes'!R69),"")</f>
        <v>6.6838067129629614E-2</v>
      </c>
      <c r="S69" s="3">
        <f>IF(laptimes!S69&lt;&gt;"",SUM(laptimes!S$2:'laptimes'!S69),"")</f>
        <v>6.4504699074074093E-2</v>
      </c>
      <c r="T69" s="3">
        <f>IF(laptimes!T69&lt;&gt;"",SUM(laptimes!T$2:'laptimes'!T69),"")</f>
        <v>6.7000057870370347E-2</v>
      </c>
      <c r="U69" s="3">
        <f>IF(laptimes!U69&lt;&gt;"",SUM(laptimes!U$2:'laptimes'!U69),"")</f>
        <v>6.5989907407407414E-2</v>
      </c>
    </row>
    <row r="70" spans="1:21" x14ac:dyDescent="0.25">
      <c r="A70">
        <v>69</v>
      </c>
      <c r="B70" s="3">
        <f>IF(laptimes!B70&lt;&gt;"",SUM(laptimes!B$2:'laptimes'!B70),"")</f>
        <v>6.6231145833333324E-2</v>
      </c>
      <c r="C70" s="3" t="str">
        <f>IF(laptimes!C70&lt;&gt;"",SUM(laptimes!C$2:'laptimes'!C70),"")</f>
        <v/>
      </c>
      <c r="D70" s="3">
        <f>IF(laptimes!D70&lt;&gt;"",SUM(laptimes!D$2:'laptimes'!D70),"")</f>
        <v>6.540569444444444E-2</v>
      </c>
      <c r="E70" s="3" t="str">
        <f>IF(laptimes!E70&lt;&gt;"",SUM(laptimes!E$2:'laptimes'!E70),"")</f>
        <v/>
      </c>
      <c r="F70" s="3">
        <f>IF(laptimes!F70&lt;&gt;"",SUM(laptimes!F$2:'laptimes'!F70),"")</f>
        <v>6.7833287037037018E-2</v>
      </c>
      <c r="G70" s="3">
        <f>IF(laptimes!G70&lt;&gt;"",SUM(laptimes!G$2:'laptimes'!G70),"")</f>
        <v>6.6570115740740746E-2</v>
      </c>
      <c r="H70" s="3">
        <f>IF(laptimes!H70&lt;&gt;"",SUM(laptimes!H$2:'laptimes'!H70),"")</f>
        <v>6.6223946759259272E-2</v>
      </c>
      <c r="I70" s="3">
        <f>IF(laptimes!I70&lt;&gt;"",SUM(laptimes!I$2:'laptimes'!I70),"")</f>
        <v>6.5462048611111115E-2</v>
      </c>
      <c r="J70" s="3">
        <f>IF(laptimes!J70&lt;&gt;"",SUM(laptimes!J$2:'laptimes'!J70),"")</f>
        <v>6.6661921296296264E-2</v>
      </c>
      <c r="K70" s="3">
        <f>IF(laptimes!K70&lt;&gt;"",SUM(laptimes!K$2:'laptimes'!K70),"")</f>
        <v>6.725103009259259E-2</v>
      </c>
      <c r="L70" s="3">
        <f>IF(laptimes!L70&lt;&gt;"",SUM(laptimes!L$2:'laptimes'!L70),"")</f>
        <v>6.5576319444444475E-2</v>
      </c>
      <c r="M70" s="3">
        <f>IF(laptimes!M70&lt;&gt;"",SUM(laptimes!M$2:'laptimes'!M70),"")</f>
        <v>6.6492847222222234E-2</v>
      </c>
      <c r="N70" s="3">
        <f>IF(laptimes!N70&lt;&gt;"",SUM(laptimes!N$2:'laptimes'!N70),"")</f>
        <v>6.6483541666666646E-2</v>
      </c>
      <c r="O70" s="3">
        <f>IF(laptimes!O70&lt;&gt;"",SUM(laptimes!O$2:'laptimes'!O70),"")</f>
        <v>6.6141736111111141E-2</v>
      </c>
      <c r="P70" s="3">
        <f>IF(laptimes!P70&lt;&gt;"",SUM(laptimes!P$2:'laptimes'!P70),"")</f>
        <v>6.5380023148148156E-2</v>
      </c>
      <c r="Q70" s="3">
        <f>IF(laptimes!Q70&lt;&gt;"",SUM(laptimes!Q$2:'laptimes'!Q70),"")</f>
        <v>6.6709386574074089E-2</v>
      </c>
      <c r="R70" s="3">
        <f>IF(laptimes!R70&lt;&gt;"",SUM(laptimes!R$2:'laptimes'!R70),"")</f>
        <v>6.77788773148148E-2</v>
      </c>
      <c r="S70" s="3">
        <f>IF(laptimes!S70&lt;&gt;"",SUM(laptimes!S$2:'laptimes'!S70),"")</f>
        <v>6.5424884259259283E-2</v>
      </c>
      <c r="T70" s="3">
        <f>IF(laptimes!T70&lt;&gt;"",SUM(laptimes!T$2:'laptimes'!T70),"")</f>
        <v>6.794091435185183E-2</v>
      </c>
      <c r="U70" s="3">
        <f>IF(laptimes!U70&lt;&gt;"",SUM(laptimes!U$2:'laptimes'!U70),"")</f>
        <v>6.6935231481481491E-2</v>
      </c>
    </row>
    <row r="71" spans="1:21" x14ac:dyDescent="0.25">
      <c r="A71">
        <v>70</v>
      </c>
      <c r="B71" s="3">
        <f>IF(laptimes!B71&lt;&gt;"",SUM(laptimes!B$2:'laptimes'!B71),"")</f>
        <v>6.7164594907407393E-2</v>
      </c>
      <c r="C71" s="3" t="str">
        <f>IF(laptimes!C71&lt;&gt;"",SUM(laptimes!C$2:'laptimes'!C71),"")</f>
        <v/>
      </c>
      <c r="D71" s="3">
        <f>IF(laptimes!D71&lt;&gt;"",SUM(laptimes!D$2:'laptimes'!D71),"")</f>
        <v>6.632658564814814E-2</v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>
        <f>IF(laptimes!G71&lt;&gt;"",SUM(laptimes!G$2:'laptimes'!G71),"")</f>
        <v>6.7502210648148153E-2</v>
      </c>
      <c r="H71" s="3">
        <f>IF(laptimes!H71&lt;&gt;"",SUM(laptimes!H$2:'laptimes'!H71),"")</f>
        <v>6.7155486111111121E-2</v>
      </c>
      <c r="I71" s="3">
        <f>IF(laptimes!I71&lt;&gt;"",SUM(laptimes!I$2:'laptimes'!I71),"")</f>
        <v>6.638505787037037E-2</v>
      </c>
      <c r="J71" s="3">
        <f>IF(laptimes!J71&lt;&gt;"",SUM(laptimes!J$2:'laptimes'!J71),"")</f>
        <v>6.760665509259256E-2</v>
      </c>
      <c r="K71" s="3" t="str">
        <f>IF(laptimes!K71&lt;&gt;"",SUM(laptimes!K$2:'laptimes'!K71),"")</f>
        <v/>
      </c>
      <c r="L71" s="3">
        <f>IF(laptimes!L71&lt;&gt;"",SUM(laptimes!L$2:'laptimes'!L71),"")</f>
        <v>6.6510625000000032E-2</v>
      </c>
      <c r="M71" s="3">
        <f>IF(laptimes!M71&lt;&gt;"",SUM(laptimes!M$2:'laptimes'!M71),"")</f>
        <v>6.7466678240740749E-2</v>
      </c>
      <c r="N71" s="3">
        <f>IF(laptimes!N71&lt;&gt;"",SUM(laptimes!N$2:'laptimes'!N71),"")</f>
        <v>6.7552256944444417E-2</v>
      </c>
      <c r="O71" s="3">
        <f>IF(laptimes!O71&lt;&gt;"",SUM(laptimes!O$2:'laptimes'!O71),"")</f>
        <v>6.7085983796296322E-2</v>
      </c>
      <c r="P71" s="3">
        <f>IF(laptimes!P71&lt;&gt;"",SUM(laptimes!P$2:'laptimes'!P71),"")</f>
        <v>6.6305358796296301E-2</v>
      </c>
      <c r="Q71" s="3">
        <f>IF(laptimes!Q71&lt;&gt;"",SUM(laptimes!Q$2:'laptimes'!Q71),"")</f>
        <v>6.7641562500000016E-2</v>
      </c>
      <c r="R71" s="3" t="str">
        <f>IF(laptimes!R71&lt;&gt;"",SUM(laptimes!R$2:'laptimes'!R71),"")</f>
        <v/>
      </c>
      <c r="S71" s="3">
        <f>IF(laptimes!S71&lt;&gt;"",SUM(laptimes!S$2:'laptimes'!S71),"")</f>
        <v>6.6347407407407438E-2</v>
      </c>
      <c r="T71" s="3" t="str">
        <f>IF(laptimes!T71&lt;&gt;"",SUM(laptimes!T$2:'laptimes'!T71),"")</f>
        <v/>
      </c>
      <c r="U71" s="3">
        <f>IF(laptimes!U71&lt;&gt;"",SUM(laptimes!U$2:'laptimes'!U71),"")</f>
        <v>6.7883750000000007E-2</v>
      </c>
    </row>
    <row r="72" spans="1:21" x14ac:dyDescent="0.25">
      <c r="A72">
        <v>71</v>
      </c>
      <c r="B72" s="3">
        <f>IF(laptimes!B72&lt;&gt;"",SUM(laptimes!B$2:'laptimes'!B72),"")</f>
        <v>6.809986111111109E-2</v>
      </c>
      <c r="C72" s="3" t="str">
        <f>IF(laptimes!C72&lt;&gt;"",SUM(laptimes!C$2:'laptimes'!C72),"")</f>
        <v/>
      </c>
      <c r="D72" s="3">
        <f>IF(laptimes!D72&lt;&gt;"",SUM(laptimes!D$2:'laptimes'!D72),"")</f>
        <v>6.7253124999999997E-2</v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>
        <f>IF(laptimes!H72&lt;&gt;"",SUM(laptimes!H$2:'laptimes'!H72),"")</f>
        <v>6.8087071759259266E-2</v>
      </c>
      <c r="I72" s="3">
        <f>IF(laptimes!I72&lt;&gt;"",SUM(laptimes!I$2:'laptimes'!I72),"")</f>
        <v>6.7306388888888888E-2</v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>
        <f>IF(laptimes!L72&lt;&gt;"",SUM(laptimes!L$2:'laptimes'!L72),"")</f>
        <v>6.7480358796296325E-2</v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>
        <f>IF(laptimes!O72&lt;&gt;"",SUM(laptimes!O$2:'laptimes'!O72),"")</f>
        <v>6.8029062500000029E-2</v>
      </c>
      <c r="P72" s="3">
        <f>IF(laptimes!P72&lt;&gt;"",SUM(laptimes!P$2:'laptimes'!P72),"")</f>
        <v>6.7232685185185187E-2</v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>
        <f>IF(laptimes!S72&lt;&gt;"",SUM(laptimes!S$2:'laptimes'!S72),"")</f>
        <v>6.7273807870370406E-2</v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B59F-5AB8-4F73-BCB1-2FF27A25FF91}">
  <dimension ref="A1:U78"/>
  <sheetViews>
    <sheetView topLeftCell="A15" workbookViewId="0">
      <selection activeCell="U71" sqref="U7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3.4432870370370433E-5</v>
      </c>
      <c r="D3" s="2">
        <f>IFERROR(HLOOKUP(lapchart!D3,totallaptimes!$1:$1048576,ROW()-1)-HLOOKUP(lapchart!C3,totallaptimes!$1:$1048576,ROW()-1),"")</f>
        <v>9.9884259259258763E-6</v>
      </c>
      <c r="E3" s="2">
        <f>IFERROR(HLOOKUP(lapchart!E3,totallaptimes!$1:$1048576,ROW()-1)-HLOOKUP(lapchart!D3,totallaptimes!$1:$1048576,ROW()-1),"")</f>
        <v>2.6712962962962758E-5</v>
      </c>
      <c r="F3" s="2">
        <f>IFERROR(HLOOKUP(lapchart!F3,totallaptimes!$1:$1048576,ROW()-1)-HLOOKUP(lapchart!E3,totallaptimes!$1:$1048576,ROW()-1),"")</f>
        <v>3.4756944444444462E-5</v>
      </c>
      <c r="G3" s="2">
        <f>IFERROR(HLOOKUP(lapchart!G3,totallaptimes!$1:$1048576,ROW()-1)-HLOOKUP(lapchart!F3,totallaptimes!$1:$1048576,ROW()-1),"")</f>
        <v>2.4618055555555504E-5</v>
      </c>
      <c r="H3" s="2">
        <f>IFERROR(HLOOKUP(lapchart!H3,totallaptimes!$1:$1048576,ROW()-1)-HLOOKUP(lapchart!G3,totallaptimes!$1:$1048576,ROW()-1),"")</f>
        <v>1.5046296296296639E-5</v>
      </c>
      <c r="I3" s="2">
        <f>IFERROR(HLOOKUP(lapchart!I3,totallaptimes!$1:$1048576,ROW()-1)-HLOOKUP(lapchart!H3,totallaptimes!$1:$1048576,ROW()-1),"")</f>
        <v>1.4236111111110917E-5</v>
      </c>
      <c r="J3" s="2">
        <f>IFERROR(HLOOKUP(lapchart!J3,totallaptimes!$1:$1048576,ROW()-1)-HLOOKUP(lapchart!I3,totallaptimes!$1:$1048576,ROW()-1),"")</f>
        <v>1.8495370370370324E-5</v>
      </c>
      <c r="K3" s="2">
        <f>IFERROR(HLOOKUP(lapchart!K3,totallaptimes!$1:$1048576,ROW()-1)-HLOOKUP(lapchart!J3,totallaptimes!$1:$1048576,ROW()-1),"")</f>
        <v>1.4560185185185379E-5</v>
      </c>
      <c r="L3" s="2">
        <f>IFERROR(HLOOKUP(lapchart!L3,totallaptimes!$1:$1048576,ROW()-1)-HLOOKUP(lapchart!K3,totallaptimes!$1:$1048576,ROW()-1),"")</f>
        <v>1.3344907407407229E-5</v>
      </c>
      <c r="M3" s="2">
        <f>IFERROR(HLOOKUP(lapchart!M3,totallaptimes!$1:$1048576,ROW()-1)-HLOOKUP(lapchart!L3,totallaptimes!$1:$1048576,ROW()-1),"")</f>
        <v>1.2766203703703637E-5</v>
      </c>
      <c r="N3" s="2">
        <f>IFERROR(HLOOKUP(lapchart!N3,totallaptimes!$1:$1048576,ROW()-1)-HLOOKUP(lapchart!M3,totallaptimes!$1:$1048576,ROW()-1),"")</f>
        <v>7.7777777777779909E-6</v>
      </c>
      <c r="O3" s="2">
        <f>IFERROR(HLOOKUP(lapchart!O3,totallaptimes!$1:$1048576,ROW()-1)-HLOOKUP(lapchart!N3,totallaptimes!$1:$1048576,ROW()-1),"")</f>
        <v>9.8958333333333277E-6</v>
      </c>
      <c r="P3" s="2">
        <f>IFERROR(HLOOKUP(lapchart!P3,totallaptimes!$1:$1048576,ROW()-1)-HLOOKUP(lapchart!O3,totallaptimes!$1:$1048576,ROW()-1),"")</f>
        <v>1.0682870370370317E-5</v>
      </c>
      <c r="Q3" s="2">
        <f>IFERROR(HLOOKUP(lapchart!Q3,totallaptimes!$1:$1048576,ROW()-1)-HLOOKUP(lapchart!P3,totallaptimes!$1:$1048576,ROW()-1),"")</f>
        <v>1.9768518518518356E-5</v>
      </c>
      <c r="R3" s="2">
        <f>IFERROR(HLOOKUP(lapchart!R3,totallaptimes!$1:$1048576,ROW()-1)-HLOOKUP(lapchart!Q3,totallaptimes!$1:$1048576,ROW()-1),"")</f>
        <v>1.0231481481481506E-5</v>
      </c>
      <c r="S3" s="2">
        <f>IFERROR(HLOOKUP(lapchart!S3,totallaptimes!$1:$1048576,ROW()-1)-HLOOKUP(lapchart!R3,totallaptimes!$1:$1048576,ROW()-1),"")</f>
        <v>6.4120370370371934E-6</v>
      </c>
      <c r="T3" s="2">
        <f>IFERROR(HLOOKUP(lapchart!T3,totallaptimes!$1:$1048576,ROW()-1)-HLOOKUP(lapchart!S3,totallaptimes!$1:$1048576,ROW()-1),"")</f>
        <v>7.3032407407404472E-6</v>
      </c>
      <c r="U3" s="2">
        <f>IFERROR(HLOOKUP(lapchart!U3,totallaptimes!$1:$1048576,ROW()-1)-HLOOKUP(lapchart!T3,totallaptimes!$1:$1048576,ROW()-1),"")</f>
        <v>9.9305555555559942E-6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1.9074074074074132E-5</v>
      </c>
      <c r="D4" s="2">
        <f>IFERROR(HLOOKUP(lapchart!D4,totallaptimes!$1:$1048576,ROW()-1)-HLOOKUP(lapchart!C4,totallaptimes!$1:$1048576,ROW()-1),"")</f>
        <v>1.0787037037036581E-5</v>
      </c>
      <c r="E4" s="2">
        <f>IFERROR(HLOOKUP(lapchart!E4,totallaptimes!$1:$1048576,ROW()-1)-HLOOKUP(lapchart!D4,totallaptimes!$1:$1048576,ROW()-1),"")</f>
        <v>1.9976851851851753E-5</v>
      </c>
      <c r="F4" s="2">
        <f>IFERROR(HLOOKUP(lapchart!F4,totallaptimes!$1:$1048576,ROW()-1)-HLOOKUP(lapchart!E4,totallaptimes!$1:$1048576,ROW()-1),"")</f>
        <v>1.4988425925926106E-5</v>
      </c>
      <c r="G4" s="2">
        <f>IFERROR(HLOOKUP(lapchart!G4,totallaptimes!$1:$1048576,ROW()-1)-HLOOKUP(lapchart!F4,totallaptimes!$1:$1048576,ROW()-1),"")</f>
        <v>2.5775462962962688E-5</v>
      </c>
      <c r="H4" s="2">
        <f>IFERROR(HLOOKUP(lapchart!H4,totallaptimes!$1:$1048576,ROW()-1)-HLOOKUP(lapchart!G4,totallaptimes!$1:$1048576,ROW()-1),"")</f>
        <v>6.1458333333336973E-6</v>
      </c>
      <c r="I4" s="2">
        <f>IFERROR(HLOOKUP(lapchart!I4,totallaptimes!$1:$1048576,ROW()-1)-HLOOKUP(lapchart!H4,totallaptimes!$1:$1048576,ROW()-1),"")</f>
        <v>1.0127314814814808E-5</v>
      </c>
      <c r="J4" s="2">
        <f>IFERROR(HLOOKUP(lapchart!J4,totallaptimes!$1:$1048576,ROW()-1)-HLOOKUP(lapchart!I4,totallaptimes!$1:$1048576,ROW()-1),"")</f>
        <v>1.6932870370370279E-5</v>
      </c>
      <c r="K4" s="2">
        <f>IFERROR(HLOOKUP(lapchart!K4,totallaptimes!$1:$1048576,ROW()-1)-HLOOKUP(lapchart!J4,totallaptimes!$1:$1048576,ROW()-1),"")</f>
        <v>2.0000000000000486E-5</v>
      </c>
      <c r="L4" s="2">
        <f>IFERROR(HLOOKUP(lapchart!L4,totallaptimes!$1:$1048576,ROW()-1)-HLOOKUP(lapchart!K4,totallaptimes!$1:$1048576,ROW()-1),"")</f>
        <v>9.6412037037031141E-6</v>
      </c>
      <c r="M4" s="2">
        <f>IFERROR(HLOOKUP(lapchart!M4,totallaptimes!$1:$1048576,ROW()-1)-HLOOKUP(lapchart!L4,totallaptimes!$1:$1048576,ROW()-1),"")</f>
        <v>1.0358796296296071E-5</v>
      </c>
      <c r="N4" s="2">
        <f>IFERROR(HLOOKUP(lapchart!N4,totallaptimes!$1:$1048576,ROW()-1)-HLOOKUP(lapchart!M4,totallaptimes!$1:$1048576,ROW()-1),"")</f>
        <v>5.5671296296301055E-6</v>
      </c>
      <c r="O4" s="2">
        <f>IFERROR(HLOOKUP(lapchart!O4,totallaptimes!$1:$1048576,ROW()-1)-HLOOKUP(lapchart!N4,totallaptimes!$1:$1048576,ROW()-1),"")</f>
        <v>1.4224537037036983E-5</v>
      </c>
      <c r="P4" s="2">
        <f>IFERROR(HLOOKUP(lapchart!P4,totallaptimes!$1:$1048576,ROW()-1)-HLOOKUP(lapchart!O4,totallaptimes!$1:$1048576,ROW()-1),"")</f>
        <v>1.0891203703703931E-5</v>
      </c>
      <c r="Q4" s="2">
        <f>IFERROR(HLOOKUP(lapchart!Q4,totallaptimes!$1:$1048576,ROW()-1)-HLOOKUP(lapchart!P4,totallaptimes!$1:$1048576,ROW()-1),"")</f>
        <v>1.2800925925925653E-5</v>
      </c>
      <c r="R4" s="2">
        <f>IFERROR(HLOOKUP(lapchart!R4,totallaptimes!$1:$1048576,ROW()-1)-HLOOKUP(lapchart!Q4,totallaptimes!$1:$1048576,ROW()-1),"")</f>
        <v>1.447916666666698E-5</v>
      </c>
      <c r="S4" s="2">
        <f>IFERROR(HLOOKUP(lapchart!S4,totallaptimes!$1:$1048576,ROW()-1)-HLOOKUP(lapchart!R4,totallaptimes!$1:$1048576,ROW()-1),"")</f>
        <v>1.2060185185185264E-5</v>
      </c>
      <c r="T4" s="2">
        <f>IFERROR(HLOOKUP(lapchart!T4,totallaptimes!$1:$1048576,ROW()-1)-HLOOKUP(lapchart!S4,totallaptimes!$1:$1048576,ROW()-1),"")</f>
        <v>5.0231481481472287E-6</v>
      </c>
      <c r="U4" s="2">
        <f>IFERROR(HLOOKUP(lapchart!U4,totallaptimes!$1:$1048576,ROW()-1)-HLOOKUP(lapchart!T4,totallaptimes!$1:$1048576,ROW()-1),"")</f>
        <v>8.0671296296304373E-6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1.568287037037033E-5</v>
      </c>
      <c r="D5" s="2">
        <f>IFERROR(HLOOKUP(lapchart!D5,totallaptimes!$1:$1048576,ROW()-1)-HLOOKUP(lapchart!C5,totallaptimes!$1:$1048576,ROW()-1),"")</f>
        <v>1.1828703703703133E-5</v>
      </c>
      <c r="E5" s="2">
        <f>IFERROR(HLOOKUP(lapchart!E5,totallaptimes!$1:$1048576,ROW()-1)-HLOOKUP(lapchart!D5,totallaptimes!$1:$1048576,ROW()-1),"")</f>
        <v>2.3217592592592907E-5</v>
      </c>
      <c r="F5" s="2">
        <f>IFERROR(HLOOKUP(lapchart!F5,totallaptimes!$1:$1048576,ROW()-1)-HLOOKUP(lapchart!E5,totallaptimes!$1:$1048576,ROW()-1),"")</f>
        <v>6.3773148148149605E-6</v>
      </c>
      <c r="G5" s="2">
        <f>IFERROR(HLOOKUP(lapchart!G5,totallaptimes!$1:$1048576,ROW()-1)-HLOOKUP(lapchart!F5,totallaptimes!$1:$1048576,ROW()-1),"")</f>
        <v>1.7349537037036639E-5</v>
      </c>
      <c r="H5" s="2">
        <f>IFERROR(HLOOKUP(lapchart!H5,totallaptimes!$1:$1048576,ROW()-1)-HLOOKUP(lapchart!G5,totallaptimes!$1:$1048576,ROW()-1),"")</f>
        <v>7.2916666666671646E-6</v>
      </c>
      <c r="I5" s="2">
        <f>IFERROR(HLOOKUP(lapchart!I5,totallaptimes!$1:$1048576,ROW()-1)-HLOOKUP(lapchart!H5,totallaptimes!$1:$1048576,ROW()-1),"")</f>
        <v>5.3472222222216911E-6</v>
      </c>
      <c r="J5" s="2">
        <f>IFERROR(HLOOKUP(lapchart!J5,totallaptimes!$1:$1048576,ROW()-1)-HLOOKUP(lapchart!I5,totallaptimes!$1:$1048576,ROW()-1),"")</f>
        <v>1.66435185185187E-5</v>
      </c>
      <c r="K5" s="2">
        <f>IFERROR(HLOOKUP(lapchart!K5,totallaptimes!$1:$1048576,ROW()-1)-HLOOKUP(lapchart!J5,totallaptimes!$1:$1048576,ROW()-1),"")</f>
        <v>1.1967592592593366E-5</v>
      </c>
      <c r="L5" s="2">
        <f>IFERROR(HLOOKUP(lapchart!L5,totallaptimes!$1:$1048576,ROW()-1)-HLOOKUP(lapchart!K5,totallaptimes!$1:$1048576,ROW()-1),"")</f>
        <v>8.2175925925917839E-6</v>
      </c>
      <c r="M5" s="2">
        <f>IFERROR(HLOOKUP(lapchart!M5,totallaptimes!$1:$1048576,ROW()-1)-HLOOKUP(lapchart!L5,totallaptimes!$1:$1048576,ROW()-1),"")</f>
        <v>7.7199074074072414E-6</v>
      </c>
      <c r="N5" s="2">
        <f>IFERROR(HLOOKUP(lapchart!N5,totallaptimes!$1:$1048576,ROW()-1)-HLOOKUP(lapchart!M5,totallaptimes!$1:$1048576,ROW()-1),"")</f>
        <v>6.9675925925927022E-6</v>
      </c>
      <c r="O5" s="2">
        <f>IFERROR(HLOOKUP(lapchart!O5,totallaptimes!$1:$1048576,ROW()-1)-HLOOKUP(lapchart!N5,totallaptimes!$1:$1048576,ROW()-1),"")</f>
        <v>8.3101851851854168E-6</v>
      </c>
      <c r="P5" s="2">
        <f>IFERROR(HLOOKUP(lapchart!P5,totallaptimes!$1:$1048576,ROW()-1)-HLOOKUP(lapchart!O5,totallaptimes!$1:$1048576,ROW()-1),"")</f>
        <v>7.4421296296298123E-6</v>
      </c>
      <c r="Q5" s="2">
        <f>IFERROR(HLOOKUP(lapchart!Q5,totallaptimes!$1:$1048576,ROW()-1)-HLOOKUP(lapchart!P5,totallaptimes!$1:$1048576,ROW()-1),"")</f>
        <v>1.0578703703703618E-5</v>
      </c>
      <c r="R5" s="2">
        <f>IFERROR(HLOOKUP(lapchart!R5,totallaptimes!$1:$1048576,ROW()-1)-HLOOKUP(lapchart!Q5,totallaptimes!$1:$1048576,ROW()-1),"")</f>
        <v>1.5266203703703969E-5</v>
      </c>
      <c r="S5" s="2">
        <f>IFERROR(HLOOKUP(lapchart!S5,totallaptimes!$1:$1048576,ROW()-1)-HLOOKUP(lapchart!R5,totallaptimes!$1:$1048576,ROW()-1),"")</f>
        <v>2.656250000000011E-5</v>
      </c>
      <c r="T5" s="2">
        <f>IFERROR(HLOOKUP(lapchart!T5,totallaptimes!$1:$1048576,ROW()-1)-HLOOKUP(lapchart!S5,totallaptimes!$1:$1048576,ROW()-1),"")</f>
        <v>1.2442129629628741E-5</v>
      </c>
      <c r="U5" s="2">
        <f>IFERROR(HLOOKUP(lapchart!U5,totallaptimes!$1:$1048576,ROW()-1)-HLOOKUP(lapchart!T5,totallaptimes!$1:$1048576,ROW()-1),"")</f>
        <v>9.6296296296302653E-6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1.5497685185185232E-5</v>
      </c>
      <c r="D6" s="2">
        <f>IFERROR(HLOOKUP(lapchart!D6,totallaptimes!$1:$1048576,ROW()-1)-HLOOKUP(lapchart!C6,totallaptimes!$1:$1048576,ROW()-1),"")</f>
        <v>1.5104166666665871E-5</v>
      </c>
      <c r="E6" s="2">
        <f>IFERROR(HLOOKUP(lapchart!E6,totallaptimes!$1:$1048576,ROW()-1)-HLOOKUP(lapchart!D6,totallaptimes!$1:$1048576,ROW()-1),"")</f>
        <v>2.2881944444445163E-5</v>
      </c>
      <c r="F6" s="2">
        <f>IFERROR(HLOOKUP(lapchart!F6,totallaptimes!$1:$1048576,ROW()-1)-HLOOKUP(lapchart!E6,totallaptimes!$1:$1048576,ROW()-1),"")</f>
        <v>2.0740740740740442E-5</v>
      </c>
      <c r="G6" s="2">
        <f>IFERROR(HLOOKUP(lapchart!G6,totallaptimes!$1:$1048576,ROW()-1)-HLOOKUP(lapchart!F6,totallaptimes!$1:$1048576,ROW()-1),"")</f>
        <v>2.2488425925925801E-5</v>
      </c>
      <c r="H6" s="2">
        <f>IFERROR(HLOOKUP(lapchart!H6,totallaptimes!$1:$1048576,ROW()-1)-HLOOKUP(lapchart!G6,totallaptimes!$1:$1048576,ROW()-1),"")</f>
        <v>1.5370370370370451E-5</v>
      </c>
      <c r="I6" s="2">
        <f>IFERROR(HLOOKUP(lapchart!I6,totallaptimes!$1:$1048576,ROW()-1)-HLOOKUP(lapchart!H6,totallaptimes!$1:$1048576,ROW()-1),"")</f>
        <v>5.7986111111118024E-6</v>
      </c>
      <c r="J6" s="2">
        <f>IFERROR(HLOOKUP(lapchart!J6,totallaptimes!$1:$1048576,ROW()-1)-HLOOKUP(lapchart!I6,totallaptimes!$1:$1048576,ROW()-1),"")</f>
        <v>8.1597222222219018E-6</v>
      </c>
      <c r="K6" s="2">
        <f>IFERROR(HLOOKUP(lapchart!K6,totallaptimes!$1:$1048576,ROW()-1)-HLOOKUP(lapchart!J6,totallaptimes!$1:$1048576,ROW()-1),"")</f>
        <v>1.4918981481482074E-5</v>
      </c>
      <c r="L6" s="2">
        <f>IFERROR(HLOOKUP(lapchart!L6,totallaptimes!$1:$1048576,ROW()-1)-HLOOKUP(lapchart!K6,totallaptimes!$1:$1048576,ROW()-1),"")</f>
        <v>5.0115740740730788E-6</v>
      </c>
      <c r="M6" s="2">
        <f>IFERROR(HLOOKUP(lapchart!M6,totallaptimes!$1:$1048576,ROW()-1)-HLOOKUP(lapchart!L6,totallaptimes!$1:$1048576,ROW()-1),"")</f>
        <v>8.6111111111111457E-6</v>
      </c>
      <c r="N6" s="2">
        <f>IFERROR(HLOOKUP(lapchart!N6,totallaptimes!$1:$1048576,ROW()-1)-HLOOKUP(lapchart!M6,totallaptimes!$1:$1048576,ROW()-1),"")</f>
        <v>6.585648148147924E-6</v>
      </c>
      <c r="O6" s="2">
        <f>IFERROR(HLOOKUP(lapchart!O6,totallaptimes!$1:$1048576,ROW()-1)-HLOOKUP(lapchart!N6,totallaptimes!$1:$1048576,ROW()-1),"")</f>
        <v>9.7916666666666291E-6</v>
      </c>
      <c r="P6" s="2">
        <f>IFERROR(HLOOKUP(lapchart!P6,totallaptimes!$1:$1048576,ROW()-1)-HLOOKUP(lapchart!O6,totallaptimes!$1:$1048576,ROW()-1),"")</f>
        <v>6.5509259259263417E-6</v>
      </c>
      <c r="Q6" s="2">
        <f>IFERROR(HLOOKUP(lapchart!Q6,totallaptimes!$1:$1048576,ROW()-1)-HLOOKUP(lapchart!P6,totallaptimes!$1:$1048576,ROW()-1),"")</f>
        <v>9.3055555555558028E-6</v>
      </c>
      <c r="R6" s="2">
        <f>IFERROR(HLOOKUP(lapchart!R6,totallaptimes!$1:$1048576,ROW()-1)-HLOOKUP(lapchart!Q6,totallaptimes!$1:$1048576,ROW()-1),"")</f>
        <v>1.9409722222222744E-5</v>
      </c>
      <c r="S6" s="2">
        <f>IFERROR(HLOOKUP(lapchart!S6,totallaptimes!$1:$1048576,ROW()-1)-HLOOKUP(lapchart!R6,totallaptimes!$1:$1048576,ROW()-1),"")</f>
        <v>3.8796296296296322E-5</v>
      </c>
      <c r="T6" s="2">
        <f>IFERROR(HLOOKUP(lapchart!T6,totallaptimes!$1:$1048576,ROW()-1)-HLOOKUP(lapchart!S6,totallaptimes!$1:$1048576,ROW()-1),"")</f>
        <v>9.9652777777762755E-6</v>
      </c>
      <c r="U6" s="2">
        <f>IFERROR(HLOOKUP(lapchart!U6,totallaptimes!$1:$1048576,ROW()-1)-HLOOKUP(lapchart!T6,totallaptimes!$1:$1048576,ROW()-1),"")</f>
        <v>9.4560185185197515E-6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1.8472222222221807E-5</v>
      </c>
      <c r="D7" s="2">
        <f>IFERROR(HLOOKUP(lapchart!D7,totallaptimes!$1:$1048576,ROW()-1)-HLOOKUP(lapchart!C7,totallaptimes!$1:$1048576,ROW()-1),"")</f>
        <v>1.6724537037036448E-5</v>
      </c>
      <c r="E7" s="2">
        <f>IFERROR(HLOOKUP(lapchart!E7,totallaptimes!$1:$1048576,ROW()-1)-HLOOKUP(lapchart!D7,totallaptimes!$1:$1048576,ROW()-1),"")</f>
        <v>2.2094907407408174E-5</v>
      </c>
      <c r="F7" s="2">
        <f>IFERROR(HLOOKUP(lapchart!F7,totallaptimes!$1:$1048576,ROW()-1)-HLOOKUP(lapchart!E7,totallaptimes!$1:$1048576,ROW()-1),"")</f>
        <v>3.5266203703703154E-5</v>
      </c>
      <c r="G7" s="2">
        <f>IFERROR(HLOOKUP(lapchart!G7,totallaptimes!$1:$1048576,ROW()-1)-HLOOKUP(lapchart!F7,totallaptimes!$1:$1048576,ROW()-1),"")</f>
        <v>2.326388888888864E-5</v>
      </c>
      <c r="H7" s="2">
        <f>IFERROR(HLOOKUP(lapchart!H7,totallaptimes!$1:$1048576,ROW()-1)-HLOOKUP(lapchart!G7,totallaptimes!$1:$1048576,ROW()-1),"")</f>
        <v>7.8240740740750242E-6</v>
      </c>
      <c r="I7" s="2">
        <f>IFERROR(HLOOKUP(lapchart!I7,totallaptimes!$1:$1048576,ROW()-1)-HLOOKUP(lapchart!H7,totallaptimes!$1:$1048576,ROW()-1),"")</f>
        <v>3.0856481481481533E-5</v>
      </c>
      <c r="J7" s="2">
        <f>IFERROR(HLOOKUP(lapchart!J7,totallaptimes!$1:$1048576,ROW()-1)-HLOOKUP(lapchart!I7,totallaptimes!$1:$1048576,ROW()-1),"")</f>
        <v>1.7291666666666324E-5</v>
      </c>
      <c r="K7" s="2">
        <f>IFERROR(HLOOKUP(lapchart!K7,totallaptimes!$1:$1048576,ROW()-1)-HLOOKUP(lapchart!J7,totallaptimes!$1:$1048576,ROW()-1),"")</f>
        <v>9.7916666666674965E-6</v>
      </c>
      <c r="L7" s="2">
        <f>IFERROR(HLOOKUP(lapchart!L7,totallaptimes!$1:$1048576,ROW()-1)-HLOOKUP(lapchart!K7,totallaptimes!$1:$1048576,ROW()-1),"")</f>
        <v>6.3657407407399433E-6</v>
      </c>
      <c r="M7" s="2">
        <f>IFERROR(HLOOKUP(lapchart!M7,totallaptimes!$1:$1048576,ROW()-1)-HLOOKUP(lapchart!L7,totallaptimes!$1:$1048576,ROW()-1),"")</f>
        <v>8.5648148148145462E-6</v>
      </c>
      <c r="N7" s="2">
        <f>IFERROR(HLOOKUP(lapchart!N7,totallaptimes!$1:$1048576,ROW()-1)-HLOOKUP(lapchart!M7,totallaptimes!$1:$1048576,ROW()-1),"")</f>
        <v>9.5949074074069482E-6</v>
      </c>
      <c r="O7" s="2">
        <f>IFERROR(HLOOKUP(lapchart!O7,totallaptimes!$1:$1048576,ROW()-1)-HLOOKUP(lapchart!N7,totallaptimes!$1:$1048576,ROW()-1),"")</f>
        <v>7.2337962962968488E-6</v>
      </c>
      <c r="P7" s="2">
        <f>IFERROR(HLOOKUP(lapchart!P7,totallaptimes!$1:$1048576,ROW()-1)-HLOOKUP(lapchart!O7,totallaptimes!$1:$1048576,ROW()-1),"")</f>
        <v>5.3935185185191581E-6</v>
      </c>
      <c r="Q7" s="2">
        <f>IFERROR(HLOOKUP(lapchart!Q7,totallaptimes!$1:$1048576,ROW()-1)-HLOOKUP(lapchart!P7,totallaptimes!$1:$1048576,ROW()-1),"")</f>
        <v>1.8437500000000225E-5</v>
      </c>
      <c r="R7" s="2">
        <f>IFERROR(HLOOKUP(lapchart!R7,totallaptimes!$1:$1048576,ROW()-1)-HLOOKUP(lapchart!Q7,totallaptimes!$1:$1048576,ROW()-1),"")</f>
        <v>4.484953703703682E-5</v>
      </c>
      <c r="S7" s="2">
        <f>IFERROR(HLOOKUP(lapchart!S7,totallaptimes!$1:$1048576,ROW()-1)-HLOOKUP(lapchart!R7,totallaptimes!$1:$1048576,ROW()-1),"")</f>
        <v>2.319444444444374E-5</v>
      </c>
      <c r="T7" s="2">
        <f>IFERROR(HLOOKUP(lapchart!T7,totallaptimes!$1:$1048576,ROW()-1)-HLOOKUP(lapchart!S7,totallaptimes!$1:$1048576,ROW()-1),"")</f>
        <v>7.0254629629638854E-6</v>
      </c>
      <c r="U7" s="2">
        <f>IFERROR(HLOOKUP(lapchart!U7,totallaptimes!$1:$1048576,ROW()-1)-HLOOKUP(lapchart!T7,totallaptimes!$1:$1048576,ROW()-1),"")</f>
        <v>1.3931712962962899E-4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1.5659722222221596E-5</v>
      </c>
      <c r="D8" s="2">
        <f>IFERROR(HLOOKUP(lapchart!D8,totallaptimes!$1:$1048576,ROW()-1)-HLOOKUP(lapchart!C8,totallaptimes!$1:$1048576,ROW()-1),"")</f>
        <v>1.613425925925914E-5</v>
      </c>
      <c r="E8" s="2">
        <f>IFERROR(HLOOKUP(lapchart!E8,totallaptimes!$1:$1048576,ROW()-1)-HLOOKUP(lapchart!D8,totallaptimes!$1:$1048576,ROW()-1),"")</f>
        <v>1.8865740740741169E-5</v>
      </c>
      <c r="F8" s="2">
        <f>IFERROR(HLOOKUP(lapchart!F8,totallaptimes!$1:$1048576,ROW()-1)-HLOOKUP(lapchart!E8,totallaptimes!$1:$1048576,ROW()-1),"")</f>
        <v>5.6574074074073472E-5</v>
      </c>
      <c r="G8" s="2">
        <f>IFERROR(HLOOKUP(lapchart!G8,totallaptimes!$1:$1048576,ROW()-1)-HLOOKUP(lapchart!F8,totallaptimes!$1:$1048576,ROW()-1),"")</f>
        <v>1.6597222222223401E-5</v>
      </c>
      <c r="H8" s="2">
        <f>IFERROR(HLOOKUP(lapchart!H8,totallaptimes!$1:$1048576,ROW()-1)-HLOOKUP(lapchart!G8,totallaptimes!$1:$1048576,ROW()-1),"")</f>
        <v>2.1192129629627951E-5</v>
      </c>
      <c r="I8" s="2">
        <f>IFERROR(HLOOKUP(lapchart!I8,totallaptimes!$1:$1048576,ROW()-1)-HLOOKUP(lapchart!H8,totallaptimes!$1:$1048576,ROW()-1),"")</f>
        <v>2.2013888888889992E-5</v>
      </c>
      <c r="J8" s="2">
        <f>IFERROR(HLOOKUP(lapchart!J8,totallaptimes!$1:$1048576,ROW()-1)-HLOOKUP(lapchart!I8,totallaptimes!$1:$1048576,ROW()-1),"")</f>
        <v>1.4340277777778049E-5</v>
      </c>
      <c r="K8" s="2">
        <f>IFERROR(HLOOKUP(lapchart!K8,totallaptimes!$1:$1048576,ROW()-1)-HLOOKUP(lapchart!J8,totallaptimes!$1:$1048576,ROW()-1),"")</f>
        <v>1.07060185185184E-5</v>
      </c>
      <c r="L8" s="2">
        <f>IFERROR(HLOOKUP(lapchart!L8,totallaptimes!$1:$1048576,ROW()-1)-HLOOKUP(lapchart!K8,totallaptimes!$1:$1048576,ROW()-1),"")</f>
        <v>9.3287037037032353E-6</v>
      </c>
      <c r="M8" s="2">
        <f>IFERROR(HLOOKUP(lapchart!M8,totallaptimes!$1:$1048576,ROW()-1)-HLOOKUP(lapchart!L8,totallaptimes!$1:$1048576,ROW()-1),"")</f>
        <v>8.4953703703705141E-6</v>
      </c>
      <c r="N8" s="2">
        <f>IFERROR(HLOOKUP(lapchart!N8,totallaptimes!$1:$1048576,ROW()-1)-HLOOKUP(lapchart!M8,totallaptimes!$1:$1048576,ROW()-1),"")</f>
        <v>1.2905092592592135E-5</v>
      </c>
      <c r="O8" s="2">
        <f>IFERROR(HLOOKUP(lapchart!O8,totallaptimes!$1:$1048576,ROW()-1)-HLOOKUP(lapchart!N8,totallaptimes!$1:$1048576,ROW()-1),"")</f>
        <v>9.2592592592600706E-6</v>
      </c>
      <c r="P8" s="2">
        <f>IFERROR(HLOOKUP(lapchart!P8,totallaptimes!$1:$1048576,ROW()-1)-HLOOKUP(lapchart!O8,totallaptimes!$1:$1048576,ROW()-1),"")</f>
        <v>7.210648148148549E-6</v>
      </c>
      <c r="Q8" s="2">
        <f>IFERROR(HLOOKUP(lapchart!Q8,totallaptimes!$1:$1048576,ROW()-1)-HLOOKUP(lapchart!P8,totallaptimes!$1:$1048576,ROW()-1),"")</f>
        <v>1.7534722222222604E-5</v>
      </c>
      <c r="R8" s="2">
        <f>IFERROR(HLOOKUP(lapchart!R8,totallaptimes!$1:$1048576,ROW()-1)-HLOOKUP(lapchart!Q8,totallaptimes!$1:$1048576,ROW()-1),"")</f>
        <v>5.3530092592591998E-5</v>
      </c>
      <c r="S8" s="2">
        <f>IFERROR(HLOOKUP(lapchart!S8,totallaptimes!$1:$1048576,ROW()-1)-HLOOKUP(lapchart!R8,totallaptimes!$1:$1048576,ROW()-1),"")</f>
        <v>1.6342592592592103E-5</v>
      </c>
      <c r="T8" s="2">
        <f>IFERROR(HLOOKUP(lapchart!T8,totallaptimes!$1:$1048576,ROW()-1)-HLOOKUP(lapchart!S8,totallaptimes!$1:$1048576,ROW()-1),"")</f>
        <v>1.2569444444445257E-5</v>
      </c>
      <c r="U8" s="2">
        <f>IFERROR(HLOOKUP(lapchart!U8,totallaptimes!$1:$1048576,ROW()-1)-HLOOKUP(lapchart!T8,totallaptimes!$1:$1048576,ROW()-1),"")</f>
        <v>3.4497685185185152E-4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1.9328703703702828E-5</v>
      </c>
      <c r="D9" s="2">
        <f>IFERROR(HLOOKUP(lapchart!D9,totallaptimes!$1:$1048576,ROW()-1)-HLOOKUP(lapchart!C9,totallaptimes!$1:$1048576,ROW()-1),"")</f>
        <v>1.5092592592592588E-5</v>
      </c>
      <c r="E9" s="2">
        <f>IFERROR(HLOOKUP(lapchart!E9,totallaptimes!$1:$1048576,ROW()-1)-HLOOKUP(lapchart!D9,totallaptimes!$1:$1048576,ROW()-1),"")</f>
        <v>1.3622685185185092E-5</v>
      </c>
      <c r="F9" s="2">
        <f>IFERROR(HLOOKUP(lapchart!F9,totallaptimes!$1:$1048576,ROW()-1)-HLOOKUP(lapchart!E9,totallaptimes!$1:$1048576,ROW()-1),"")</f>
        <v>7.8900462962962908E-5</v>
      </c>
      <c r="G9" s="2">
        <f>IFERROR(HLOOKUP(lapchart!G9,totallaptimes!$1:$1048576,ROW()-1)-HLOOKUP(lapchart!F9,totallaptimes!$1:$1048576,ROW()-1),"")</f>
        <v>5.1157407407421626E-6</v>
      </c>
      <c r="H9" s="2">
        <f>IFERROR(HLOOKUP(lapchart!H9,totallaptimes!$1:$1048576,ROW()-1)-HLOOKUP(lapchart!G9,totallaptimes!$1:$1048576,ROW()-1),"")</f>
        <v>3.2175925925924213E-5</v>
      </c>
      <c r="I9" s="2">
        <f>IFERROR(HLOOKUP(lapchart!I9,totallaptimes!$1:$1048576,ROW()-1)-HLOOKUP(lapchart!H9,totallaptimes!$1:$1048576,ROW()-1),"")</f>
        <v>1.8622685185185756E-5</v>
      </c>
      <c r="J9" s="2">
        <f>IFERROR(HLOOKUP(lapchart!J9,totallaptimes!$1:$1048576,ROW()-1)-HLOOKUP(lapchart!I9,totallaptimes!$1:$1048576,ROW()-1),"")</f>
        <v>9.3750000000007022E-6</v>
      </c>
      <c r="K9" s="2">
        <f>IFERROR(HLOOKUP(lapchart!K9,totallaptimes!$1:$1048576,ROW()-1)-HLOOKUP(lapchart!J9,totallaptimes!$1:$1048576,ROW()-1),"")</f>
        <v>1.7916666666666081E-5</v>
      </c>
      <c r="L9" s="2">
        <f>IFERROR(HLOOKUP(lapchart!L9,totallaptimes!$1:$1048576,ROW()-1)-HLOOKUP(lapchart!K9,totallaptimes!$1:$1048576,ROW()-1),"")</f>
        <v>6.1921296296294295E-6</v>
      </c>
      <c r="M9" s="2">
        <f>IFERROR(HLOOKUP(lapchart!M9,totallaptimes!$1:$1048576,ROW()-1)-HLOOKUP(lapchart!L9,totallaptimes!$1:$1048576,ROW()-1),"")</f>
        <v>8.3101851851849831E-6</v>
      </c>
      <c r="N9" s="2">
        <f>IFERROR(HLOOKUP(lapchart!N9,totallaptimes!$1:$1048576,ROW()-1)-HLOOKUP(lapchart!M9,totallaptimes!$1:$1048576,ROW()-1),"")</f>
        <v>1.5393518518518751E-5</v>
      </c>
      <c r="O9" s="2">
        <f>IFERROR(HLOOKUP(lapchart!O9,totallaptimes!$1:$1048576,ROW()-1)-HLOOKUP(lapchart!N9,totallaptimes!$1:$1048576,ROW()-1),"")</f>
        <v>9.8842592592598283E-6</v>
      </c>
      <c r="P9" s="2">
        <f>IFERROR(HLOOKUP(lapchart!P9,totallaptimes!$1:$1048576,ROW()-1)-HLOOKUP(lapchart!O9,totallaptimes!$1:$1048576,ROW()-1),"")</f>
        <v>1.0532407407407886E-5</v>
      </c>
      <c r="Q9" s="2">
        <f>IFERROR(HLOOKUP(lapchart!Q9,totallaptimes!$1:$1048576,ROW()-1)-HLOOKUP(lapchart!P9,totallaptimes!$1:$1048576,ROW()-1),"")</f>
        <v>1.9826388888889539E-5</v>
      </c>
      <c r="R9" s="2">
        <f>IFERROR(HLOOKUP(lapchart!R9,totallaptimes!$1:$1048576,ROW()-1)-HLOOKUP(lapchart!Q9,totallaptimes!$1:$1048576,ROW()-1),"")</f>
        <v>6.0150462962961504E-5</v>
      </c>
      <c r="S9" s="2">
        <f>IFERROR(HLOOKUP(lapchart!S9,totallaptimes!$1:$1048576,ROW()-1)-HLOOKUP(lapchart!R9,totallaptimes!$1:$1048576,ROW()-1),"")</f>
        <v>1.4386574074073781E-5</v>
      </c>
      <c r="T9" s="2">
        <f>IFERROR(HLOOKUP(lapchart!T9,totallaptimes!$1:$1048576,ROW()-1)-HLOOKUP(lapchart!S9,totallaptimes!$1:$1048576,ROW()-1),"")</f>
        <v>1.9259259259260531E-5</v>
      </c>
      <c r="U9" s="2">
        <f>IFERROR(HLOOKUP(lapchart!U9,totallaptimes!$1:$1048576,ROW()-1)-HLOOKUP(lapchart!T9,totallaptimes!$1:$1048576,ROW()-1),"")</f>
        <v>2.9331018518518465E-4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1.42361111111107E-5</v>
      </c>
      <c r="D10" s="2">
        <f>IFERROR(HLOOKUP(lapchart!D10,totallaptimes!$1:$1048576,ROW()-1)-HLOOKUP(lapchart!C10,totallaptimes!$1:$1048576,ROW()-1),"")</f>
        <v>1.5995370370371076E-5</v>
      </c>
      <c r="E10" s="2">
        <f>IFERROR(HLOOKUP(lapchart!E10,totallaptimes!$1:$1048576,ROW()-1)-HLOOKUP(lapchart!D10,totallaptimes!$1:$1048576,ROW()-1),"")</f>
        <v>1.4780092592592275E-5</v>
      </c>
      <c r="F10" s="2">
        <f>IFERROR(HLOOKUP(lapchart!F10,totallaptimes!$1:$1048576,ROW()-1)-HLOOKUP(lapchart!E10,totallaptimes!$1:$1048576,ROW()-1),"")</f>
        <v>7.6481481481482927E-5</v>
      </c>
      <c r="G10" s="2">
        <f>IFERROR(HLOOKUP(lapchart!G10,totallaptimes!$1:$1048576,ROW()-1)-HLOOKUP(lapchart!F10,totallaptimes!$1:$1048576,ROW()-1),"")</f>
        <v>3.3194444444443333E-5</v>
      </c>
      <c r="H10" s="2">
        <f>IFERROR(HLOOKUP(lapchart!H10,totallaptimes!$1:$1048576,ROW()-1)-HLOOKUP(lapchart!G10,totallaptimes!$1:$1048576,ROW()-1),"")</f>
        <v>2.3368055555554254E-5</v>
      </c>
      <c r="I10" s="2">
        <f>IFERROR(HLOOKUP(lapchart!I10,totallaptimes!$1:$1048576,ROW()-1)-HLOOKUP(lapchart!H10,totallaptimes!$1:$1048576,ROW()-1),"")</f>
        <v>1.8703703703704805E-5</v>
      </c>
      <c r="J10" s="2">
        <f>IFERROR(HLOOKUP(lapchart!J10,totallaptimes!$1:$1048576,ROW()-1)-HLOOKUP(lapchart!I10,totallaptimes!$1:$1048576,ROW()-1),"")</f>
        <v>8.0324074074079876E-6</v>
      </c>
      <c r="K10" s="2">
        <f>IFERROR(HLOOKUP(lapchart!K10,totallaptimes!$1:$1048576,ROW()-1)-HLOOKUP(lapchart!J10,totallaptimes!$1:$1048576,ROW()-1),"")</f>
        <v>2.8275462962962586E-5</v>
      </c>
      <c r="L10" s="2">
        <f>IFERROR(HLOOKUP(lapchart!L10,totallaptimes!$1:$1048576,ROW()-1)-HLOOKUP(lapchart!K10,totallaptimes!$1:$1048576,ROW()-1),"")</f>
        <v>1.0775462962962432E-5</v>
      </c>
      <c r="M10" s="2">
        <f>IFERROR(HLOOKUP(lapchart!M10,totallaptimes!$1:$1048576,ROW()-1)-HLOOKUP(lapchart!L10,totallaptimes!$1:$1048576,ROW()-1),"")</f>
        <v>7.0601851851846004E-6</v>
      </c>
      <c r="N10" s="2">
        <f>IFERROR(HLOOKUP(lapchart!N10,totallaptimes!$1:$1048576,ROW()-1)-HLOOKUP(lapchart!M10,totallaptimes!$1:$1048576,ROW()-1),"")</f>
        <v>1.0104166666666942E-5</v>
      </c>
      <c r="O10" s="2">
        <f>IFERROR(HLOOKUP(lapchart!O10,totallaptimes!$1:$1048576,ROW()-1)-HLOOKUP(lapchart!N10,totallaptimes!$1:$1048576,ROW()-1),"")</f>
        <v>1.0011574074075477E-5</v>
      </c>
      <c r="P10" s="2">
        <f>IFERROR(HLOOKUP(lapchart!P10,totallaptimes!$1:$1048576,ROW()-1)-HLOOKUP(lapchart!O10,totallaptimes!$1:$1048576,ROW()-1),"")</f>
        <v>8.6342592592585782E-6</v>
      </c>
      <c r="Q10" s="2">
        <f>IFERROR(HLOOKUP(lapchart!Q10,totallaptimes!$1:$1048576,ROW()-1)-HLOOKUP(lapchart!P10,totallaptimes!$1:$1048576,ROW()-1),"")</f>
        <v>2.5370370370371778E-5</v>
      </c>
      <c r="R10" s="2">
        <f>IFERROR(HLOOKUP(lapchart!R10,totallaptimes!$1:$1048576,ROW()-1)-HLOOKUP(lapchart!Q10,totallaptimes!$1:$1048576,ROW()-1),"")</f>
        <v>6.0590277777775731E-5</v>
      </c>
      <c r="S10" s="2">
        <f>IFERROR(HLOOKUP(lapchart!S10,totallaptimes!$1:$1048576,ROW()-1)-HLOOKUP(lapchart!R10,totallaptimes!$1:$1048576,ROW()-1),"")</f>
        <v>1.4687500000000811E-5</v>
      </c>
      <c r="T10" s="2">
        <f>IFERROR(HLOOKUP(lapchart!T10,totallaptimes!$1:$1048576,ROW()-1)-HLOOKUP(lapchart!S10,totallaptimes!$1:$1048576,ROW()-1),"")</f>
        <v>2.3495370370371638E-5</v>
      </c>
      <c r="U10" s="2">
        <f>IFERROR(HLOOKUP(lapchart!U10,totallaptimes!$1:$1048576,ROW()-1)-HLOOKUP(lapchart!T10,totallaptimes!$1:$1048576,ROW()-1),"")</f>
        <v>2.5281249999999957E-4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1.54976851851861E-5</v>
      </c>
      <c r="D11" s="2">
        <f>IFERROR(HLOOKUP(lapchart!D11,totallaptimes!$1:$1048576,ROW()-1)-HLOOKUP(lapchart!C11,totallaptimes!$1:$1048576,ROW()-1),"")</f>
        <v>1.8553240740740856E-5</v>
      </c>
      <c r="E11" s="2">
        <f>IFERROR(HLOOKUP(lapchart!E11,totallaptimes!$1:$1048576,ROW()-1)-HLOOKUP(lapchart!D11,totallaptimes!$1:$1048576,ROW()-1),"")</f>
        <v>1.232638888888811E-5</v>
      </c>
      <c r="F11" s="2">
        <f>IFERROR(HLOOKUP(lapchart!F11,totallaptimes!$1:$1048576,ROW()-1)-HLOOKUP(lapchart!E11,totallaptimes!$1:$1048576,ROW()-1),"")</f>
        <v>7.4293981481482474E-5</v>
      </c>
      <c r="G11" s="2">
        <f>IFERROR(HLOOKUP(lapchart!G11,totallaptimes!$1:$1048576,ROW()-1)-HLOOKUP(lapchart!F11,totallaptimes!$1:$1048576,ROW()-1),"")</f>
        <v>5.6504629629628572E-5</v>
      </c>
      <c r="H11" s="2">
        <f>IFERROR(HLOOKUP(lapchart!H11,totallaptimes!$1:$1048576,ROW()-1)-HLOOKUP(lapchart!G11,totallaptimes!$1:$1048576,ROW()-1),"")</f>
        <v>2.1828703703702726E-5</v>
      </c>
      <c r="I11" s="2">
        <f>IFERROR(HLOOKUP(lapchart!I11,totallaptimes!$1:$1048576,ROW()-1)-HLOOKUP(lapchart!H11,totallaptimes!$1:$1048576,ROW()-1),"")</f>
        <v>2.574074074074284E-5</v>
      </c>
      <c r="J11" s="2">
        <f>IFERROR(HLOOKUP(lapchart!J11,totallaptimes!$1:$1048576,ROW()-1)-HLOOKUP(lapchart!I11,totallaptimes!$1:$1048576,ROW()-1),"")</f>
        <v>6.4699074074081597E-6</v>
      </c>
      <c r="K11" s="2">
        <f>IFERROR(HLOOKUP(lapchart!K11,totallaptimes!$1:$1048576,ROW()-1)-HLOOKUP(lapchart!J11,totallaptimes!$1:$1048576,ROW()-1),"")</f>
        <v>2.059027777777736E-5</v>
      </c>
      <c r="L11" s="2">
        <f>IFERROR(HLOOKUP(lapchart!L11,totallaptimes!$1:$1048576,ROW()-1)-HLOOKUP(lapchart!K11,totallaptimes!$1:$1048576,ROW()-1),"")</f>
        <v>2.0162037037035549E-5</v>
      </c>
      <c r="M11" s="2">
        <f>IFERROR(HLOOKUP(lapchart!M11,totallaptimes!$1:$1048576,ROW()-1)-HLOOKUP(lapchart!L11,totallaptimes!$1:$1048576,ROW()-1),"")</f>
        <v>1.0439814814813819E-5</v>
      </c>
      <c r="N11" s="2">
        <f>IFERROR(HLOOKUP(lapchart!N11,totallaptimes!$1:$1048576,ROW()-1)-HLOOKUP(lapchart!M11,totallaptimes!$1:$1048576,ROW()-1),"")</f>
        <v>1.7175925925927427E-5</v>
      </c>
      <c r="O11" s="2">
        <f>IFERROR(HLOOKUP(lapchart!O11,totallaptimes!$1:$1048576,ROW()-1)-HLOOKUP(lapchart!N11,totallaptimes!$1:$1048576,ROW()-1),"")</f>
        <v>5.4398148148157577E-7</v>
      </c>
      <c r="P11" s="2">
        <f>IFERROR(HLOOKUP(lapchart!P11,totallaptimes!$1:$1048576,ROW()-1)-HLOOKUP(lapchart!O11,totallaptimes!$1:$1048576,ROW()-1),"")</f>
        <v>1.355324074074106E-5</v>
      </c>
      <c r="Q11" s="2">
        <f>IFERROR(HLOOKUP(lapchart!Q11,totallaptimes!$1:$1048576,ROW()-1)-HLOOKUP(lapchart!P11,totallaptimes!$1:$1048576,ROW()-1),"")</f>
        <v>2.2106481481482324E-5</v>
      </c>
      <c r="R11" s="2">
        <f>IFERROR(HLOOKUP(lapchart!R11,totallaptimes!$1:$1048576,ROW()-1)-HLOOKUP(lapchart!Q11,totallaptimes!$1:$1048576,ROW()-1),"")</f>
        <v>5.7037037037035998E-5</v>
      </c>
      <c r="S11" s="2">
        <f>IFERROR(HLOOKUP(lapchart!S11,totallaptimes!$1:$1048576,ROW()-1)-HLOOKUP(lapchart!R11,totallaptimes!$1:$1048576,ROW()-1),"")</f>
        <v>1.4837962962963025E-5</v>
      </c>
      <c r="T11" s="2">
        <f>IFERROR(HLOOKUP(lapchart!T11,totallaptimes!$1:$1048576,ROW()-1)-HLOOKUP(lapchart!S11,totallaptimes!$1:$1048576,ROW()-1),"")</f>
        <v>2.6898148148149156E-5</v>
      </c>
      <c r="U11" s="2">
        <f>IFERROR(HLOOKUP(lapchart!U11,totallaptimes!$1:$1048576,ROW()-1)-HLOOKUP(lapchart!T11,totallaptimes!$1:$1048576,ROW()-1),"")</f>
        <v>2.1488425925925841E-4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1.4618055555555912E-5</v>
      </c>
      <c r="D12" s="2">
        <f>IFERROR(HLOOKUP(lapchart!D12,totallaptimes!$1:$1048576,ROW()-1)-HLOOKUP(lapchart!C12,totallaptimes!$1:$1048576,ROW()-1),"")</f>
        <v>1.6250000000000639E-5</v>
      </c>
      <c r="E12" s="2">
        <f>IFERROR(HLOOKUP(lapchart!E12,totallaptimes!$1:$1048576,ROW()-1)-HLOOKUP(lapchart!D12,totallaptimes!$1:$1048576,ROW()-1),"")</f>
        <v>1.2997685185183599E-5</v>
      </c>
      <c r="F12" s="2">
        <f>IFERROR(HLOOKUP(lapchart!F12,totallaptimes!$1:$1048576,ROW()-1)-HLOOKUP(lapchart!E12,totallaptimes!$1:$1048576,ROW()-1),"")</f>
        <v>7.5625000000001039E-5</v>
      </c>
      <c r="G12" s="2">
        <f>IFERROR(HLOOKUP(lapchart!G12,totallaptimes!$1:$1048576,ROW()-1)-HLOOKUP(lapchart!F12,totallaptimes!$1:$1048576,ROW()-1),"")</f>
        <v>7.7881944444442922E-5</v>
      </c>
      <c r="H12" s="2">
        <f>IFERROR(HLOOKUP(lapchart!H12,totallaptimes!$1:$1048576,ROW()-1)-HLOOKUP(lapchart!G12,totallaptimes!$1:$1048576,ROW()-1),"")</f>
        <v>2.1076388888888187E-5</v>
      </c>
      <c r="I12" s="2">
        <f>IFERROR(HLOOKUP(lapchart!I12,totallaptimes!$1:$1048576,ROW()-1)-HLOOKUP(lapchart!H12,totallaptimes!$1:$1048576,ROW()-1),"")</f>
        <v>2.6458333333336664E-5</v>
      </c>
      <c r="J12" s="2">
        <f>IFERROR(HLOOKUP(lapchart!J12,totallaptimes!$1:$1048576,ROW()-1)-HLOOKUP(lapchart!I12,totallaptimes!$1:$1048576,ROW()-1),"")</f>
        <v>2.6157407407407032E-5</v>
      </c>
      <c r="K12" s="2">
        <f>IFERROR(HLOOKUP(lapchart!K12,totallaptimes!$1:$1048576,ROW()-1)-HLOOKUP(lapchart!J12,totallaptimes!$1:$1048576,ROW()-1),"")</f>
        <v>1.0717592592591682E-5</v>
      </c>
      <c r="L12" s="2">
        <f>IFERROR(HLOOKUP(lapchart!L12,totallaptimes!$1:$1048576,ROW()-1)-HLOOKUP(lapchart!K12,totallaptimes!$1:$1048576,ROW()-1),"")</f>
        <v>1.3055555555556084E-5</v>
      </c>
      <c r="M12" s="2">
        <f>IFERROR(HLOOKUP(lapchart!M12,totallaptimes!$1:$1048576,ROW()-1)-HLOOKUP(lapchart!L12,totallaptimes!$1:$1048576,ROW()-1),"")</f>
        <v>1.7824074074052065E-6</v>
      </c>
      <c r="N12" s="2">
        <f>IFERROR(HLOOKUP(lapchart!N12,totallaptimes!$1:$1048576,ROW()-1)-HLOOKUP(lapchart!M12,totallaptimes!$1:$1048576,ROW()-1),"")</f>
        <v>1.6967592592594463E-5</v>
      </c>
      <c r="O12" s="2">
        <f>IFERROR(HLOOKUP(lapchart!O12,totallaptimes!$1:$1048576,ROW()-1)-HLOOKUP(lapchart!N12,totallaptimes!$1:$1048576,ROW()-1),"")</f>
        <v>1.9247685185184646E-5</v>
      </c>
      <c r="P12" s="2">
        <f>IFERROR(HLOOKUP(lapchart!P12,totallaptimes!$1:$1048576,ROW()-1)-HLOOKUP(lapchart!O12,totallaptimes!$1:$1048576,ROW()-1),"")</f>
        <v>3.0381944444445724E-5</v>
      </c>
      <c r="Q12" s="2">
        <f>IFERROR(HLOOKUP(lapchart!Q12,totallaptimes!$1:$1048576,ROW()-1)-HLOOKUP(lapchart!P12,totallaptimes!$1:$1048576,ROW()-1),"")</f>
        <v>5.3495370370368681E-5</v>
      </c>
      <c r="R12" s="2">
        <f>IFERROR(HLOOKUP(lapchart!R12,totallaptimes!$1:$1048576,ROW()-1)-HLOOKUP(lapchart!Q12,totallaptimes!$1:$1048576,ROW()-1),"")</f>
        <v>1.8321759259259593E-5</v>
      </c>
      <c r="S12" s="2">
        <f>IFERROR(HLOOKUP(lapchart!S12,totallaptimes!$1:$1048576,ROW()-1)-HLOOKUP(lapchart!R12,totallaptimes!$1:$1048576,ROW()-1),"")</f>
        <v>2.6192129629631217E-5</v>
      </c>
      <c r="T12" s="2">
        <f>IFERROR(HLOOKUP(lapchart!T12,totallaptimes!$1:$1048576,ROW()-1)-HLOOKUP(lapchart!S12,totallaptimes!$1:$1048576,ROW()-1),"")</f>
        <v>6.1759259259257931E-5</v>
      </c>
      <c r="U12" s="2">
        <f>IFERROR(HLOOKUP(lapchart!U12,totallaptimes!$1:$1048576,ROW()-1)-HLOOKUP(lapchart!T12,totallaptimes!$1:$1048576,ROW()-1),"")</f>
        <v>1.2302083333333436E-4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1.9467592592593494E-5</v>
      </c>
      <c r="D13" s="2">
        <f>IFERROR(HLOOKUP(lapchart!D13,totallaptimes!$1:$1048576,ROW()-1)-HLOOKUP(lapchart!C13,totallaptimes!$1:$1048576,ROW()-1),"")</f>
        <v>1.0347222222222355E-5</v>
      </c>
      <c r="E13" s="2">
        <f>IFERROR(HLOOKUP(lapchart!E13,totallaptimes!$1:$1048576,ROW()-1)-HLOOKUP(lapchart!D13,totallaptimes!$1:$1048576,ROW()-1),"")</f>
        <v>2.0636574074072225E-5</v>
      </c>
      <c r="F13" s="2">
        <f>IFERROR(HLOOKUP(lapchart!F13,totallaptimes!$1:$1048576,ROW()-1)-HLOOKUP(lapchart!E13,totallaptimes!$1:$1048576,ROW()-1),"")</f>
        <v>6.9768518518519354E-5</v>
      </c>
      <c r="G13" s="2">
        <f>IFERROR(HLOOKUP(lapchart!G13,totallaptimes!$1:$1048576,ROW()-1)-HLOOKUP(lapchart!F13,totallaptimes!$1:$1048576,ROW()-1),"")</f>
        <v>9.9039351851850158E-5</v>
      </c>
      <c r="H13" s="2">
        <f>IFERROR(HLOOKUP(lapchart!H13,totallaptimes!$1:$1048576,ROW()-1)-HLOOKUP(lapchart!G13,totallaptimes!$1:$1048576,ROW()-1),"")</f>
        <v>2.5497685185185692E-5</v>
      </c>
      <c r="I13" s="2">
        <f>IFERROR(HLOOKUP(lapchart!I13,totallaptimes!$1:$1048576,ROW()-1)-HLOOKUP(lapchart!H13,totallaptimes!$1:$1048576,ROW()-1),"")</f>
        <v>1.3356481481483981E-5</v>
      </c>
      <c r="J13" s="2">
        <f>IFERROR(HLOOKUP(lapchart!J13,totallaptimes!$1:$1048576,ROW()-1)-HLOOKUP(lapchart!I13,totallaptimes!$1:$1048576,ROW()-1),"")</f>
        <v>2.2291666666666987E-5</v>
      </c>
      <c r="K13" s="2">
        <f>IFERROR(HLOOKUP(lapchart!K13,totallaptimes!$1:$1048576,ROW()-1)-HLOOKUP(lapchart!J13,totallaptimes!$1:$1048576,ROW()-1),"")</f>
        <v>1.4942129629628639E-5</v>
      </c>
      <c r="L13" s="2">
        <f>IFERROR(HLOOKUP(lapchart!L13,totallaptimes!$1:$1048576,ROW()-1)-HLOOKUP(lapchart!K13,totallaptimes!$1:$1048576,ROW()-1),"")</f>
        <v>2.1446759259257514E-5</v>
      </c>
      <c r="M13" s="2">
        <f>IFERROR(HLOOKUP(lapchart!M13,totallaptimes!$1:$1048576,ROW()-1)-HLOOKUP(lapchart!L13,totallaptimes!$1:$1048576,ROW()-1),"")</f>
        <v>1.7673611111112403E-5</v>
      </c>
      <c r="N13" s="2">
        <f>IFERROR(HLOOKUP(lapchart!N13,totallaptimes!$1:$1048576,ROW()-1)-HLOOKUP(lapchart!M13,totallaptimes!$1:$1048576,ROW()-1),"")</f>
        <v>1.9317129629629545E-5</v>
      </c>
      <c r="O13" s="2">
        <f>IFERROR(HLOOKUP(lapchart!O13,totallaptimes!$1:$1048576,ROW()-1)-HLOOKUP(lapchart!N13,totallaptimes!$1:$1048576,ROW()-1),"")</f>
        <v>3.7916666666668736E-5</v>
      </c>
      <c r="P13" s="2">
        <f>IFERROR(HLOOKUP(lapchart!P13,totallaptimes!$1:$1048576,ROW()-1)-HLOOKUP(lapchart!O13,totallaptimes!$1:$1048576,ROW()-1),"")</f>
        <v>5.422453703703492E-5</v>
      </c>
      <c r="Q13" s="2">
        <f>IFERROR(HLOOKUP(lapchart!Q13,totallaptimes!$1:$1048576,ROW()-1)-HLOOKUP(lapchart!P13,totallaptimes!$1:$1048576,ROW()-1),"")</f>
        <v>2.0162037037037284E-5</v>
      </c>
      <c r="R13" s="2">
        <f>IFERROR(HLOOKUP(lapchart!R13,totallaptimes!$1:$1048576,ROW()-1)-HLOOKUP(lapchart!Q13,totallaptimes!$1:$1048576,ROW()-1),"")</f>
        <v>2.0312500000001232E-5</v>
      </c>
      <c r="S13" s="2">
        <f>IFERROR(HLOOKUP(lapchart!S13,totallaptimes!$1:$1048576,ROW()-1)-HLOOKUP(lapchart!R13,totallaptimes!$1:$1048576,ROW()-1),"")</f>
        <v>4.7835648148147544E-5</v>
      </c>
      <c r="T13" s="2">
        <f>IFERROR(HLOOKUP(lapchart!T13,totallaptimes!$1:$1048576,ROW()-1)-HLOOKUP(lapchart!S13,totallaptimes!$1:$1048576,ROW()-1),"")</f>
        <v>1.7083333333332493E-5</v>
      </c>
      <c r="U13" s="2">
        <f>IFERROR(HLOOKUP(lapchart!U13,totallaptimes!$1:$1048576,ROW()-1)-HLOOKUP(lapchart!T13,totallaptimes!$1:$1048576,ROW()-1),"")</f>
        <v>9.288194444444578E-5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2.1747685185187146E-5</v>
      </c>
      <c r="D14" s="2">
        <f>IFERROR(HLOOKUP(lapchart!D14,totallaptimes!$1:$1048576,ROW()-1)-HLOOKUP(lapchart!C14,totallaptimes!$1:$1048576,ROW()-1),"")</f>
        <v>1.3715277777777424E-5</v>
      </c>
      <c r="E14" s="2">
        <f>IFERROR(HLOOKUP(lapchart!E14,totallaptimes!$1:$1048576,ROW()-1)-HLOOKUP(lapchart!D14,totallaptimes!$1:$1048576,ROW()-1),"")</f>
        <v>1.8854166666665284E-5</v>
      </c>
      <c r="F14" s="2">
        <f>IFERROR(HLOOKUP(lapchart!F14,totallaptimes!$1:$1048576,ROW()-1)-HLOOKUP(lapchart!E14,totallaptimes!$1:$1048576,ROW()-1),"")</f>
        <v>6.6851851851852662E-5</v>
      </c>
      <c r="G14" s="2">
        <f>IFERROR(HLOOKUP(lapchart!G14,totallaptimes!$1:$1048576,ROW()-1)-HLOOKUP(lapchart!F14,totallaptimes!$1:$1048576,ROW()-1),"")</f>
        <v>1.1976851851851558E-4</v>
      </c>
      <c r="H14" s="2">
        <f>IFERROR(HLOOKUP(lapchart!H14,totallaptimes!$1:$1048576,ROW()-1)-HLOOKUP(lapchart!G14,totallaptimes!$1:$1048576,ROW()-1),"")</f>
        <v>4.1030092592595976E-5</v>
      </c>
      <c r="I14" s="2">
        <f>IFERROR(HLOOKUP(lapchart!I14,totallaptimes!$1:$1048576,ROW()-1)-HLOOKUP(lapchart!H14,totallaptimes!$1:$1048576,ROW()-1),"")</f>
        <v>1.6863425925927114E-5</v>
      </c>
      <c r="J14" s="2">
        <f>IFERROR(HLOOKUP(lapchart!J14,totallaptimes!$1:$1048576,ROW()-1)-HLOOKUP(lapchart!I14,totallaptimes!$1:$1048576,ROW()-1),"")</f>
        <v>1.0879629629626311E-5</v>
      </c>
      <c r="K14" s="2">
        <f>IFERROR(HLOOKUP(lapchart!K14,totallaptimes!$1:$1048576,ROW()-1)-HLOOKUP(lapchart!J14,totallaptimes!$1:$1048576,ROW()-1),"")</f>
        <v>3.9004629629642296E-6</v>
      </c>
      <c r="L14" s="2">
        <f>IFERROR(HLOOKUP(lapchart!L14,totallaptimes!$1:$1048576,ROW()-1)-HLOOKUP(lapchart!K14,totallaptimes!$1:$1048576,ROW()-1),"")</f>
        <v>2.5613425925923722E-5</v>
      </c>
      <c r="M14" s="2">
        <f>IFERROR(HLOOKUP(lapchart!M14,totallaptimes!$1:$1048576,ROW()-1)-HLOOKUP(lapchart!L14,totallaptimes!$1:$1048576,ROW()-1),"")</f>
        <v>1.8321759259261328E-5</v>
      </c>
      <c r="N14" s="2">
        <f>IFERROR(HLOOKUP(lapchart!N14,totallaptimes!$1:$1048576,ROW()-1)-HLOOKUP(lapchart!M14,totallaptimes!$1:$1048576,ROW()-1),"")</f>
        <v>1.9432870370371044E-5</v>
      </c>
      <c r="O14" s="2">
        <f>IFERROR(HLOOKUP(lapchart!O14,totallaptimes!$1:$1048576,ROW()-1)-HLOOKUP(lapchart!N14,totallaptimes!$1:$1048576,ROW()-1),"")</f>
        <v>4.2696759259259684E-5</v>
      </c>
      <c r="P14" s="2">
        <f>IFERROR(HLOOKUP(lapchart!P14,totallaptimes!$1:$1048576,ROW()-1)-HLOOKUP(lapchart!O14,totallaptimes!$1:$1048576,ROW()-1),"")</f>
        <v>6.0925925925924343E-5</v>
      </c>
      <c r="Q14" s="2">
        <f>IFERROR(HLOOKUP(lapchart!Q14,totallaptimes!$1:$1048576,ROW()-1)-HLOOKUP(lapchart!P14,totallaptimes!$1:$1048576,ROW()-1),"")</f>
        <v>2.1435185185185099E-5</v>
      </c>
      <c r="R14" s="2">
        <f>IFERROR(HLOOKUP(lapchart!R14,totallaptimes!$1:$1048576,ROW()-1)-HLOOKUP(lapchart!Q14,totallaptimes!$1:$1048576,ROW()-1),"")</f>
        <v>1.7384259259262125E-5</v>
      </c>
      <c r="S14" s="2">
        <f>IFERROR(HLOOKUP(lapchart!S14,totallaptimes!$1:$1048576,ROW()-1)-HLOOKUP(lapchart!R14,totallaptimes!$1:$1048576,ROW()-1),"")</f>
        <v>2.2071759259258139E-5</v>
      </c>
      <c r="T14" s="2">
        <f>IFERROR(HLOOKUP(lapchart!T14,totallaptimes!$1:$1048576,ROW()-1)-HLOOKUP(lapchart!S14,totallaptimes!$1:$1048576,ROW()-1),"")</f>
        <v>2.2337962962961852E-5</v>
      </c>
      <c r="U14" s="2">
        <f>IFERROR(HLOOKUP(lapchart!U14,totallaptimes!$1:$1048576,ROW()-1)-HLOOKUP(lapchart!T14,totallaptimes!$1:$1048576,ROW()-1),"")</f>
        <v>7.8402777777779667E-5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2.2291666666666987E-5</v>
      </c>
      <c r="D15" s="2">
        <f>IFERROR(HLOOKUP(lapchart!D15,totallaptimes!$1:$1048576,ROW()-1)-HLOOKUP(lapchart!C15,totallaptimes!$1:$1048576,ROW()-1),"")</f>
        <v>1.9826388888888671E-5</v>
      </c>
      <c r="E15" s="2">
        <f>IFERROR(HLOOKUP(lapchart!E15,totallaptimes!$1:$1048576,ROW()-1)-HLOOKUP(lapchart!D15,totallaptimes!$1:$1048576,ROW()-1),"")</f>
        <v>1.4108796296295051E-5</v>
      </c>
      <c r="F15" s="2">
        <f>IFERROR(HLOOKUP(lapchart!F15,totallaptimes!$1:$1048576,ROW()-1)-HLOOKUP(lapchart!E15,totallaptimes!$1:$1048576,ROW()-1),"")</f>
        <v>7.0532407407408043E-5</v>
      </c>
      <c r="G15" s="2">
        <f>IFERROR(HLOOKUP(lapchart!G15,totallaptimes!$1:$1048576,ROW()-1)-HLOOKUP(lapchart!F15,totallaptimes!$1:$1048576,ROW()-1),"")</f>
        <v>1.4109953703703507E-4</v>
      </c>
      <c r="H15" s="2">
        <f>IFERROR(HLOOKUP(lapchart!H15,totallaptimes!$1:$1048576,ROW()-1)-HLOOKUP(lapchart!G15,totallaptimes!$1:$1048576,ROW()-1),"")</f>
        <v>2.892361111111498E-5</v>
      </c>
      <c r="I15" s="2">
        <f>IFERROR(HLOOKUP(lapchart!I15,totallaptimes!$1:$1048576,ROW()-1)-HLOOKUP(lapchart!H15,totallaptimes!$1:$1048576,ROW()-1),"")</f>
        <v>1.874999999999967E-5</v>
      </c>
      <c r="J15" s="2">
        <f>IFERROR(HLOOKUP(lapchart!J15,totallaptimes!$1:$1048576,ROW()-1)-HLOOKUP(lapchart!I15,totallaptimes!$1:$1048576,ROW()-1),"")</f>
        <v>1.7939814814814381E-5</v>
      </c>
      <c r="K15" s="2">
        <f>IFERROR(HLOOKUP(lapchart!K15,totallaptimes!$1:$1048576,ROW()-1)-HLOOKUP(lapchart!J15,totallaptimes!$1:$1048576,ROW()-1),"")</f>
        <v>2.9467592592589617E-5</v>
      </c>
      <c r="L15" s="2">
        <f>IFERROR(HLOOKUP(lapchart!L15,totallaptimes!$1:$1048576,ROW()-1)-HLOOKUP(lapchart!K15,totallaptimes!$1:$1048576,ROW()-1),"")</f>
        <v>2.0601851851853245E-5</v>
      </c>
      <c r="M15" s="2">
        <f>IFERROR(HLOOKUP(lapchart!M15,totallaptimes!$1:$1048576,ROW()-1)-HLOOKUP(lapchart!L15,totallaptimes!$1:$1048576,ROW()-1),"")</f>
        <v>1.7118055555556677E-5</v>
      </c>
      <c r="N15" s="2">
        <f>IFERROR(HLOOKUP(lapchart!N15,totallaptimes!$1:$1048576,ROW()-1)-HLOOKUP(lapchart!M15,totallaptimes!$1:$1048576,ROW()-1),"")</f>
        <v>5.5347222222222256E-5</v>
      </c>
      <c r="O15" s="2">
        <f>IFERROR(HLOOKUP(lapchart!O15,totallaptimes!$1:$1048576,ROW()-1)-HLOOKUP(lapchart!N15,totallaptimes!$1:$1048576,ROW()-1),"")</f>
        <v>5.9733796296295577E-5</v>
      </c>
      <c r="P15" s="2">
        <f>IFERROR(HLOOKUP(lapchart!P15,totallaptimes!$1:$1048576,ROW()-1)-HLOOKUP(lapchart!O15,totallaptimes!$1:$1048576,ROW()-1),"")</f>
        <v>2.4363425925925941E-5</v>
      </c>
      <c r="Q15" s="2">
        <f>IFERROR(HLOOKUP(lapchart!Q15,totallaptimes!$1:$1048576,ROW()-1)-HLOOKUP(lapchart!P15,totallaptimes!$1:$1048576,ROW()-1),"")</f>
        <v>1.9259259259262265E-5</v>
      </c>
      <c r="R15" s="2">
        <f>IFERROR(HLOOKUP(lapchart!R15,totallaptimes!$1:$1048576,ROW()-1)-HLOOKUP(lapchart!Q15,totallaptimes!$1:$1048576,ROW()-1),"")</f>
        <v>6.874999999998202E-6</v>
      </c>
      <c r="S15" s="2">
        <f>IFERROR(HLOOKUP(lapchart!S15,totallaptimes!$1:$1048576,ROW()-1)-HLOOKUP(lapchart!R15,totallaptimes!$1:$1048576,ROW()-1),"")</f>
        <v>2.3159722222221291E-5</v>
      </c>
      <c r="T15" s="2">
        <f>IFERROR(HLOOKUP(lapchart!T15,totallaptimes!$1:$1048576,ROW()-1)-HLOOKUP(lapchart!S15,totallaptimes!$1:$1048576,ROW()-1),"")</f>
        <v>6.06134259259275E-5</v>
      </c>
      <c r="U15" s="2">
        <f>IFERROR(HLOOKUP(lapchart!U15,totallaptimes!$1:$1048576,ROW()-1)-HLOOKUP(lapchart!T15,totallaptimes!$1:$1048576,ROW()-1),"")</f>
        <v>1.0938773148148114E-3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2.7418981481482432E-5</v>
      </c>
      <c r="D16" s="2">
        <f>IFERROR(HLOOKUP(lapchart!D16,totallaptimes!$1:$1048576,ROW()-1)-HLOOKUP(lapchart!C16,totallaptimes!$1:$1048576,ROW()-1),"")</f>
        <v>3.2291666666664845E-5</v>
      </c>
      <c r="E16" s="2">
        <f>IFERROR(HLOOKUP(lapchart!E16,totallaptimes!$1:$1048576,ROW()-1)-HLOOKUP(lapchart!D16,totallaptimes!$1:$1048576,ROW()-1),"")</f>
        <v>2.5960648148149953E-5</v>
      </c>
      <c r="F16" s="2">
        <f>IFERROR(HLOOKUP(lapchart!F16,totallaptimes!$1:$1048576,ROW()-1)-HLOOKUP(lapchart!E16,totallaptimes!$1:$1048576,ROW()-1),"")</f>
        <v>4.5671296296295391E-5</v>
      </c>
      <c r="G16" s="2">
        <f>IFERROR(HLOOKUP(lapchart!G16,totallaptimes!$1:$1048576,ROW()-1)-HLOOKUP(lapchart!F16,totallaptimes!$1:$1048576,ROW()-1),"")</f>
        <v>1.6359953703703502E-4</v>
      </c>
      <c r="H16" s="2">
        <f>IFERROR(HLOOKUP(lapchart!H16,totallaptimes!$1:$1048576,ROW()-1)-HLOOKUP(lapchart!G16,totallaptimes!$1:$1048576,ROW()-1),"")</f>
        <v>1.9525462962965978E-5</v>
      </c>
      <c r="I16" s="2">
        <f>IFERROR(HLOOKUP(lapchart!I16,totallaptimes!$1:$1048576,ROW()-1)-HLOOKUP(lapchart!H16,totallaptimes!$1:$1048576,ROW()-1),"")</f>
        <v>1.8333333333333743E-5</v>
      </c>
      <c r="J16" s="2">
        <f>IFERROR(HLOOKUP(lapchart!J16,totallaptimes!$1:$1048576,ROW()-1)-HLOOKUP(lapchart!I16,totallaptimes!$1:$1048576,ROW()-1),"")</f>
        <v>2.0196759259257999E-5</v>
      </c>
      <c r="K16" s="2">
        <f>IFERROR(HLOOKUP(lapchart!K16,totallaptimes!$1:$1048576,ROW()-1)-HLOOKUP(lapchart!J16,totallaptimes!$1:$1048576,ROW()-1),"")</f>
        <v>3.0636574074071818E-5</v>
      </c>
      <c r="L16" s="2">
        <f>IFERROR(HLOOKUP(lapchart!L16,totallaptimes!$1:$1048576,ROW()-1)-HLOOKUP(lapchart!K16,totallaptimes!$1:$1048576,ROW()-1),"")</f>
        <v>2.5451388888890827E-5</v>
      </c>
      <c r="M16" s="2">
        <f>IFERROR(HLOOKUP(lapchart!M16,totallaptimes!$1:$1048576,ROW()-1)-HLOOKUP(lapchart!L16,totallaptimes!$1:$1048576,ROW()-1),"")</f>
        <v>1.5706018518519063E-5</v>
      </c>
      <c r="N16" s="2">
        <f>IFERROR(HLOOKUP(lapchart!N16,totallaptimes!$1:$1048576,ROW()-1)-HLOOKUP(lapchart!M16,totallaptimes!$1:$1048576,ROW()-1),"")</f>
        <v>6.2673611111110569E-5</v>
      </c>
      <c r="O16" s="2">
        <f>IFERROR(HLOOKUP(lapchart!O16,totallaptimes!$1:$1048576,ROW()-1)-HLOOKUP(lapchart!N16,totallaptimes!$1:$1048576,ROW()-1),"")</f>
        <v>6.4062499999999883E-5</v>
      </c>
      <c r="P16" s="2">
        <f>IFERROR(HLOOKUP(lapchart!P16,totallaptimes!$1:$1048576,ROW()-1)-HLOOKUP(lapchart!O16,totallaptimes!$1:$1048576,ROW()-1),"")</f>
        <v>2.3877314814815115E-5</v>
      </c>
      <c r="Q16" s="2">
        <f>IFERROR(HLOOKUP(lapchart!Q16,totallaptimes!$1:$1048576,ROW()-1)-HLOOKUP(lapchart!P16,totallaptimes!$1:$1048576,ROW()-1),"")</f>
        <v>6.8402777777792217E-6</v>
      </c>
      <c r="R16" s="2">
        <f>IFERROR(HLOOKUP(lapchart!R16,totallaptimes!$1:$1048576,ROW()-1)-HLOOKUP(lapchart!Q16,totallaptimes!$1:$1048576,ROW()-1),"")</f>
        <v>2.5092592592593915E-5</v>
      </c>
      <c r="S16" s="2">
        <f>IFERROR(HLOOKUP(lapchart!S16,totallaptimes!$1:$1048576,ROW()-1)-HLOOKUP(lapchart!R16,totallaptimes!$1:$1048576,ROW()-1),"")</f>
        <v>4.0509259259229741E-6</v>
      </c>
      <c r="T16" s="2">
        <f>IFERROR(HLOOKUP(lapchart!T16,totallaptimes!$1:$1048576,ROW()-1)-HLOOKUP(lapchart!S16,totallaptimes!$1:$1048576,ROW()-1),"")</f>
        <v>4.2083333333334944E-5</v>
      </c>
      <c r="U16" s="2">
        <f>IFERROR(HLOOKUP(lapchart!U16,totallaptimes!$1:$1048576,ROW()-1)-HLOOKUP(lapchart!T16,totallaptimes!$1:$1048576,ROW()-1),"")</f>
        <v>1.1133680555555515E-3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5.578703703702087E-6</v>
      </c>
      <c r="D17" s="2">
        <f>IFERROR(HLOOKUP(lapchart!D17,totallaptimes!$1:$1048576,ROW()-1)-HLOOKUP(lapchart!C17,totallaptimes!$1:$1048576,ROW()-1),"")</f>
        <v>1.9652777777776423E-5</v>
      </c>
      <c r="E17" s="2">
        <f>IFERROR(HLOOKUP(lapchart!E17,totallaptimes!$1:$1048576,ROW()-1)-HLOOKUP(lapchart!D17,totallaptimes!$1:$1048576,ROW()-1),"")</f>
        <v>7.9143518518520056E-5</v>
      </c>
      <c r="F17" s="2">
        <f>IFERROR(HLOOKUP(lapchart!F17,totallaptimes!$1:$1048576,ROW()-1)-HLOOKUP(lapchart!E17,totallaptimes!$1:$1048576,ROW()-1),"")</f>
        <v>2.1358796296296403E-4</v>
      </c>
      <c r="G17" s="2">
        <f>IFERROR(HLOOKUP(lapchart!G17,totallaptimes!$1:$1048576,ROW()-1)-HLOOKUP(lapchart!F17,totallaptimes!$1:$1048576,ROW()-1),"")</f>
        <v>8.6689814814810279E-6</v>
      </c>
      <c r="H17" s="2">
        <f>IFERROR(HLOOKUP(lapchart!H17,totallaptimes!$1:$1048576,ROW()-1)-HLOOKUP(lapchart!G17,totallaptimes!$1:$1048576,ROW()-1),"")</f>
        <v>8.9467592592606254E-6</v>
      </c>
      <c r="I17" s="2">
        <f>IFERROR(HLOOKUP(lapchart!I17,totallaptimes!$1:$1048576,ROW()-1)-HLOOKUP(lapchart!H17,totallaptimes!$1:$1048576,ROW()-1),"")</f>
        <v>1.1516203703701086E-5</v>
      </c>
      <c r="J17" s="2">
        <f>IFERROR(HLOOKUP(lapchart!J17,totallaptimes!$1:$1048576,ROW()-1)-HLOOKUP(lapchart!I17,totallaptimes!$1:$1048576,ROW()-1),"")</f>
        <v>4.0162037037022591E-6</v>
      </c>
      <c r="K17" s="2">
        <f>IFERROR(HLOOKUP(lapchart!K17,totallaptimes!$1:$1048576,ROW()-1)-HLOOKUP(lapchart!J17,totallaptimes!$1:$1048576,ROW()-1),"")</f>
        <v>2.6365740740739996E-5</v>
      </c>
      <c r="L17" s="2">
        <f>IFERROR(HLOOKUP(lapchart!L17,totallaptimes!$1:$1048576,ROW()-1)-HLOOKUP(lapchart!K17,totallaptimes!$1:$1048576,ROW()-1),"")</f>
        <v>4.4502314814818394E-5</v>
      </c>
      <c r="M17" s="2">
        <f>IFERROR(HLOOKUP(lapchart!M17,totallaptimes!$1:$1048576,ROW()-1)-HLOOKUP(lapchart!L17,totallaptimes!$1:$1048576,ROW()-1),"")</f>
        <v>2.13194444444436E-5</v>
      </c>
      <c r="N17" s="2">
        <f>IFERROR(HLOOKUP(lapchart!N17,totallaptimes!$1:$1048576,ROW()-1)-HLOOKUP(lapchart!M17,totallaptimes!$1:$1048576,ROW()-1),"")</f>
        <v>5.2627314814814377E-5</v>
      </c>
      <c r="O17" s="2">
        <f>IFERROR(HLOOKUP(lapchart!O17,totallaptimes!$1:$1048576,ROW()-1)-HLOOKUP(lapchart!N17,totallaptimes!$1:$1048576,ROW()-1),"")</f>
        <v>6.4918981481481772E-5</v>
      </c>
      <c r="P17" s="2">
        <f>IFERROR(HLOOKUP(lapchart!P17,totallaptimes!$1:$1048576,ROW()-1)-HLOOKUP(lapchart!O17,totallaptimes!$1:$1048576,ROW()-1),"")</f>
        <v>8.1944444444460862E-6</v>
      </c>
      <c r="Q17" s="2">
        <f>IFERROR(HLOOKUP(lapchart!Q17,totallaptimes!$1:$1048576,ROW()-1)-HLOOKUP(lapchart!P17,totallaptimes!$1:$1048576,ROW()-1),"")</f>
        <v>2.2858796296295128E-5</v>
      </c>
      <c r="R17" s="2">
        <f>IFERROR(HLOOKUP(lapchart!R17,totallaptimes!$1:$1048576,ROW()-1)-HLOOKUP(lapchart!Q17,totallaptimes!$1:$1048576,ROW()-1),"")</f>
        <v>1.0601851851851918E-5</v>
      </c>
      <c r="S17" s="2">
        <f>IFERROR(HLOOKUP(lapchart!S17,totallaptimes!$1:$1048576,ROW()-1)-HLOOKUP(lapchart!R17,totallaptimes!$1:$1048576,ROW()-1),"")</f>
        <v>2.1180555555559005E-5</v>
      </c>
      <c r="T17" s="2">
        <f>IFERROR(HLOOKUP(lapchart!T17,totallaptimes!$1:$1048576,ROW()-1)-HLOOKUP(lapchart!S17,totallaptimes!$1:$1048576,ROW()-1),"")</f>
        <v>2.9942129629628028E-5</v>
      </c>
      <c r="U17" s="2">
        <f>IFERROR(HLOOKUP(lapchart!U17,totallaptimes!$1:$1048576,ROW()-1)-HLOOKUP(lapchart!T17,totallaptimes!$1:$1048576,ROW()-1),"")</f>
        <v>1.1017476851851796E-3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2.4976851851848947E-5</v>
      </c>
      <c r="D18" s="2">
        <f>IFERROR(HLOOKUP(lapchart!D18,totallaptimes!$1:$1048576,ROW()-1)-HLOOKUP(lapchart!C18,totallaptimes!$1:$1048576,ROW()-1),"")</f>
        <v>7.9513888888892853E-5</v>
      </c>
      <c r="E18" s="2">
        <f>IFERROR(HLOOKUP(lapchart!E18,totallaptimes!$1:$1048576,ROW()-1)-HLOOKUP(lapchart!D18,totallaptimes!$1:$1048576,ROW()-1),"")</f>
        <v>1.1271990740740687E-4</v>
      </c>
      <c r="F18" s="2">
        <f>IFERROR(HLOOKUP(lapchart!F18,totallaptimes!$1:$1048576,ROW()-1)-HLOOKUP(lapchart!E18,totallaptimes!$1:$1048576,ROW()-1),"")</f>
        <v>9.6087962962964485E-5</v>
      </c>
      <c r="G18" s="2">
        <f>IFERROR(HLOOKUP(lapchart!G18,totallaptimes!$1:$1048576,ROW()-1)-HLOOKUP(lapchart!F18,totallaptimes!$1:$1048576,ROW()-1),"")</f>
        <v>3.3773148148147358E-5</v>
      </c>
      <c r="H18" s="2">
        <f>IFERROR(HLOOKUP(lapchart!H18,totallaptimes!$1:$1048576,ROW()-1)-HLOOKUP(lapchart!G18,totallaptimes!$1:$1048576,ROW()-1),"")</f>
        <v>8.287037037035816E-6</v>
      </c>
      <c r="I18" s="2">
        <f>IFERROR(HLOOKUP(lapchart!I18,totallaptimes!$1:$1048576,ROW()-1)-HLOOKUP(lapchart!H18,totallaptimes!$1:$1048576,ROW()-1),"")</f>
        <v>1.1087962962962744E-5</v>
      </c>
      <c r="J18" s="2">
        <f>IFERROR(HLOOKUP(lapchart!J18,totallaptimes!$1:$1048576,ROW()-1)-HLOOKUP(lapchart!I18,totallaptimes!$1:$1048576,ROW()-1),"")</f>
        <v>3.4363425925922064E-5</v>
      </c>
      <c r="K18" s="2">
        <f>IFERROR(HLOOKUP(lapchart!K18,totallaptimes!$1:$1048576,ROW()-1)-HLOOKUP(lapchart!J18,totallaptimes!$1:$1048576,ROW()-1),"")</f>
        <v>4.6122685185188972E-5</v>
      </c>
      <c r="L18" s="2">
        <f>IFERROR(HLOOKUP(lapchart!L18,totallaptimes!$1:$1048576,ROW()-1)-HLOOKUP(lapchart!K18,totallaptimes!$1:$1048576,ROW()-1),"")</f>
        <v>8.2361111111109442E-5</v>
      </c>
      <c r="M18" s="2">
        <f>IFERROR(HLOOKUP(lapchart!M18,totallaptimes!$1:$1048576,ROW()-1)-HLOOKUP(lapchart!L18,totallaptimes!$1:$1048576,ROW()-1),"")</f>
        <v>5.8252314814818268E-5</v>
      </c>
      <c r="N18" s="2">
        <f>IFERROR(HLOOKUP(lapchart!N18,totallaptimes!$1:$1048576,ROW()-1)-HLOOKUP(lapchart!M18,totallaptimes!$1:$1048576,ROW()-1),"")</f>
        <v>2.58796296296257E-5</v>
      </c>
      <c r="O18" s="2">
        <f>IFERROR(HLOOKUP(lapchart!O18,totallaptimes!$1:$1048576,ROW()-1)-HLOOKUP(lapchart!N18,totallaptimes!$1:$1048576,ROW()-1),"")</f>
        <v>1.2222222222222495E-5</v>
      </c>
      <c r="P18" s="2">
        <f>IFERROR(HLOOKUP(lapchart!P18,totallaptimes!$1:$1048576,ROW()-1)-HLOOKUP(lapchart!O18,totallaptimes!$1:$1048576,ROW()-1),"")</f>
        <v>1.1481481481483841E-5</v>
      </c>
      <c r="Q18" s="2">
        <f>IFERROR(HLOOKUP(lapchart!Q18,totallaptimes!$1:$1048576,ROW()-1)-HLOOKUP(lapchart!P18,totallaptimes!$1:$1048576,ROW()-1),"")</f>
        <v>4.3055555555560066E-6</v>
      </c>
      <c r="R18" s="2">
        <f>IFERROR(HLOOKUP(lapchart!R18,totallaptimes!$1:$1048576,ROW()-1)-HLOOKUP(lapchart!Q18,totallaptimes!$1:$1048576,ROW()-1),"")</f>
        <v>2.5902777777780939E-5</v>
      </c>
      <c r="S18" s="2">
        <f>IFERROR(HLOOKUP(lapchart!S18,totallaptimes!$1:$1048576,ROW()-1)-HLOOKUP(lapchart!R18,totallaptimes!$1:$1048576,ROW()-1),"")</f>
        <v>1.620370370367108E-6</v>
      </c>
      <c r="T18" s="2">
        <f>IFERROR(HLOOKUP(lapchart!T18,totallaptimes!$1:$1048576,ROW()-1)-HLOOKUP(lapchart!S18,totallaptimes!$1:$1048576,ROW()-1),"")</f>
        <v>1.5405092592592901E-5</v>
      </c>
      <c r="U18" s="2">
        <f>IFERROR(HLOOKUP(lapchart!U18,totallaptimes!$1:$1048576,ROW()-1)-HLOOKUP(lapchart!T18,totallaptimes!$1:$1048576,ROW()-1),"")</f>
        <v>1.0864004629629574E-3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2.2453703703701616E-5</v>
      </c>
      <c r="D19" s="2">
        <f>IFERROR(HLOOKUP(lapchart!D19,totallaptimes!$1:$1048576,ROW()-1)-HLOOKUP(lapchart!C19,totallaptimes!$1:$1048576,ROW()-1),"")</f>
        <v>7.738425925926315E-5</v>
      </c>
      <c r="E19" s="2">
        <f>IFERROR(HLOOKUP(lapchart!E19,totallaptimes!$1:$1048576,ROW()-1)-HLOOKUP(lapchart!D19,totallaptimes!$1:$1048576,ROW()-1),"")</f>
        <v>1.0827546296296106E-4</v>
      </c>
      <c r="F19" s="2">
        <f>IFERROR(HLOOKUP(lapchart!F19,totallaptimes!$1:$1048576,ROW()-1)-HLOOKUP(lapchart!E19,totallaptimes!$1:$1048576,ROW()-1),"")</f>
        <v>1.0107638888889187E-4</v>
      </c>
      <c r="G19" s="2">
        <f>IFERROR(HLOOKUP(lapchart!G19,totallaptimes!$1:$1048576,ROW()-1)-HLOOKUP(lapchart!F19,totallaptimes!$1:$1048576,ROW()-1),"")</f>
        <v>5.0393518518519059E-5</v>
      </c>
      <c r="H19" s="2">
        <f>IFERROR(HLOOKUP(lapchart!H19,totallaptimes!$1:$1048576,ROW()-1)-HLOOKUP(lapchart!G19,totallaptimes!$1:$1048576,ROW()-1),"")</f>
        <v>1.2326388888886375E-5</v>
      </c>
      <c r="I19" s="2">
        <f>IFERROR(HLOOKUP(lapchart!I19,totallaptimes!$1:$1048576,ROW()-1)-HLOOKUP(lapchart!H19,totallaptimes!$1:$1048576,ROW()-1),"")</f>
        <v>9.2708333333316184E-6</v>
      </c>
      <c r="J19" s="2">
        <f>IFERROR(HLOOKUP(lapchart!J19,totallaptimes!$1:$1048576,ROW()-1)-HLOOKUP(lapchart!I19,totallaptimes!$1:$1048576,ROW()-1),"")</f>
        <v>3.6932870370369464E-5</v>
      </c>
      <c r="K19" s="2">
        <f>IFERROR(HLOOKUP(lapchart!K19,totallaptimes!$1:$1048576,ROW()-1)-HLOOKUP(lapchart!J19,totallaptimes!$1:$1048576,ROW()-1),"")</f>
        <v>4.4120370370371448E-5</v>
      </c>
      <c r="L19" s="2">
        <f>IFERROR(HLOOKUP(lapchart!L19,totallaptimes!$1:$1048576,ROW()-1)-HLOOKUP(lapchart!K19,totallaptimes!$1:$1048576,ROW()-1),"")</f>
        <v>9.5891203703703937E-5</v>
      </c>
      <c r="M19" s="2">
        <f>IFERROR(HLOOKUP(lapchart!M19,totallaptimes!$1:$1048576,ROW()-1)-HLOOKUP(lapchart!L19,totallaptimes!$1:$1048576,ROW()-1),"")</f>
        <v>4.2025462962964194E-5</v>
      </c>
      <c r="N19" s="2">
        <f>IFERROR(HLOOKUP(lapchart!N19,totallaptimes!$1:$1048576,ROW()-1)-HLOOKUP(lapchart!M19,totallaptimes!$1:$1048576,ROW()-1),"")</f>
        <v>2.1319444444441865E-5</v>
      </c>
      <c r="O19" s="2">
        <f>IFERROR(HLOOKUP(lapchart!O19,totallaptimes!$1:$1048576,ROW()-1)-HLOOKUP(lapchart!N19,totallaptimes!$1:$1048576,ROW()-1),"")</f>
        <v>4.4479166666666625E-5</v>
      </c>
      <c r="P19" s="2">
        <f>IFERROR(HLOOKUP(lapchart!P19,totallaptimes!$1:$1048576,ROW()-1)-HLOOKUP(lapchart!O19,totallaptimes!$1:$1048576,ROW()-1),"")</f>
        <v>4.2708333333370263E-6</v>
      </c>
      <c r="Q19" s="2">
        <f>IFERROR(HLOOKUP(lapchart!Q19,totallaptimes!$1:$1048576,ROW()-1)-HLOOKUP(lapchart!P19,totallaptimes!$1:$1048576,ROW()-1),"")</f>
        <v>1.6041666666667675E-5</v>
      </c>
      <c r="R19" s="2">
        <f>IFERROR(HLOOKUP(lapchart!R19,totallaptimes!$1:$1048576,ROW()-1)-HLOOKUP(lapchart!Q19,totallaptimes!$1:$1048576,ROW()-1),"")</f>
        <v>8.1249999999977174E-6</v>
      </c>
      <c r="S19" s="2">
        <f>IFERROR(HLOOKUP(lapchart!S19,totallaptimes!$1:$1048576,ROW()-1)-HLOOKUP(lapchart!R19,totallaptimes!$1:$1048576,ROW()-1),"")</f>
        <v>1.5023148148152893E-5</v>
      </c>
      <c r="T19" s="2">
        <f>IFERROR(HLOOKUP(lapchart!T19,totallaptimes!$1:$1048576,ROW()-1)-HLOOKUP(lapchart!S19,totallaptimes!$1:$1048576,ROW()-1),"")</f>
        <v>8.4490740740253423E-7</v>
      </c>
      <c r="U19" s="2">
        <f>IFERROR(HLOOKUP(lapchart!U19,totallaptimes!$1:$1048576,ROW()-1)-HLOOKUP(lapchart!T19,totallaptimes!$1:$1048576,ROW()-1),"")</f>
        <v>1.0747106481481424E-3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2.1249999999996966E-5</v>
      </c>
      <c r="D20" s="2">
        <f>IFERROR(HLOOKUP(lapchart!D20,totallaptimes!$1:$1048576,ROW()-1)-HLOOKUP(lapchart!C20,totallaptimes!$1:$1048576,ROW()-1),"")</f>
        <v>8.1631944444448407E-5</v>
      </c>
      <c r="E20" s="2">
        <f>IFERROR(HLOOKUP(lapchart!E20,totallaptimes!$1:$1048576,ROW()-1)-HLOOKUP(lapchart!D20,totallaptimes!$1:$1048576,ROW()-1),"")</f>
        <v>9.7476851851852064E-5</v>
      </c>
      <c r="F20" s="2">
        <f>IFERROR(HLOOKUP(lapchart!F20,totallaptimes!$1:$1048576,ROW()-1)-HLOOKUP(lapchart!E20,totallaptimes!$1:$1048576,ROW()-1),"")</f>
        <v>1.1211805555555801E-4</v>
      </c>
      <c r="G20" s="2">
        <f>IFERROR(HLOOKUP(lapchart!G20,totallaptimes!$1:$1048576,ROW()-1)-HLOOKUP(lapchart!F20,totallaptimes!$1:$1048576,ROW()-1),"")</f>
        <v>6.1203703703705675E-5</v>
      </c>
      <c r="H20" s="2">
        <f>IFERROR(HLOOKUP(lapchart!H20,totallaptimes!$1:$1048576,ROW()-1)-HLOOKUP(lapchart!G20,totallaptimes!$1:$1048576,ROW()-1),"")</f>
        <v>1.3541666666661706E-5</v>
      </c>
      <c r="I20" s="2">
        <f>IFERROR(HLOOKUP(lapchart!I20,totallaptimes!$1:$1048576,ROW()-1)-HLOOKUP(lapchart!H20,totallaptimes!$1:$1048576,ROW()-1),"")</f>
        <v>4.7118055555555455E-5</v>
      </c>
      <c r="J20" s="2">
        <f>IFERROR(HLOOKUP(lapchart!J20,totallaptimes!$1:$1048576,ROW()-1)-HLOOKUP(lapchart!I20,totallaptimes!$1:$1048576,ROW()-1),"")</f>
        <v>3.9467592592573597E-6</v>
      </c>
      <c r="K20" s="2">
        <f>IFERROR(HLOOKUP(lapchart!K20,totallaptimes!$1:$1048576,ROW()-1)-HLOOKUP(lapchart!J20,totallaptimes!$1:$1048576,ROW()-1),"")</f>
        <v>4.6770833333334427E-5</v>
      </c>
      <c r="L20" s="2">
        <f>IFERROR(HLOOKUP(lapchart!L20,totallaptimes!$1:$1048576,ROW()-1)-HLOOKUP(lapchart!K20,totallaptimes!$1:$1048576,ROW()-1),"")</f>
        <v>1.0715277777777893E-4</v>
      </c>
      <c r="M20" s="2">
        <f>IFERROR(HLOOKUP(lapchart!M20,totallaptimes!$1:$1048576,ROW()-1)-HLOOKUP(lapchart!L20,totallaptimes!$1:$1048576,ROW()-1),"")</f>
        <v>2.1736111111111261E-5</v>
      </c>
      <c r="N20" s="2">
        <f>IFERROR(HLOOKUP(lapchart!N20,totallaptimes!$1:$1048576,ROW()-1)-HLOOKUP(lapchart!M20,totallaptimes!$1:$1048576,ROW()-1),"")</f>
        <v>2.2118055555554739E-5</v>
      </c>
      <c r="O20" s="2">
        <f>IFERROR(HLOOKUP(lapchart!O20,totallaptimes!$1:$1048576,ROW()-1)-HLOOKUP(lapchart!N20,totallaptimes!$1:$1048576,ROW()-1),"")</f>
        <v>5.0625000000002057E-5</v>
      </c>
      <c r="P20" s="2">
        <f>IFERROR(HLOOKUP(lapchart!P20,totallaptimes!$1:$1048576,ROW()-1)-HLOOKUP(lapchart!O20,totallaptimes!$1:$1048576,ROW()-1),"")</f>
        <v>3.0069444444447146E-5</v>
      </c>
      <c r="Q20" s="2">
        <f>IFERROR(HLOOKUP(lapchart!Q20,totallaptimes!$1:$1048576,ROW()-1)-HLOOKUP(lapchart!P20,totallaptimes!$1:$1048576,ROW()-1),"")</f>
        <v>1.1249999999993904E-5</v>
      </c>
      <c r="R20" s="2">
        <f>IFERROR(HLOOKUP(lapchart!R20,totallaptimes!$1:$1048576,ROW()-1)-HLOOKUP(lapchart!Q20,totallaptimes!$1:$1048576,ROW()-1),"")</f>
        <v>7.8935185185216583E-6</v>
      </c>
      <c r="S20" s="2">
        <f>IFERROR(HLOOKUP(lapchart!S20,totallaptimes!$1:$1048576,ROW()-1)-HLOOKUP(lapchart!R20,totallaptimes!$1:$1048576,ROW()-1),"")</f>
        <v>4.2476851851852571E-6</v>
      </c>
      <c r="T20" s="2">
        <f>IFERROR(HLOOKUP(lapchart!T20,totallaptimes!$1:$1048576,ROW()-1)-HLOOKUP(lapchart!S20,totallaptimes!$1:$1048576,ROW()-1),"")</f>
        <v>1.9409722222227949E-5</v>
      </c>
      <c r="U20" s="2">
        <f>IFERROR(HLOOKUP(lapchart!U20,totallaptimes!$1:$1048576,ROW()-1)-HLOOKUP(lapchart!T20,totallaptimes!$1:$1048576,ROW()-1),"")</f>
        <v>1.0403819444444323E-3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2.2349537037034267E-5</v>
      </c>
      <c r="D21" s="2">
        <f>IFERROR(HLOOKUP(lapchart!D21,totallaptimes!$1:$1048576,ROW()-1)-HLOOKUP(lapchart!C21,totallaptimes!$1:$1048576,ROW()-1),"")</f>
        <v>8.0636574074078454E-5</v>
      </c>
      <c r="E21" s="2">
        <f>IFERROR(HLOOKUP(lapchart!E21,totallaptimes!$1:$1048576,ROW()-1)-HLOOKUP(lapchart!D21,totallaptimes!$1:$1048576,ROW()-1),"")</f>
        <v>9.0046296296296402E-5</v>
      </c>
      <c r="F21" s="2">
        <f>IFERROR(HLOOKUP(lapchart!F21,totallaptimes!$1:$1048576,ROW()-1)-HLOOKUP(lapchart!E21,totallaptimes!$1:$1048576,ROW()-1),"")</f>
        <v>1.1917824074074435E-4</v>
      </c>
      <c r="G21" s="2">
        <f>IFERROR(HLOOKUP(lapchart!G21,totallaptimes!$1:$1048576,ROW()-1)-HLOOKUP(lapchart!F21,totallaptimes!$1:$1048576,ROW()-1),"")</f>
        <v>7.2407407407406449E-5</v>
      </c>
      <c r="H21" s="2">
        <f>IFERROR(HLOOKUP(lapchart!H21,totallaptimes!$1:$1048576,ROW()-1)-HLOOKUP(lapchart!G21,totallaptimes!$1:$1048576,ROW()-1),"")</f>
        <v>2.1701388888885342E-5</v>
      </c>
      <c r="I21" s="2">
        <f>IFERROR(HLOOKUP(lapchart!I21,totallaptimes!$1:$1048576,ROW()-1)-HLOOKUP(lapchart!H21,totallaptimes!$1:$1048576,ROW()-1),"")</f>
        <v>4.8784722222219162E-5</v>
      </c>
      <c r="J21" s="2">
        <f>IFERROR(HLOOKUP(lapchart!J21,totallaptimes!$1:$1048576,ROW()-1)-HLOOKUP(lapchart!I21,totallaptimes!$1:$1048576,ROW()-1),"")</f>
        <v>4.9085648148150529E-5</v>
      </c>
      <c r="K21" s="2">
        <f>IFERROR(HLOOKUP(lapchart!K21,totallaptimes!$1:$1048576,ROW()-1)-HLOOKUP(lapchart!J21,totallaptimes!$1:$1048576,ROW()-1),"")</f>
        <v>1.1518518518518692E-4</v>
      </c>
      <c r="L21" s="2">
        <f>IFERROR(HLOOKUP(lapchart!L21,totallaptimes!$1:$1048576,ROW()-1)-HLOOKUP(lapchart!K21,totallaptimes!$1:$1048576,ROW()-1),"")</f>
        <v>9.432870370369717E-6</v>
      </c>
      <c r="M21" s="2">
        <f>IFERROR(HLOOKUP(lapchart!M21,totallaptimes!$1:$1048576,ROW()-1)-HLOOKUP(lapchart!L21,totallaptimes!$1:$1048576,ROW()-1),"")</f>
        <v>1.7615740740738184E-5</v>
      </c>
      <c r="N21" s="2">
        <f>IFERROR(HLOOKUP(lapchart!N21,totallaptimes!$1:$1048576,ROW()-1)-HLOOKUP(lapchart!M21,totallaptimes!$1:$1048576,ROW()-1),"")</f>
        <v>2.0173611111111434E-5</v>
      </c>
      <c r="O21" s="2">
        <f>IFERROR(HLOOKUP(lapchart!O21,totallaptimes!$1:$1048576,ROW()-1)-HLOOKUP(lapchart!N21,totallaptimes!$1:$1048576,ROW()-1),"")</f>
        <v>3.5532407407411204E-5</v>
      </c>
      <c r="P21" s="2">
        <f>IFERROR(HLOOKUP(lapchart!P21,totallaptimes!$1:$1048576,ROW()-1)-HLOOKUP(lapchart!O21,totallaptimes!$1:$1048576,ROW()-1),"")</f>
        <v>2.2303240740744606E-5</v>
      </c>
      <c r="Q21" s="2">
        <f>IFERROR(HLOOKUP(lapchart!Q21,totallaptimes!$1:$1048576,ROW()-1)-HLOOKUP(lapchart!P21,totallaptimes!$1:$1048576,ROW()-1),"")</f>
        <v>4.13310185185152E-5</v>
      </c>
      <c r="R21" s="2">
        <f>IFERROR(HLOOKUP(lapchart!R21,totallaptimes!$1:$1048576,ROW()-1)-HLOOKUP(lapchart!Q21,totallaptimes!$1:$1048576,ROW()-1),"")</f>
        <v>8.7268518518465732E-6</v>
      </c>
      <c r="S21" s="2">
        <f>IFERROR(HLOOKUP(lapchart!S21,totallaptimes!$1:$1048576,ROW()-1)-HLOOKUP(lapchart!R21,totallaptimes!$1:$1048576,ROW()-1),"")</f>
        <v>1.0983796296298864E-5</v>
      </c>
      <c r="T21" s="2">
        <f>IFERROR(HLOOKUP(lapchart!T21,totallaptimes!$1:$1048576,ROW()-1)-HLOOKUP(lapchart!S21,totallaptimes!$1:$1048576,ROW()-1),"")</f>
        <v>1.2071759259265485E-5</v>
      </c>
      <c r="U21" s="2">
        <f>IFERROR(HLOOKUP(lapchart!U21,totallaptimes!$1:$1048576,ROW()-1)-HLOOKUP(lapchart!T21,totallaptimes!$1:$1048576,ROW()-1),"")</f>
        <v>1.0135069444444332E-3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2.4016203703701444E-5</v>
      </c>
      <c r="D22" s="2">
        <f>IFERROR(HLOOKUP(lapchart!D22,totallaptimes!$1:$1048576,ROW()-1)-HLOOKUP(lapchart!C22,totallaptimes!$1:$1048576,ROW()-1),"")</f>
        <v>7.8437500000003851E-5</v>
      </c>
      <c r="E22" s="2">
        <f>IFERROR(HLOOKUP(lapchart!E22,totallaptimes!$1:$1048576,ROW()-1)-HLOOKUP(lapchart!D22,totallaptimes!$1:$1048576,ROW()-1),"")</f>
        <v>8.5185185185188139E-5</v>
      </c>
      <c r="F22" s="2">
        <f>IFERROR(HLOOKUP(lapchart!F22,totallaptimes!$1:$1048576,ROW()-1)-HLOOKUP(lapchart!E22,totallaptimes!$1:$1048576,ROW()-1),"")</f>
        <v>1.2206018518518685E-4</v>
      </c>
      <c r="G22" s="2">
        <f>IFERROR(HLOOKUP(lapchart!G22,totallaptimes!$1:$1048576,ROW()-1)-HLOOKUP(lapchart!F22,totallaptimes!$1:$1048576,ROW()-1),"")</f>
        <v>1.1650462962962613E-4</v>
      </c>
      <c r="H22" s="2">
        <f>IFERROR(HLOOKUP(lapchart!H22,totallaptimes!$1:$1048576,ROW()-1)-HLOOKUP(lapchart!G22,totallaptimes!$1:$1048576,ROW()-1),"")</f>
        <v>7.812500000002609E-6</v>
      </c>
      <c r="I22" s="2">
        <f>IFERROR(HLOOKUP(lapchart!I22,totallaptimes!$1:$1048576,ROW()-1)-HLOOKUP(lapchart!H22,totallaptimes!$1:$1048576,ROW()-1),"")</f>
        <v>3.8379629629624323E-5</v>
      </c>
      <c r="J22" s="2">
        <f>IFERROR(HLOOKUP(lapchart!J22,totallaptimes!$1:$1048576,ROW()-1)-HLOOKUP(lapchart!I22,totallaptimes!$1:$1048576,ROW()-1),"")</f>
        <v>4.6898148148150076E-5</v>
      </c>
      <c r="K22" s="2">
        <f>IFERROR(HLOOKUP(lapchart!K22,totallaptimes!$1:$1048576,ROW()-1)-HLOOKUP(lapchart!J22,totallaptimes!$1:$1048576,ROW()-1),"")</f>
        <v>1.2305555555555681E-4</v>
      </c>
      <c r="L22" s="2">
        <f>IFERROR(HLOOKUP(lapchart!L22,totallaptimes!$1:$1048576,ROW()-1)-HLOOKUP(lapchart!K22,totallaptimes!$1:$1048576,ROW()-1),"")</f>
        <v>2.8495370370369699E-5</v>
      </c>
      <c r="M22" s="2">
        <f>IFERROR(HLOOKUP(lapchart!M22,totallaptimes!$1:$1048576,ROW()-1)-HLOOKUP(lapchart!L22,totallaptimes!$1:$1048576,ROW()-1),"")</f>
        <v>2.3379629629609322E-6</v>
      </c>
      <c r="N22" s="2">
        <f>IFERROR(HLOOKUP(lapchart!N22,totallaptimes!$1:$1048576,ROW()-1)-HLOOKUP(lapchart!M22,totallaptimes!$1:$1048576,ROW()-1),"")</f>
        <v>9.6412037037044152E-6</v>
      </c>
      <c r="O22" s="2">
        <f>IFERROR(HLOOKUP(lapchart!O22,totallaptimes!$1:$1048576,ROW()-1)-HLOOKUP(lapchart!N22,totallaptimes!$1:$1048576,ROW()-1),"")</f>
        <v>3.2731481481484276E-5</v>
      </c>
      <c r="P22" s="2">
        <f>IFERROR(HLOOKUP(lapchart!P22,totallaptimes!$1:$1048576,ROW()-1)-HLOOKUP(lapchart!O22,totallaptimes!$1:$1048576,ROW()-1),"")</f>
        <v>1.278935185185584E-5</v>
      </c>
      <c r="Q22" s="2">
        <f>IFERROR(HLOOKUP(lapchart!Q22,totallaptimes!$1:$1048576,ROW()-1)-HLOOKUP(lapchart!P22,totallaptimes!$1:$1048576,ROW()-1),"")</f>
        <v>5.2824074074069721E-5</v>
      </c>
      <c r="R22" s="2">
        <f>IFERROR(HLOOKUP(lapchart!R22,totallaptimes!$1:$1048576,ROW()-1)-HLOOKUP(lapchart!Q22,totallaptimes!$1:$1048576,ROW()-1),"")</f>
        <v>3.1493055555550237E-5</v>
      </c>
      <c r="S22" s="2">
        <f>IFERROR(HLOOKUP(lapchart!S22,totallaptimes!$1:$1048576,ROW()-1)-HLOOKUP(lapchart!R22,totallaptimes!$1:$1048576,ROW()-1),"")</f>
        <v>1.0416666666668989E-5</v>
      </c>
      <c r="T22" s="2">
        <f>IFERROR(HLOOKUP(lapchart!T22,totallaptimes!$1:$1048576,ROW()-1)-HLOOKUP(lapchart!S22,totallaptimes!$1:$1048576,ROW()-1),"")</f>
        <v>1.3773148148155112E-5</v>
      </c>
      <c r="U22" s="2">
        <f>IFERROR(HLOOKUP(lapchart!U22,totallaptimes!$1:$1048576,ROW()-1)-HLOOKUP(lapchart!T22,totallaptimes!$1:$1048576,ROW()-1),"")</f>
        <v>9.9447916666665567E-4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2.1180555555555536E-5</v>
      </c>
      <c r="D23" s="2">
        <f>IFERROR(HLOOKUP(lapchart!D23,totallaptimes!$1:$1048576,ROW()-1)-HLOOKUP(lapchart!C23,totallaptimes!$1:$1048576,ROW()-1),"")</f>
        <v>7.8576388888890181E-5</v>
      </c>
      <c r="E23" s="2">
        <f>IFERROR(HLOOKUP(lapchart!E23,totallaptimes!$1:$1048576,ROW()-1)-HLOOKUP(lapchart!D23,totallaptimes!$1:$1048576,ROW()-1),"")</f>
        <v>7.8680555555560999E-5</v>
      </c>
      <c r="F23" s="2">
        <f>IFERROR(HLOOKUP(lapchart!F23,totallaptimes!$1:$1048576,ROW()-1)-HLOOKUP(lapchart!E23,totallaptimes!$1:$1048576,ROW()-1),"")</f>
        <v>1.2571759259259394E-4</v>
      </c>
      <c r="G23" s="2">
        <f>IFERROR(HLOOKUP(lapchart!G23,totallaptimes!$1:$1048576,ROW()-1)-HLOOKUP(lapchart!F23,totallaptimes!$1:$1048576,ROW()-1),"")</f>
        <v>1.3599537037036619E-4</v>
      </c>
      <c r="H23" s="2">
        <f>IFERROR(HLOOKUP(lapchart!H23,totallaptimes!$1:$1048576,ROW()-1)-HLOOKUP(lapchart!G23,totallaptimes!$1:$1048576,ROW()-1),"")</f>
        <v>4.8425925925923985E-5</v>
      </c>
      <c r="I23" s="2">
        <f>IFERROR(HLOOKUP(lapchart!I23,totallaptimes!$1:$1048576,ROW()-1)-HLOOKUP(lapchart!H23,totallaptimes!$1:$1048576,ROW()-1),"")</f>
        <v>8.2962962962965237E-5</v>
      </c>
      <c r="J23" s="2">
        <f>IFERROR(HLOOKUP(lapchart!J23,totallaptimes!$1:$1048576,ROW()-1)-HLOOKUP(lapchart!I23,totallaptimes!$1:$1048576,ROW()-1),"")</f>
        <v>8.3969907407405869E-5</v>
      </c>
      <c r="K23" s="2">
        <f>IFERROR(HLOOKUP(lapchart!K23,totallaptimes!$1:$1048576,ROW()-1)-HLOOKUP(lapchart!J23,totallaptimes!$1:$1048576,ROW()-1),"")</f>
        <v>6.0416666666715524E-6</v>
      </c>
      <c r="L23" s="2">
        <f>IFERROR(HLOOKUP(lapchart!L23,totallaptimes!$1:$1048576,ROW()-1)-HLOOKUP(lapchart!K23,totallaptimes!$1:$1048576,ROW()-1),"")</f>
        <v>2.0231481481475244E-5</v>
      </c>
      <c r="M23" s="2">
        <f>IFERROR(HLOOKUP(lapchart!M23,totallaptimes!$1:$1048576,ROW()-1)-HLOOKUP(lapchart!L23,totallaptimes!$1:$1048576,ROW()-1),"")</f>
        <v>2.4143518518520563E-5</v>
      </c>
      <c r="N23" s="2">
        <f>IFERROR(HLOOKUP(lapchart!N23,totallaptimes!$1:$1048576,ROW()-1)-HLOOKUP(lapchart!M23,totallaptimes!$1:$1048576,ROW()-1),"")</f>
        <v>1.5289351851851402E-5</v>
      </c>
      <c r="O23" s="2">
        <f>IFERROR(HLOOKUP(lapchart!O23,totallaptimes!$1:$1048576,ROW()-1)-HLOOKUP(lapchart!N23,totallaptimes!$1:$1048576,ROW()-1),"")</f>
        <v>9.1782407407418887E-6</v>
      </c>
      <c r="P23" s="2">
        <f>IFERROR(HLOOKUP(lapchart!P23,totallaptimes!$1:$1048576,ROW()-1)-HLOOKUP(lapchart!O23,totallaptimes!$1:$1048576,ROW()-1),"")</f>
        <v>8.90046296296923E-6</v>
      </c>
      <c r="Q23" s="2">
        <f>IFERROR(HLOOKUP(lapchart!Q23,totallaptimes!$1:$1048576,ROW()-1)-HLOOKUP(lapchart!P23,totallaptimes!$1:$1048576,ROW()-1),"")</f>
        <v>5.2708333333328222E-5</v>
      </c>
      <c r="R23" s="2">
        <f>IFERROR(HLOOKUP(lapchart!R23,totallaptimes!$1:$1048576,ROW()-1)-HLOOKUP(lapchart!Q23,totallaptimes!$1:$1048576,ROW()-1),"")</f>
        <v>6.5567129629625492E-5</v>
      </c>
      <c r="S23" s="2">
        <f>IFERROR(HLOOKUP(lapchart!S23,totallaptimes!$1:$1048576,ROW()-1)-HLOOKUP(lapchart!R23,totallaptimes!$1:$1048576,ROW()-1),"")</f>
        <v>1.656250000000789E-5</v>
      </c>
      <c r="T23" s="2">
        <f>IFERROR(HLOOKUP(lapchart!T23,totallaptimes!$1:$1048576,ROW()-1)-HLOOKUP(lapchart!S23,totallaptimes!$1:$1048576,ROW()-1),"")</f>
        <v>8.4606481481376561E-6</v>
      </c>
      <c r="U23" s="2">
        <f>IFERROR(HLOOKUP(lapchart!U23,totallaptimes!$1:$1048576,ROW()-1)-HLOOKUP(lapchart!T23,totallaptimes!$1:$1048576,ROW()-1),"")</f>
        <v>9.7502314814814847E-4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1.8738425925923785E-5</v>
      </c>
      <c r="D24" s="2">
        <f>IFERROR(HLOOKUP(lapchart!D24,totallaptimes!$1:$1048576,ROW()-1)-HLOOKUP(lapchart!C24,totallaptimes!$1:$1048576,ROW()-1),"")</f>
        <v>7.9699074074075782E-5</v>
      </c>
      <c r="E24" s="2">
        <f>IFERROR(HLOOKUP(lapchart!E24,totallaptimes!$1:$1048576,ROW()-1)-HLOOKUP(lapchart!D24,totallaptimes!$1:$1048576,ROW()-1),"")</f>
        <v>7.6145833333339519E-5</v>
      </c>
      <c r="F24" s="2">
        <f>IFERROR(HLOOKUP(lapchart!F24,totallaptimes!$1:$1048576,ROW()-1)-HLOOKUP(lapchart!E24,totallaptimes!$1:$1048576,ROW()-1),"")</f>
        <v>1.2416666666666826E-4</v>
      </c>
      <c r="G24" s="2">
        <f>IFERROR(HLOOKUP(lapchart!G24,totallaptimes!$1:$1048576,ROW()-1)-HLOOKUP(lapchart!F24,totallaptimes!$1:$1048576,ROW()-1),"")</f>
        <v>1.5207175925925631E-4</v>
      </c>
      <c r="H24" s="2">
        <f>IFERROR(HLOOKUP(lapchart!H24,totallaptimes!$1:$1048576,ROW()-1)-HLOOKUP(lapchart!G24,totallaptimes!$1:$1048576,ROW()-1),"")</f>
        <v>5.6678240740737351E-5</v>
      </c>
      <c r="I24" s="2">
        <f>IFERROR(HLOOKUP(lapchart!I24,totallaptimes!$1:$1048576,ROW()-1)-HLOOKUP(lapchart!H24,totallaptimes!$1:$1048576,ROW()-1),"")</f>
        <v>1.5885416666667346E-4</v>
      </c>
      <c r="J24" s="2">
        <f>IFERROR(HLOOKUP(lapchart!J24,totallaptimes!$1:$1048576,ROW()-1)-HLOOKUP(lapchart!I24,totallaptimes!$1:$1048576,ROW()-1),"")</f>
        <v>1.7650462962957164E-5</v>
      </c>
      <c r="K24" s="2">
        <f>IFERROR(HLOOKUP(lapchart!K24,totallaptimes!$1:$1048576,ROW()-1)-HLOOKUP(lapchart!J24,totallaptimes!$1:$1048576,ROW()-1),"")</f>
        <v>1.2037037037036097E-5</v>
      </c>
      <c r="L24" s="2">
        <f>IFERROR(HLOOKUP(lapchart!L24,totallaptimes!$1:$1048576,ROW()-1)-HLOOKUP(lapchart!K24,totallaptimes!$1:$1048576,ROW()-1),"")</f>
        <v>2.451388888888989E-5</v>
      </c>
      <c r="M24" s="2">
        <f>IFERROR(HLOOKUP(lapchart!M24,totallaptimes!$1:$1048576,ROW()-1)-HLOOKUP(lapchart!L24,totallaptimes!$1:$1048576,ROW()-1),"")</f>
        <v>3.9861111111112041E-5</v>
      </c>
      <c r="N24" s="2">
        <f>IFERROR(HLOOKUP(lapchart!N24,totallaptimes!$1:$1048576,ROW()-1)-HLOOKUP(lapchart!M24,totallaptimes!$1:$1048576,ROW()-1),"")</f>
        <v>2.0000000000006124E-5</v>
      </c>
      <c r="O24" s="2">
        <f>IFERROR(HLOOKUP(lapchart!O24,totallaptimes!$1:$1048576,ROW()-1)-HLOOKUP(lapchart!N24,totallaptimes!$1:$1048576,ROW()-1),"")</f>
        <v>3.5682870370364744E-5</v>
      </c>
      <c r="P24" s="2">
        <f>IFERROR(HLOOKUP(lapchart!P24,totallaptimes!$1:$1048576,ROW()-1)-HLOOKUP(lapchart!O24,totallaptimes!$1:$1048576,ROW()-1),"")</f>
        <v>2.8587962962976776E-6</v>
      </c>
      <c r="Q24" s="2">
        <f>IFERROR(HLOOKUP(lapchart!Q24,totallaptimes!$1:$1048576,ROW()-1)-HLOOKUP(lapchart!P24,totallaptimes!$1:$1048576,ROW()-1),"")</f>
        <v>9.1412037037039151E-5</v>
      </c>
      <c r="R24" s="2">
        <f>IFERROR(HLOOKUP(lapchart!R24,totallaptimes!$1:$1048576,ROW()-1)-HLOOKUP(lapchart!Q24,totallaptimes!$1:$1048576,ROW()-1),"")</f>
        <v>1.3645833333325585E-5</v>
      </c>
      <c r="S24" s="2">
        <f>IFERROR(HLOOKUP(lapchart!S24,totallaptimes!$1:$1048576,ROW()-1)-HLOOKUP(lapchart!R24,totallaptimes!$1:$1048576,ROW()-1),"")</f>
        <v>1.4354166666667029E-4</v>
      </c>
      <c r="T24" s="2">
        <f>IFERROR(HLOOKUP(lapchart!T24,totallaptimes!$1:$1048576,ROW()-1)-HLOOKUP(lapchart!S24,totallaptimes!$1:$1048576,ROW()-1),"")</f>
        <v>8.0520833333326547E-5</v>
      </c>
      <c r="U24" s="2">
        <f>IFERROR(HLOOKUP(lapchart!U24,totallaptimes!$1:$1048576,ROW()-1)-HLOOKUP(lapchart!T24,totallaptimes!$1:$1048576,ROW()-1),"")</f>
        <v>7.2180555555555886E-4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5.0451388888886339E-5</v>
      </c>
      <c r="D25" s="2">
        <f>IFERROR(HLOOKUP(lapchart!D25,totallaptimes!$1:$1048576,ROW()-1)-HLOOKUP(lapchart!C25,totallaptimes!$1:$1048576,ROW()-1),"")</f>
        <v>4.6678240740741228E-5</v>
      </c>
      <c r="E25" s="2">
        <f>IFERROR(HLOOKUP(lapchart!E25,totallaptimes!$1:$1048576,ROW()-1)-HLOOKUP(lapchart!D25,totallaptimes!$1:$1048576,ROW()-1),"")</f>
        <v>7.0243055555561235E-5</v>
      </c>
      <c r="F25" s="2">
        <f>IFERROR(HLOOKUP(lapchart!F25,totallaptimes!$1:$1048576,ROW()-1)-HLOOKUP(lapchart!E25,totallaptimes!$1:$1048576,ROW()-1),"")</f>
        <v>1.2438657407407711E-4</v>
      </c>
      <c r="G25" s="2">
        <f>IFERROR(HLOOKUP(lapchart!G25,totallaptimes!$1:$1048576,ROW()-1)-HLOOKUP(lapchart!F25,totallaptimes!$1:$1048576,ROW()-1),"")</f>
        <v>1.6561342592592149E-4</v>
      </c>
      <c r="H25" s="2">
        <f>IFERROR(HLOOKUP(lapchart!H25,totallaptimes!$1:$1048576,ROW()-1)-HLOOKUP(lapchart!G25,totallaptimes!$1:$1048576,ROW()-1),"")</f>
        <v>6.6435185185183265E-5</v>
      </c>
      <c r="I25" s="2">
        <f>IFERROR(HLOOKUP(lapchart!I25,totallaptimes!$1:$1048576,ROW()-1)-HLOOKUP(lapchart!H25,totallaptimes!$1:$1048576,ROW()-1),"")</f>
        <v>1.4444444444445051E-4</v>
      </c>
      <c r="J25" s="2">
        <f>IFERROR(HLOOKUP(lapchart!J25,totallaptimes!$1:$1048576,ROW()-1)-HLOOKUP(lapchart!I25,totallaptimes!$1:$1048576,ROW()-1),"")</f>
        <v>2.4594907407402E-5</v>
      </c>
      <c r="K25" s="2">
        <f>IFERROR(HLOOKUP(lapchart!K25,totallaptimes!$1:$1048576,ROW()-1)-HLOOKUP(lapchart!J25,totallaptimes!$1:$1048576,ROW()-1),"")</f>
        <v>1.1342592592590572E-5</v>
      </c>
      <c r="L25" s="2">
        <f>IFERROR(HLOOKUP(lapchart!L25,totallaptimes!$1:$1048576,ROW()-1)-HLOOKUP(lapchart!K25,totallaptimes!$1:$1048576,ROW()-1),"")</f>
        <v>2.4131944444446413E-5</v>
      </c>
      <c r="M25" s="2">
        <f>IFERROR(HLOOKUP(lapchart!M25,totallaptimes!$1:$1048576,ROW()-1)-HLOOKUP(lapchart!L25,totallaptimes!$1:$1048576,ROW()-1),"")</f>
        <v>4.4236111111112947E-5</v>
      </c>
      <c r="N25" s="2">
        <f>IFERROR(HLOOKUP(lapchart!N25,totallaptimes!$1:$1048576,ROW()-1)-HLOOKUP(lapchart!M25,totallaptimes!$1:$1048576,ROW()-1),"")</f>
        <v>1.0416666666672458E-5</v>
      </c>
      <c r="O25" s="2">
        <f>IFERROR(HLOOKUP(lapchart!O25,totallaptimes!$1:$1048576,ROW()-1)-HLOOKUP(lapchart!N25,totallaptimes!$1:$1048576,ROW()-1),"")</f>
        <v>3.3807870370366339E-5</v>
      </c>
      <c r="P25" s="2">
        <f>IFERROR(HLOOKUP(lapchart!P25,totallaptimes!$1:$1048576,ROW()-1)-HLOOKUP(lapchart!O25,totallaptimes!$1:$1048576,ROW()-1),"")</f>
        <v>3.7777777777775468E-5</v>
      </c>
      <c r="Q25" s="2">
        <f>IFERROR(HLOOKUP(lapchart!Q25,totallaptimes!$1:$1048576,ROW()-1)-HLOOKUP(lapchart!P25,totallaptimes!$1:$1048576,ROW()-1),"")</f>
        <v>1.0958333333333653E-4</v>
      </c>
      <c r="R25" s="2">
        <f>IFERROR(HLOOKUP(lapchart!R25,totallaptimes!$1:$1048576,ROW()-1)-HLOOKUP(lapchart!Q25,totallaptimes!$1:$1048576,ROW()-1),"")</f>
        <v>1.0347222222222008E-4</v>
      </c>
      <c r="S25" s="2">
        <f>IFERROR(HLOOKUP(lapchart!S25,totallaptimes!$1:$1048576,ROW()-1)-HLOOKUP(lapchart!R25,totallaptimes!$1:$1048576,ROW()-1),"")</f>
        <v>1.1462962962962078E-4</v>
      </c>
      <c r="T25" s="2">
        <f>IFERROR(HLOOKUP(lapchart!T25,totallaptimes!$1:$1048576,ROW()-1)-HLOOKUP(lapchart!S25,totallaptimes!$1:$1048576,ROW()-1),"")</f>
        <v>8.4606481481515339E-6</v>
      </c>
      <c r="U25" s="2">
        <f>IFERROR(HLOOKUP(lapchart!U25,totallaptimes!$1:$1048576,ROW()-1)-HLOOKUP(lapchart!T25,totallaptimes!$1:$1048576,ROW()-1),"")</f>
        <v>6.9386574074074142E-4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8.1064814814811592E-5</v>
      </c>
      <c r="D26" s="2">
        <f>IFERROR(HLOOKUP(lapchart!D26,totallaptimes!$1:$1048576,ROW()-1)-HLOOKUP(lapchart!C26,totallaptimes!$1:$1048576,ROW()-1),"")</f>
        <v>7.6828703703710893E-5</v>
      </c>
      <c r="E26" s="2">
        <f>IFERROR(HLOOKUP(lapchart!E26,totallaptimes!$1:$1048576,ROW()-1)-HLOOKUP(lapchart!D26,totallaptimes!$1:$1048576,ROW()-1),"")</f>
        <v>8.5914351851845705E-5</v>
      </c>
      <c r="F26" s="2">
        <f>IFERROR(HLOOKUP(lapchart!F26,totallaptimes!$1:$1048576,ROW()-1)-HLOOKUP(lapchart!E26,totallaptimes!$1:$1048576,ROW()-1),"")</f>
        <v>3.72569444444526E-5</v>
      </c>
      <c r="G26" s="2">
        <f>IFERROR(HLOOKUP(lapchart!G26,totallaptimes!$1:$1048576,ROW()-1)-HLOOKUP(lapchart!F26,totallaptimes!$1:$1048576,ROW()-1),"")</f>
        <v>1.7478009259258576E-4</v>
      </c>
      <c r="H26" s="2">
        <f>IFERROR(HLOOKUP(lapchart!H26,totallaptimes!$1:$1048576,ROW()-1)-HLOOKUP(lapchart!G26,totallaptimes!$1:$1048576,ROW()-1),"")</f>
        <v>6.8564814814812969E-5</v>
      </c>
      <c r="I26" s="2">
        <f>IFERROR(HLOOKUP(lapchart!I26,totallaptimes!$1:$1048576,ROW()-1)-HLOOKUP(lapchart!H26,totallaptimes!$1:$1048576,ROW()-1),"")</f>
        <v>1.4010416666667552E-4</v>
      </c>
      <c r="J26" s="2">
        <f>IFERROR(HLOOKUP(lapchart!J26,totallaptimes!$1:$1048576,ROW()-1)-HLOOKUP(lapchart!I26,totallaptimes!$1:$1048576,ROW()-1),"")</f>
        <v>2.8368055555550581E-5</v>
      </c>
      <c r="K26" s="2">
        <f>IFERROR(HLOOKUP(lapchart!K26,totallaptimes!$1:$1048576,ROW()-1)-HLOOKUP(lapchart!J26,totallaptimes!$1:$1048576,ROW()-1),"")</f>
        <v>1.5254629629625482E-5</v>
      </c>
      <c r="L26" s="2">
        <f>IFERROR(HLOOKUP(lapchart!L26,totallaptimes!$1:$1048576,ROW()-1)-HLOOKUP(lapchart!K26,totallaptimes!$1:$1048576,ROW()-1),"")</f>
        <v>2.1550925925928333E-5</v>
      </c>
      <c r="M26" s="2">
        <f>IFERROR(HLOOKUP(lapchart!M26,totallaptimes!$1:$1048576,ROW()-1)-HLOOKUP(lapchart!L26,totallaptimes!$1:$1048576,ROW()-1),"")</f>
        <v>4.2905092592596117E-5</v>
      </c>
      <c r="N26" s="2">
        <f>IFERROR(HLOOKUP(lapchart!N26,totallaptimes!$1:$1048576,ROW()-1)-HLOOKUP(lapchart!M26,totallaptimes!$1:$1048576,ROW()-1),"")</f>
        <v>5.9490740740783532E-6</v>
      </c>
      <c r="O26" s="2">
        <f>IFERROR(HLOOKUP(lapchart!O26,totallaptimes!$1:$1048576,ROW()-1)-HLOOKUP(lapchart!N26,totallaptimes!$1:$1048576,ROW()-1),"")</f>
        <v>3.8958333333328349E-5</v>
      </c>
      <c r="P26" s="2">
        <f>IFERROR(HLOOKUP(lapchart!P26,totallaptimes!$1:$1048576,ROW()-1)-HLOOKUP(lapchart!O26,totallaptimes!$1:$1048576,ROW()-1),"")</f>
        <v>5.5636574074074269E-5</v>
      </c>
      <c r="Q26" s="2">
        <f>IFERROR(HLOOKUP(lapchart!Q26,totallaptimes!$1:$1048576,ROW()-1)-HLOOKUP(lapchart!P26,totallaptimes!$1:$1048576,ROW()-1),"")</f>
        <v>1.0815972222222303E-4</v>
      </c>
      <c r="R26" s="2">
        <f>IFERROR(HLOOKUP(lapchart!R26,totallaptimes!$1:$1048576,ROW()-1)-HLOOKUP(lapchart!Q26,totallaptimes!$1:$1048576,ROW()-1),"")</f>
        <v>8.1388888888887789E-5</v>
      </c>
      <c r="S26" s="2">
        <f>IFERROR(HLOOKUP(lapchart!S26,totallaptimes!$1:$1048576,ROW()-1)-HLOOKUP(lapchart!R26,totallaptimes!$1:$1048576,ROW()-1),"")</f>
        <v>1.4872685185184434E-4</v>
      </c>
      <c r="T26" s="2">
        <f>IFERROR(HLOOKUP(lapchart!T26,totallaptimes!$1:$1048576,ROW()-1)-HLOOKUP(lapchart!S26,totallaptimes!$1:$1048576,ROW()-1),"")</f>
        <v>2.5520833333333992E-5</v>
      </c>
      <c r="U26" s="2">
        <f>IFERROR(HLOOKUP(lapchart!U26,totallaptimes!$1:$1048576,ROW()-1)-HLOOKUP(lapchart!T26,totallaptimes!$1:$1048576,ROW()-1),"")</f>
        <v>6.7406250000000278E-4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7.1550925925922826E-5</v>
      </c>
      <c r="D27" s="2">
        <f>IFERROR(HLOOKUP(lapchart!D27,totallaptimes!$1:$1048576,ROW()-1)-HLOOKUP(lapchart!C27,totallaptimes!$1:$1048576,ROW()-1),"")</f>
        <v>8.0625000000007774E-5</v>
      </c>
      <c r="E27" s="2">
        <f>IFERROR(HLOOKUP(lapchart!E27,totallaptimes!$1:$1048576,ROW()-1)-HLOOKUP(lapchart!D27,totallaptimes!$1:$1048576,ROW()-1),"")</f>
        <v>7.0243055555547357E-5</v>
      </c>
      <c r="F27" s="2">
        <f>IFERROR(HLOOKUP(lapchart!F27,totallaptimes!$1:$1048576,ROW()-1)-HLOOKUP(lapchart!E27,totallaptimes!$1:$1048576,ROW()-1),"")</f>
        <v>5.6875000000008308E-5</v>
      </c>
      <c r="G27" s="2">
        <f>IFERROR(HLOOKUP(lapchart!G27,totallaptimes!$1:$1048576,ROW()-1)-HLOOKUP(lapchart!F27,totallaptimes!$1:$1048576,ROW()-1),"")</f>
        <v>1.8156249999999249E-4</v>
      </c>
      <c r="H27" s="2">
        <f>IFERROR(HLOOKUP(lapchart!H27,totallaptimes!$1:$1048576,ROW()-1)-HLOOKUP(lapchart!G27,totallaptimes!$1:$1048576,ROW()-1),"")</f>
        <v>7.1041666666667169E-5</v>
      </c>
      <c r="I27" s="2">
        <f>IFERROR(HLOOKUP(lapchart!I27,totallaptimes!$1:$1048576,ROW()-1)-HLOOKUP(lapchart!H27,totallaptimes!$1:$1048576,ROW()-1),"")</f>
        <v>1.3025462962963641E-4</v>
      </c>
      <c r="J27" s="2">
        <f>IFERROR(HLOOKUP(lapchart!J27,totallaptimes!$1:$1048576,ROW()-1)-HLOOKUP(lapchart!I27,totallaptimes!$1:$1048576,ROW()-1),"")</f>
        <v>3.4039351851849337E-5</v>
      </c>
      <c r="K27" s="2">
        <f>IFERROR(HLOOKUP(lapchart!K27,totallaptimes!$1:$1048576,ROW()-1)-HLOOKUP(lapchart!J27,totallaptimes!$1:$1048576,ROW()-1),"")</f>
        <v>2.0231481481475244E-5</v>
      </c>
      <c r="L27" s="2">
        <f>IFERROR(HLOOKUP(lapchart!L27,totallaptimes!$1:$1048576,ROW()-1)-HLOOKUP(lapchart!K27,totallaptimes!$1:$1048576,ROW()-1),"")</f>
        <v>2.5023148148152485E-5</v>
      </c>
      <c r="M27" s="2">
        <f>IFERROR(HLOOKUP(lapchart!M27,totallaptimes!$1:$1048576,ROW()-1)-HLOOKUP(lapchart!L27,totallaptimes!$1:$1048576,ROW()-1),"")</f>
        <v>2.5034722222230105E-5</v>
      </c>
      <c r="N27" s="2">
        <f>IFERROR(HLOOKUP(lapchart!N27,totallaptimes!$1:$1048576,ROW()-1)-HLOOKUP(lapchart!M27,totallaptimes!$1:$1048576,ROW()-1),"")</f>
        <v>2.8622685185178409E-5</v>
      </c>
      <c r="O27" s="2">
        <f>IFERROR(HLOOKUP(lapchart!O27,totallaptimes!$1:$1048576,ROW()-1)-HLOOKUP(lapchart!N27,totallaptimes!$1:$1048576,ROW()-1),"")</f>
        <v>2.8252314814816021E-5</v>
      </c>
      <c r="P27" s="2">
        <f>IFERROR(HLOOKUP(lapchart!P27,totallaptimes!$1:$1048576,ROW()-1)-HLOOKUP(lapchart!O27,totallaptimes!$1:$1048576,ROW()-1),"")</f>
        <v>7.2118055555556171E-5</v>
      </c>
      <c r="Q27" s="2">
        <f>IFERROR(HLOOKUP(lapchart!Q27,totallaptimes!$1:$1048576,ROW()-1)-HLOOKUP(lapchart!P27,totallaptimes!$1:$1048576,ROW()-1),"")</f>
        <v>1.1219907407407359E-4</v>
      </c>
      <c r="R27" s="2">
        <f>IFERROR(HLOOKUP(lapchart!R27,totallaptimes!$1:$1048576,ROW()-1)-HLOOKUP(lapchart!Q27,totallaptimes!$1:$1048576,ROW()-1),"")</f>
        <v>5.6562499999999322E-5</v>
      </c>
      <c r="S27" s="2">
        <f>IFERROR(HLOOKUP(lapchart!S27,totallaptimes!$1:$1048576,ROW()-1)-HLOOKUP(lapchart!R27,totallaptimes!$1:$1048576,ROW()-1),"")</f>
        <v>1.8253472222221415E-4</v>
      </c>
      <c r="T27" s="2">
        <f>IFERROR(HLOOKUP(lapchart!T27,totallaptimes!$1:$1048576,ROW()-1)-HLOOKUP(lapchart!S27,totallaptimes!$1:$1048576,ROW()-1),"")</f>
        <v>8.9814814814813404E-6</v>
      </c>
      <c r="U27" s="2">
        <f>IFERROR(HLOOKUP(lapchart!U27,totallaptimes!$1:$1048576,ROW()-1)-HLOOKUP(lapchart!T27,totallaptimes!$1:$1048576,ROW()-1),"")</f>
        <v>6.6555555555555812E-4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7.8275462962962283E-5</v>
      </c>
      <c r="D28" s="2">
        <f>IFERROR(HLOOKUP(lapchart!D28,totallaptimes!$1:$1048576,ROW()-1)-HLOOKUP(lapchart!C28,totallaptimes!$1:$1048576,ROW()-1),"")</f>
        <v>7.3240740740748711E-5</v>
      </c>
      <c r="E28" s="2">
        <f>IFERROR(HLOOKUP(lapchart!E28,totallaptimes!$1:$1048576,ROW()-1)-HLOOKUP(lapchart!D28,totallaptimes!$1:$1048576,ROW()-1),"")</f>
        <v>6.8969907407397807E-5</v>
      </c>
      <c r="F28" s="2">
        <f>IFERROR(HLOOKUP(lapchart!F28,totallaptimes!$1:$1048576,ROW()-1)-HLOOKUP(lapchart!E28,totallaptimes!$1:$1048576,ROW()-1),"")</f>
        <v>6.4872685185193846E-5</v>
      </c>
      <c r="G28" s="2">
        <f>IFERROR(HLOOKUP(lapchart!G28,totallaptimes!$1:$1048576,ROW()-1)-HLOOKUP(lapchart!F28,totallaptimes!$1:$1048576,ROW()-1),"")</f>
        <v>1.8653935185184226E-4</v>
      </c>
      <c r="H28" s="2">
        <f>IFERROR(HLOOKUP(lapchart!H28,totallaptimes!$1:$1048576,ROW()-1)-HLOOKUP(lapchart!G28,totallaptimes!$1:$1048576,ROW()-1),"")</f>
        <v>7.4398148148149823E-5</v>
      </c>
      <c r="I28" s="2">
        <f>IFERROR(HLOOKUP(lapchart!I28,totallaptimes!$1:$1048576,ROW()-1)-HLOOKUP(lapchart!H28,totallaptimes!$1:$1048576,ROW()-1),"")</f>
        <v>1.2378472222222825E-4</v>
      </c>
      <c r="J28" s="2">
        <f>IFERROR(HLOOKUP(lapchart!J28,totallaptimes!$1:$1048576,ROW()-1)-HLOOKUP(lapchart!I28,totallaptimes!$1:$1048576,ROW()-1),"")</f>
        <v>3.7939814814813566E-5</v>
      </c>
      <c r="K28" s="2">
        <f>IFERROR(HLOOKUP(lapchart!K28,totallaptimes!$1:$1048576,ROW()-1)-HLOOKUP(lapchart!J28,totallaptimes!$1:$1048576,ROW()-1),"")</f>
        <v>2.1331018518512546E-5</v>
      </c>
      <c r="L28" s="2">
        <f>IFERROR(HLOOKUP(lapchart!L28,totallaptimes!$1:$1048576,ROW()-1)-HLOOKUP(lapchart!K28,totallaptimes!$1:$1048576,ROW()-1),"")</f>
        <v>2.2581018518520735E-5</v>
      </c>
      <c r="M28" s="2">
        <f>IFERROR(HLOOKUP(lapchart!M28,totallaptimes!$1:$1048576,ROW()-1)-HLOOKUP(lapchart!L28,totallaptimes!$1:$1048576,ROW()-1),"")</f>
        <v>1.5578703703712088E-5</v>
      </c>
      <c r="N28" s="2">
        <f>IFERROR(HLOOKUP(lapchart!N28,totallaptimes!$1:$1048576,ROW()-1)-HLOOKUP(lapchart!M28,totallaptimes!$1:$1048576,ROW()-1),"")</f>
        <v>4.019675925925198E-5</v>
      </c>
      <c r="O28" s="2">
        <f>IFERROR(HLOOKUP(lapchart!O28,totallaptimes!$1:$1048576,ROW()-1)-HLOOKUP(lapchart!N28,totallaptimes!$1:$1048576,ROW()-1),"")</f>
        <v>2.8171296296300441E-5</v>
      </c>
      <c r="P28" s="2">
        <f>IFERROR(HLOOKUP(lapchart!P28,totallaptimes!$1:$1048576,ROW()-1)-HLOOKUP(lapchart!O28,totallaptimes!$1:$1048576,ROW()-1),"")</f>
        <v>8.8136574074072077E-5</v>
      </c>
      <c r="Q28" s="2">
        <f>IFERROR(HLOOKUP(lapchart!Q28,totallaptimes!$1:$1048576,ROW()-1)-HLOOKUP(lapchart!P28,totallaptimes!$1:$1048576,ROW()-1),"")</f>
        <v>1.3123842592592527E-4</v>
      </c>
      <c r="R28" s="2">
        <f>IFERROR(HLOOKUP(lapchart!R28,totallaptimes!$1:$1048576,ROW()-1)-HLOOKUP(lapchart!Q28,totallaptimes!$1:$1048576,ROW()-1),"")</f>
        <v>2.2708333333332914E-5</v>
      </c>
      <c r="S28" s="2">
        <f>IFERROR(HLOOKUP(lapchart!S28,totallaptimes!$1:$1048576,ROW()-1)-HLOOKUP(lapchart!R28,totallaptimes!$1:$1048576,ROW()-1),"")</f>
        <v>1.9442129629628976E-4</v>
      </c>
      <c r="T28" s="2">
        <f>IFERROR(HLOOKUP(lapchart!T28,totallaptimes!$1:$1048576,ROW()-1)-HLOOKUP(lapchart!S28,totallaptimes!$1:$1048576,ROW()-1),"")</f>
        <v>1.2442129629627874E-5</v>
      </c>
      <c r="U28" s="2">
        <f>IFERROR(HLOOKUP(lapchart!U28,totallaptimes!$1:$1048576,ROW()-1)-HLOOKUP(lapchart!T28,totallaptimes!$1:$1048576,ROW()-1),"")</f>
        <v>6.5348379629629957E-4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7.48495370370382E-5</v>
      </c>
      <c r="D29" s="2">
        <f>IFERROR(HLOOKUP(lapchart!D29,totallaptimes!$1:$1048576,ROW()-1)-HLOOKUP(lapchart!C29,totallaptimes!$1:$1048576,ROW()-1),"")</f>
        <v>7.1400462962969286E-5</v>
      </c>
      <c r="E29" s="2">
        <f>IFERROR(HLOOKUP(lapchart!E29,totallaptimes!$1:$1048576,ROW()-1)-HLOOKUP(lapchart!D29,totallaptimes!$1:$1048576,ROW()-1),"")</f>
        <v>6.7766203703693156E-5</v>
      </c>
      <c r="F29" s="2">
        <f>IFERROR(HLOOKUP(lapchart!F29,totallaptimes!$1:$1048576,ROW()-1)-HLOOKUP(lapchart!E29,totallaptimes!$1:$1048576,ROW()-1),"")</f>
        <v>6.9641203703712379E-5</v>
      </c>
      <c r="G29" s="2">
        <f>IFERROR(HLOOKUP(lapchart!G29,totallaptimes!$1:$1048576,ROW()-1)-HLOOKUP(lapchart!F29,totallaptimes!$1:$1048576,ROW()-1),"")</f>
        <v>1.9290509259258307E-4</v>
      </c>
      <c r="H29" s="2">
        <f>IFERROR(HLOOKUP(lapchart!H29,totallaptimes!$1:$1048576,ROW()-1)-HLOOKUP(lapchart!G29,totallaptimes!$1:$1048576,ROW()-1),"")</f>
        <v>8.2800925925927138E-5</v>
      </c>
      <c r="I29" s="2">
        <f>IFERROR(HLOOKUP(lapchart!I29,totallaptimes!$1:$1048576,ROW()-1)-HLOOKUP(lapchart!H29,totallaptimes!$1:$1048576,ROW()-1),"")</f>
        <v>1.1107638888889493E-4</v>
      </c>
      <c r="J29" s="2">
        <f>IFERROR(HLOOKUP(lapchart!J29,totallaptimes!$1:$1048576,ROW()-1)-HLOOKUP(lapchart!I29,totallaptimes!$1:$1048576,ROW()-1),"")</f>
        <v>4.1712962962962147E-5</v>
      </c>
      <c r="K29" s="2">
        <f>IFERROR(HLOOKUP(lapchart!K29,totallaptimes!$1:$1048576,ROW()-1)-HLOOKUP(lapchart!J29,totallaptimes!$1:$1048576,ROW()-1),"")</f>
        <v>2.6076388888882779E-5</v>
      </c>
      <c r="L29" s="2">
        <f>IFERROR(HLOOKUP(lapchart!L29,totallaptimes!$1:$1048576,ROW()-1)-HLOOKUP(lapchart!K29,totallaptimes!$1:$1048576,ROW()-1),"")</f>
        <v>2.195601851852011E-5</v>
      </c>
      <c r="M29" s="2">
        <f>IFERROR(HLOOKUP(lapchart!M29,totallaptimes!$1:$1048576,ROW()-1)-HLOOKUP(lapchart!L29,totallaptimes!$1:$1048576,ROW()-1),"")</f>
        <v>7.7777777777870982E-6</v>
      </c>
      <c r="N29" s="2">
        <f>IFERROR(HLOOKUP(lapchart!N29,totallaptimes!$1:$1048576,ROW()-1)-HLOOKUP(lapchart!M29,totallaptimes!$1:$1048576,ROW()-1),"")</f>
        <v>4.659722222221524E-5</v>
      </c>
      <c r="O29" s="2">
        <f>IFERROR(HLOOKUP(lapchart!O29,totallaptimes!$1:$1048576,ROW()-1)-HLOOKUP(lapchart!N29,totallaptimes!$1:$1048576,ROW()-1),"")</f>
        <v>3.0208333333336945E-5</v>
      </c>
      <c r="P29" s="2">
        <f>IFERROR(HLOOKUP(lapchart!P29,totallaptimes!$1:$1048576,ROW()-1)-HLOOKUP(lapchart!O29,totallaptimes!$1:$1048576,ROW()-1),"")</f>
        <v>1.2209490740740583E-4</v>
      </c>
      <c r="Q29" s="2">
        <f>IFERROR(HLOOKUP(lapchart!Q29,totallaptimes!$1:$1048576,ROW()-1)-HLOOKUP(lapchart!P29,totallaptimes!$1:$1048576,ROW()-1),"")</f>
        <v>1.0901620370370319E-4</v>
      </c>
      <c r="R29" s="2">
        <f>IFERROR(HLOOKUP(lapchart!R29,totallaptimes!$1:$1048576,ROW()-1)-HLOOKUP(lapchart!Q29,totallaptimes!$1:$1048576,ROW()-1),"")</f>
        <v>3.0775462962963351E-5</v>
      </c>
      <c r="S29" s="2">
        <f>IFERROR(HLOOKUP(lapchart!S29,totallaptimes!$1:$1048576,ROW()-1)-HLOOKUP(lapchart!R29,totallaptimes!$1:$1048576,ROW()-1),"")</f>
        <v>1.8663194444443892E-4</v>
      </c>
      <c r="T29" s="2">
        <f>IFERROR(HLOOKUP(lapchart!T29,totallaptimes!$1:$1048576,ROW()-1)-HLOOKUP(lapchart!S29,totallaptimes!$1:$1048576,ROW()-1),"")</f>
        <v>1.7372685185181036E-5</v>
      </c>
      <c r="U29" s="2">
        <f>IFERROR(HLOOKUP(lapchart!U29,totallaptimes!$1:$1048576,ROW()-1)-HLOOKUP(lapchart!T29,totallaptimes!$1:$1048576,ROW()-1),"")</f>
        <v>6.7085648148148755E-4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7.3993055555554577E-5</v>
      </c>
      <c r="D30" s="2">
        <f>IFERROR(HLOOKUP(lapchart!D30,totallaptimes!$1:$1048576,ROW()-1)-HLOOKUP(lapchart!C30,totallaptimes!$1:$1048576,ROW()-1),"")</f>
        <v>7.4780092592600239E-5</v>
      </c>
      <c r="E30" s="2">
        <f>IFERROR(HLOOKUP(lapchart!E30,totallaptimes!$1:$1048576,ROW()-1)-HLOOKUP(lapchart!D30,totallaptimes!$1:$1048576,ROW()-1),"")</f>
        <v>5.7754629629619414E-5</v>
      </c>
      <c r="F30" s="2">
        <f>IFERROR(HLOOKUP(lapchart!F30,totallaptimes!$1:$1048576,ROW()-1)-HLOOKUP(lapchart!E30,totallaptimes!$1:$1048576,ROW()-1),"")</f>
        <v>7.4016203703713285E-5</v>
      </c>
      <c r="G30" s="2">
        <f>IFERROR(HLOOKUP(lapchart!G30,totallaptimes!$1:$1048576,ROW()-1)-HLOOKUP(lapchart!F30,totallaptimes!$1:$1048576,ROW()-1),"")</f>
        <v>2.0488425925924841E-4</v>
      </c>
      <c r="H30" s="2">
        <f>IFERROR(HLOOKUP(lapchart!H30,totallaptimes!$1:$1048576,ROW()-1)-HLOOKUP(lapchart!G30,totallaptimes!$1:$1048576,ROW()-1),"")</f>
        <v>8.4166666666666418E-5</v>
      </c>
      <c r="I30" s="2">
        <f>IFERROR(HLOOKUP(lapchart!I30,totallaptimes!$1:$1048576,ROW()-1)-HLOOKUP(lapchart!H30,totallaptimes!$1:$1048576,ROW()-1),"")</f>
        <v>1.0696759259259947E-4</v>
      </c>
      <c r="J30" s="2">
        <f>IFERROR(HLOOKUP(lapchart!J30,totallaptimes!$1:$1048576,ROW()-1)-HLOOKUP(lapchart!I30,totallaptimes!$1:$1048576,ROW()-1),"")</f>
        <v>4.2280092592592022E-5</v>
      </c>
      <c r="K30" s="2">
        <f>IFERROR(HLOOKUP(lapchart!K30,totallaptimes!$1:$1048576,ROW()-1)-HLOOKUP(lapchart!J30,totallaptimes!$1:$1048576,ROW()-1),"")</f>
        <v>2.7013888888881982E-5</v>
      </c>
      <c r="L30" s="2">
        <f>IFERROR(HLOOKUP(lapchart!L30,totallaptimes!$1:$1048576,ROW()-1)-HLOOKUP(lapchart!K30,totallaptimes!$1:$1048576,ROW()-1),"")</f>
        <v>1.6724537037049458E-5</v>
      </c>
      <c r="M30" s="2">
        <f>IFERROR(HLOOKUP(lapchart!M30,totallaptimes!$1:$1048576,ROW()-1)-HLOOKUP(lapchart!L30,totallaptimes!$1:$1048576,ROW()-1),"")</f>
        <v>2.0995370370362199E-5</v>
      </c>
      <c r="N30" s="2">
        <f>IFERROR(HLOOKUP(lapchart!N30,totallaptimes!$1:$1048576,ROW()-1)-HLOOKUP(lapchart!M30,totallaptimes!$1:$1048576,ROW()-1),"")</f>
        <v>3.9293981481482165E-5</v>
      </c>
      <c r="O30" s="2">
        <f>IFERROR(HLOOKUP(lapchart!O30,totallaptimes!$1:$1048576,ROW()-1)-HLOOKUP(lapchart!N30,totallaptimes!$1:$1048576,ROW()-1),"")</f>
        <v>3.5520833333337054E-5</v>
      </c>
      <c r="P30" s="2">
        <f>IFERROR(HLOOKUP(lapchart!P30,totallaptimes!$1:$1048576,ROW()-1)-HLOOKUP(lapchart!O30,totallaptimes!$1:$1048576,ROW()-1),"")</f>
        <v>1.7087962962962847E-4</v>
      </c>
      <c r="Q30" s="2">
        <f>IFERROR(HLOOKUP(lapchart!Q30,totallaptimes!$1:$1048576,ROW()-1)-HLOOKUP(lapchart!P30,totallaptimes!$1:$1048576,ROW()-1),"")</f>
        <v>1.0071759259259322E-4</v>
      </c>
      <c r="R30" s="2">
        <f>IFERROR(HLOOKUP(lapchart!R30,totallaptimes!$1:$1048576,ROW()-1)-HLOOKUP(lapchart!Q30,totallaptimes!$1:$1048576,ROW()-1),"")</f>
        <v>4.143518518517908E-6</v>
      </c>
      <c r="S30" s="2">
        <f>IFERROR(HLOOKUP(lapchart!S30,totallaptimes!$1:$1048576,ROW()-1)-HLOOKUP(lapchart!R30,totallaptimes!$1:$1048576,ROW()-1),"")</f>
        <v>1.8668981481480967E-4</v>
      </c>
      <c r="T30" s="2">
        <f>IFERROR(HLOOKUP(lapchart!T30,totallaptimes!$1:$1048576,ROW()-1)-HLOOKUP(lapchart!S30,totallaptimes!$1:$1048576,ROW()-1),"")</f>
        <v>1.943287037036584E-5</v>
      </c>
      <c r="U30" s="2">
        <f>IFERROR(HLOOKUP(lapchart!U30,totallaptimes!$1:$1048576,ROW()-1)-HLOOKUP(lapchart!T30,totallaptimes!$1:$1048576,ROW()-1),"")</f>
        <v>6.5693287037037543E-4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7.6655092592591706E-5</v>
      </c>
      <c r="D31" s="2">
        <f>IFERROR(HLOOKUP(lapchart!D31,totallaptimes!$1:$1048576,ROW()-1)-HLOOKUP(lapchart!C31,totallaptimes!$1:$1048576,ROW()-1),"")</f>
        <v>6.68750000000079E-5</v>
      </c>
      <c r="E31" s="2">
        <f>IFERROR(HLOOKUP(lapchart!E31,totallaptimes!$1:$1048576,ROW()-1)-HLOOKUP(lapchart!D31,totallaptimes!$1:$1048576,ROW()-1),"")</f>
        <v>6.334490740739912E-5</v>
      </c>
      <c r="F31" s="2">
        <f>IFERROR(HLOOKUP(lapchart!F31,totallaptimes!$1:$1048576,ROW()-1)-HLOOKUP(lapchart!E31,totallaptimes!$1:$1048576,ROW()-1),"")</f>
        <v>7.0069444444452456E-5</v>
      </c>
      <c r="G31" s="2">
        <f>IFERROR(HLOOKUP(lapchart!G31,totallaptimes!$1:$1048576,ROW()-1)-HLOOKUP(lapchart!F31,totallaptimes!$1:$1048576,ROW()-1),"")</f>
        <v>2.1652777777776688E-4</v>
      </c>
      <c r="H31" s="2">
        <f>IFERROR(HLOOKUP(lapchart!H31,totallaptimes!$1:$1048576,ROW()-1)-HLOOKUP(lapchart!G31,totallaptimes!$1:$1048576,ROW()-1),"")</f>
        <v>8.5231481481481269E-5</v>
      </c>
      <c r="I31" s="2">
        <f>IFERROR(HLOOKUP(lapchart!I31,totallaptimes!$1:$1048576,ROW()-1)-HLOOKUP(lapchart!H31,totallaptimes!$1:$1048576,ROW()-1),"")</f>
        <v>1.0230324074074829E-4</v>
      </c>
      <c r="J31" s="2">
        <f>IFERROR(HLOOKUP(lapchart!J31,totallaptimes!$1:$1048576,ROW()-1)-HLOOKUP(lapchart!I31,totallaptimes!$1:$1048576,ROW()-1),"")</f>
        <v>4.2118055555553924E-5</v>
      </c>
      <c r="K31" s="2">
        <f>IFERROR(HLOOKUP(lapchart!K31,totallaptimes!$1:$1048576,ROW()-1)-HLOOKUP(lapchart!J31,totallaptimes!$1:$1048576,ROW()-1),"")</f>
        <v>3.5671296296290594E-5</v>
      </c>
      <c r="L31" s="2">
        <f>IFERROR(HLOOKUP(lapchart!L31,totallaptimes!$1:$1048576,ROW()-1)-HLOOKUP(lapchart!K31,totallaptimes!$1:$1048576,ROW()-1),"")</f>
        <v>6.3888888888995188E-6</v>
      </c>
      <c r="M31" s="2">
        <f>IFERROR(HLOOKUP(lapchart!M31,totallaptimes!$1:$1048576,ROW()-1)-HLOOKUP(lapchart!L31,totallaptimes!$1:$1048576,ROW()-1),"")</f>
        <v>2.3252314814807551E-5</v>
      </c>
      <c r="N31" s="2">
        <f>IFERROR(HLOOKUP(lapchart!N31,totallaptimes!$1:$1048576,ROW()-1)-HLOOKUP(lapchart!M31,totallaptimes!$1:$1048576,ROW()-1),"")</f>
        <v>4.2476851851852571E-5</v>
      </c>
      <c r="O31" s="2">
        <f>IFERROR(HLOOKUP(lapchart!O31,totallaptimes!$1:$1048576,ROW()-1)-HLOOKUP(lapchart!N31,totallaptimes!$1:$1048576,ROW()-1),"")</f>
        <v>3.599537037037373E-5</v>
      </c>
      <c r="P31" s="2">
        <f>IFERROR(HLOOKUP(lapchart!P31,totallaptimes!$1:$1048576,ROW()-1)-HLOOKUP(lapchart!O31,totallaptimes!$1:$1048576,ROW()-1),"")</f>
        <v>2.9756944444444405E-4</v>
      </c>
      <c r="Q31" s="2">
        <f>IFERROR(HLOOKUP(lapchart!Q31,totallaptimes!$1:$1048576,ROW()-1)-HLOOKUP(lapchart!P31,totallaptimes!$1:$1048576,ROW()-1),"")</f>
        <v>1.6342592592592103E-5</v>
      </c>
      <c r="R31" s="2">
        <f>IFERROR(HLOOKUP(lapchart!R31,totallaptimes!$1:$1048576,ROW()-1)-HLOOKUP(lapchart!Q31,totallaptimes!$1:$1048576,ROW()-1),"")</f>
        <v>8.8229166666665276E-5</v>
      </c>
      <c r="S31" s="2">
        <f>IFERROR(HLOOKUP(lapchart!S31,totallaptimes!$1:$1048576,ROW()-1)-HLOOKUP(lapchart!R31,totallaptimes!$1:$1048576,ROW()-1),"")</f>
        <v>7.9583333333330813E-5</v>
      </c>
      <c r="T31" s="2">
        <f>IFERROR(HLOOKUP(lapchart!T31,totallaptimes!$1:$1048576,ROW()-1)-HLOOKUP(lapchart!S31,totallaptimes!$1:$1048576,ROW()-1),"")</f>
        <v>1.6180555555550535E-5</v>
      </c>
      <c r="U31" s="2">
        <f>IFERROR(HLOOKUP(lapchart!U31,totallaptimes!$1:$1048576,ROW()-1)-HLOOKUP(lapchart!T31,totallaptimes!$1:$1048576,ROW()-1),"")</f>
        <v>6.4593750000000588E-4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7.22800925925908E-5</v>
      </c>
      <c r="D32" s="2">
        <f>IFERROR(HLOOKUP(lapchart!D32,totallaptimes!$1:$1048576,ROW()-1)-HLOOKUP(lapchart!C32,totallaptimes!$1:$1048576,ROW()-1),"")</f>
        <v>7.082175925926873E-5</v>
      </c>
      <c r="E32" s="2">
        <f>IFERROR(HLOOKUP(lapchart!E32,totallaptimes!$1:$1048576,ROW()-1)-HLOOKUP(lapchart!D32,totallaptimes!$1:$1048576,ROW()-1),"")</f>
        <v>6.989583333332286E-5</v>
      </c>
      <c r="F32" s="2">
        <f>IFERROR(HLOOKUP(lapchart!F32,totallaptimes!$1:$1048576,ROW()-1)-HLOOKUP(lapchart!E32,totallaptimes!$1:$1048576,ROW()-1),"")</f>
        <v>6.4942129629638745E-5</v>
      </c>
      <c r="G32" s="2">
        <f>IFERROR(HLOOKUP(lapchart!G32,totallaptimes!$1:$1048576,ROW()-1)-HLOOKUP(lapchart!F32,totallaptimes!$1:$1048576,ROW()-1),"")</f>
        <v>2.263541666666577E-4</v>
      </c>
      <c r="H32" s="2">
        <f>IFERROR(HLOOKUP(lapchart!H32,totallaptimes!$1:$1048576,ROW()-1)-HLOOKUP(lapchart!G32,totallaptimes!$1:$1048576,ROW()-1),"")</f>
        <v>8.6412037037034151E-5</v>
      </c>
      <c r="I32" s="2">
        <f>IFERROR(HLOOKUP(lapchart!I32,totallaptimes!$1:$1048576,ROW()-1)-HLOOKUP(lapchart!H32,totallaptimes!$1:$1048576,ROW()-1),"")</f>
        <v>9.5092592592601471E-5</v>
      </c>
      <c r="J32" s="2">
        <f>IFERROR(HLOOKUP(lapchart!J32,totallaptimes!$1:$1048576,ROW()-1)-HLOOKUP(lapchart!I32,totallaptimes!$1:$1048576,ROW()-1),"")</f>
        <v>4.4618055555552955E-5</v>
      </c>
      <c r="K32" s="2">
        <f>IFERROR(HLOOKUP(lapchart!K32,totallaptimes!$1:$1048576,ROW()-1)-HLOOKUP(lapchart!J32,totallaptimes!$1:$1048576,ROW()-1),"")</f>
        <v>6.9143518518523933E-5</v>
      </c>
      <c r="L32" s="2">
        <f>IFERROR(HLOOKUP(lapchart!L32,totallaptimes!$1:$1048576,ROW()-1)-HLOOKUP(lapchart!K32,totallaptimes!$1:$1048576,ROW()-1),"")</f>
        <v>1.9791666666657548E-5</v>
      </c>
      <c r="M32" s="2">
        <f>IFERROR(HLOOKUP(lapchart!M32,totallaptimes!$1:$1048576,ROW()-1)-HLOOKUP(lapchart!L32,totallaptimes!$1:$1048576,ROW()-1),"")</f>
        <v>4.4907407407424049E-6</v>
      </c>
      <c r="N32" s="2">
        <f>IFERROR(HLOOKUP(lapchart!N32,totallaptimes!$1:$1048576,ROW()-1)-HLOOKUP(lapchart!M32,totallaptimes!$1:$1048576,ROW()-1),"")</f>
        <v>2.186342592592691E-5</v>
      </c>
      <c r="O32" s="2">
        <f>IFERROR(HLOOKUP(lapchart!O32,totallaptimes!$1:$1048576,ROW()-1)-HLOOKUP(lapchart!N32,totallaptimes!$1:$1048576,ROW()-1),"")</f>
        <v>3.8923611111112838E-5</v>
      </c>
      <c r="P32" s="2">
        <f>IFERROR(HLOOKUP(lapchart!P32,totallaptimes!$1:$1048576,ROW()-1)-HLOOKUP(lapchart!O32,totallaptimes!$1:$1048576,ROW()-1),"")</f>
        <v>2.968981481481503E-4</v>
      </c>
      <c r="Q32" s="2">
        <f>IFERROR(HLOOKUP(lapchart!Q32,totallaptimes!$1:$1048576,ROW()-1)-HLOOKUP(lapchart!P32,totallaptimes!$1:$1048576,ROW()-1),"")</f>
        <v>3.5289351851850587E-5</v>
      </c>
      <c r="R32" s="2">
        <f>IFERROR(HLOOKUP(lapchart!R32,totallaptimes!$1:$1048576,ROW()-1)-HLOOKUP(lapchart!Q32,totallaptimes!$1:$1048576,ROW()-1),"")</f>
        <v>6.322916666666456E-5</v>
      </c>
      <c r="S32" s="2">
        <f>IFERROR(HLOOKUP(lapchart!S32,totallaptimes!$1:$1048576,ROW()-1)-HLOOKUP(lapchart!R32,totallaptimes!$1:$1048576,ROW()-1),"")</f>
        <v>9.5439814814812091E-5</v>
      </c>
      <c r="T32" s="2">
        <f>IFERROR(HLOOKUP(lapchart!T32,totallaptimes!$1:$1048576,ROW()-1)-HLOOKUP(lapchart!S32,totallaptimes!$1:$1048576,ROW()-1),"")</f>
        <v>1.9664351851848838E-5</v>
      </c>
      <c r="U32" s="2">
        <f>IFERROR(HLOOKUP(lapchart!U32,totallaptimes!$1:$1048576,ROW()-1)-HLOOKUP(lapchart!T32,totallaptimes!$1:$1048576,ROW()-1),"")</f>
        <v>6.5342592592593229E-4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6.9618055555553671E-5</v>
      </c>
      <c r="D33" s="2">
        <f>IFERROR(HLOOKUP(lapchart!D33,totallaptimes!$1:$1048576,ROW()-1)-HLOOKUP(lapchart!C33,totallaptimes!$1:$1048576,ROW()-1),"")</f>
        <v>7.7928240740751664E-5</v>
      </c>
      <c r="E33" s="2">
        <f>IFERROR(HLOOKUP(lapchart!E33,totallaptimes!$1:$1048576,ROW()-1)-HLOOKUP(lapchart!D33,totallaptimes!$1:$1048576,ROW()-1),"")</f>
        <v>6.5590277777766853E-5</v>
      </c>
      <c r="F33" s="2">
        <f>IFERROR(HLOOKUP(lapchart!F33,totallaptimes!$1:$1048576,ROW()-1)-HLOOKUP(lapchart!E33,totallaptimes!$1:$1048576,ROW()-1),"")</f>
        <v>7.3287037037045311E-5</v>
      </c>
      <c r="G33" s="2">
        <f>IFERROR(HLOOKUP(lapchart!G33,totallaptimes!$1:$1048576,ROW()-1)-HLOOKUP(lapchart!F33,totallaptimes!$1:$1048576,ROW()-1),"")</f>
        <v>2.2663194444443382E-4</v>
      </c>
      <c r="H33" s="2">
        <f>IFERROR(HLOOKUP(lapchart!H33,totallaptimes!$1:$1048576,ROW()-1)-HLOOKUP(lapchart!G33,totallaptimes!$1:$1048576,ROW()-1),"")</f>
        <v>8.8900462962962501E-5</v>
      </c>
      <c r="I33" s="2">
        <f>IFERROR(HLOOKUP(lapchart!I33,totallaptimes!$1:$1048576,ROW()-1)-HLOOKUP(lapchart!H33,totallaptimes!$1:$1048576,ROW()-1),"")</f>
        <v>8.8391203703710314E-5</v>
      </c>
      <c r="J33" s="2">
        <f>IFERROR(HLOOKUP(lapchart!J33,totallaptimes!$1:$1048576,ROW()-1)-HLOOKUP(lapchart!I33,totallaptimes!$1:$1048576,ROW()-1),"")</f>
        <v>4.3229166666665375E-5</v>
      </c>
      <c r="K33" s="2">
        <f>IFERROR(HLOOKUP(lapchart!K33,totallaptimes!$1:$1048576,ROW()-1)-HLOOKUP(lapchart!J33,totallaptimes!$1:$1048576,ROW()-1),"")</f>
        <v>6.4965277777783575E-5</v>
      </c>
      <c r="L33" s="2">
        <f>IFERROR(HLOOKUP(lapchart!L33,totallaptimes!$1:$1048576,ROW()-1)-HLOOKUP(lapchart!K33,totallaptimes!$1:$1048576,ROW()-1),"")</f>
        <v>3.7129629629623073E-5</v>
      </c>
      <c r="M33" s="2">
        <f>IFERROR(HLOOKUP(lapchart!M33,totallaptimes!$1:$1048576,ROW()-1)-HLOOKUP(lapchart!L33,totallaptimes!$1:$1048576,ROW()-1),"")</f>
        <v>1.4942129629626905E-5</v>
      </c>
      <c r="N33" s="2">
        <f>IFERROR(HLOOKUP(lapchart!N33,totallaptimes!$1:$1048576,ROW()-1)-HLOOKUP(lapchart!M33,totallaptimes!$1:$1048576,ROW()-1),"")</f>
        <v>1.0173611111111841E-5</v>
      </c>
      <c r="O33" s="2">
        <f>IFERROR(HLOOKUP(lapchart!O33,totallaptimes!$1:$1048576,ROW()-1)-HLOOKUP(lapchart!N33,totallaptimes!$1:$1048576,ROW()-1),"")</f>
        <v>3.4351851851854853E-5</v>
      </c>
      <c r="P33" s="2">
        <f>IFERROR(HLOOKUP(lapchart!P33,totallaptimes!$1:$1048576,ROW()-1)-HLOOKUP(lapchart!O33,totallaptimes!$1:$1048576,ROW()-1),"")</f>
        <v>2.9789351851852025E-4</v>
      </c>
      <c r="Q33" s="2">
        <f>IFERROR(HLOOKUP(lapchart!Q33,totallaptimes!$1:$1048576,ROW()-1)-HLOOKUP(lapchart!P33,totallaptimes!$1:$1048576,ROW()-1),"")</f>
        <v>6.2812499999998633E-5</v>
      </c>
      <c r="R33" s="2">
        <f>IFERROR(HLOOKUP(lapchart!R33,totallaptimes!$1:$1048576,ROW()-1)-HLOOKUP(lapchart!Q33,totallaptimes!$1:$1048576,ROW()-1),"")</f>
        <v>3.1365740740738057E-5</v>
      </c>
      <c r="S33" s="2">
        <f>IFERROR(HLOOKUP(lapchart!S33,totallaptimes!$1:$1048576,ROW()-1)-HLOOKUP(lapchart!R33,totallaptimes!$1:$1048576,ROW()-1),"")</f>
        <v>1.1430555555555499E-4</v>
      </c>
      <c r="T33" s="2">
        <f>IFERROR(HLOOKUP(lapchart!T33,totallaptimes!$1:$1048576,ROW()-1)-HLOOKUP(lapchart!S33,totallaptimes!$1:$1048576,ROW()-1),"")</f>
        <v>2.1180555555552066E-5</v>
      </c>
      <c r="U33" s="2">
        <f>IFERROR(HLOOKUP(lapchart!U33,totallaptimes!$1:$1048576,ROW()-1)-HLOOKUP(lapchart!T33,totallaptimes!$1:$1048576,ROW()-1),"")</f>
        <v>6.4509259259259988E-4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6.5034722222218067E-5</v>
      </c>
      <c r="D34" s="2">
        <f>IFERROR(HLOOKUP(lapchart!D34,totallaptimes!$1:$1048576,ROW()-1)-HLOOKUP(lapchart!C34,totallaptimes!$1:$1048576,ROW()-1),"")</f>
        <v>7.5520833333345833E-5</v>
      </c>
      <c r="E34" s="2">
        <f>IFERROR(HLOOKUP(lapchart!E34,totallaptimes!$1:$1048576,ROW()-1)-HLOOKUP(lapchart!D34,totallaptimes!$1:$1048576,ROW()-1),"")</f>
        <v>7.122685185183969E-5</v>
      </c>
      <c r="F34" s="2">
        <f>IFERROR(HLOOKUP(lapchart!F34,totallaptimes!$1:$1048576,ROW()-1)-HLOOKUP(lapchart!E34,totallaptimes!$1:$1048576,ROW()-1),"")</f>
        <v>6.5162037037047593E-5</v>
      </c>
      <c r="G34" s="2">
        <f>IFERROR(HLOOKUP(lapchart!G34,totallaptimes!$1:$1048576,ROW()-1)-HLOOKUP(lapchart!F34,totallaptimes!$1:$1048576,ROW()-1),"")</f>
        <v>2.4396990740739588E-4</v>
      </c>
      <c r="H34" s="2">
        <f>IFERROR(HLOOKUP(lapchart!H34,totallaptimes!$1:$1048576,ROW()-1)-HLOOKUP(lapchart!G34,totallaptimes!$1:$1048576,ROW()-1),"")</f>
        <v>9.3182870370366738E-5</v>
      </c>
      <c r="I34" s="2">
        <f>IFERROR(HLOOKUP(lapchart!I34,totallaptimes!$1:$1048576,ROW()-1)-HLOOKUP(lapchart!H34,totallaptimes!$1:$1048576,ROW()-1),"")</f>
        <v>8.4537037037049623E-5</v>
      </c>
      <c r="J34" s="2">
        <f>IFERROR(HLOOKUP(lapchart!J34,totallaptimes!$1:$1048576,ROW()-1)-HLOOKUP(lapchart!I34,totallaptimes!$1:$1048576,ROW()-1),"")</f>
        <v>4.391203703703328E-5</v>
      </c>
      <c r="K34" s="2">
        <f>IFERROR(HLOOKUP(lapchart!K34,totallaptimes!$1:$1048576,ROW()-1)-HLOOKUP(lapchart!J34,totallaptimes!$1:$1048576,ROW()-1),"")</f>
        <v>5.146990740741153E-5</v>
      </c>
      <c r="L34" s="2">
        <f>IFERROR(HLOOKUP(lapchart!L34,totallaptimes!$1:$1048576,ROW()-1)-HLOOKUP(lapchart!K34,totallaptimes!$1:$1048576,ROW()-1),"")</f>
        <v>5.3136574074068299E-5</v>
      </c>
      <c r="M34" s="2">
        <f>IFERROR(HLOOKUP(lapchart!M34,totallaptimes!$1:$1048576,ROW()-1)-HLOOKUP(lapchart!L34,totallaptimes!$1:$1048576,ROW()-1),"")</f>
        <v>2.2291666666666987E-5</v>
      </c>
      <c r="N34" s="2">
        <f>IFERROR(HLOOKUP(lapchart!N34,totallaptimes!$1:$1048576,ROW()-1)-HLOOKUP(lapchart!M34,totallaptimes!$1:$1048576,ROW()-1),"")</f>
        <v>9.1550925925901194E-6</v>
      </c>
      <c r="O34" s="2">
        <f>IFERROR(HLOOKUP(lapchart!O34,totallaptimes!$1:$1048576,ROW()-1)-HLOOKUP(lapchart!N34,totallaptimes!$1:$1048576,ROW()-1),"")</f>
        <v>3.0509259259264843E-5</v>
      </c>
      <c r="P34" s="2">
        <f>IFERROR(HLOOKUP(lapchart!P34,totallaptimes!$1:$1048576,ROW()-1)-HLOOKUP(lapchart!O34,totallaptimes!$1:$1048576,ROW()-1),"")</f>
        <v>2.98796296296297E-4</v>
      </c>
      <c r="Q34" s="2">
        <f>IFERROR(HLOOKUP(lapchart!Q34,totallaptimes!$1:$1048576,ROW()-1)-HLOOKUP(lapchart!P34,totallaptimes!$1:$1048576,ROW()-1),"")</f>
        <v>8.8437499999996505E-5</v>
      </c>
      <c r="R34" s="2">
        <f>IFERROR(HLOOKUP(lapchart!R34,totallaptimes!$1:$1048576,ROW()-1)-HLOOKUP(lapchart!Q34,totallaptimes!$1:$1048576,ROW()-1),"")</f>
        <v>1.1157407407404174E-5</v>
      </c>
      <c r="S34" s="2">
        <f>IFERROR(HLOOKUP(lapchart!S34,totallaptimes!$1:$1048576,ROW()-1)-HLOOKUP(lapchart!R34,totallaptimes!$1:$1048576,ROW()-1),"")</f>
        <v>1.1956018518518435E-4</v>
      </c>
      <c r="T34" s="2">
        <f>IFERROR(HLOOKUP(lapchart!T34,totallaptimes!$1:$1048576,ROW()-1)-HLOOKUP(lapchart!S34,totallaptimes!$1:$1048576,ROW()-1),"")</f>
        <v>2.3159722222221291E-5</v>
      </c>
      <c r="U34" s="2">
        <f>IFERROR(HLOOKUP(lapchart!U34,totallaptimes!$1:$1048576,ROW()-1)-HLOOKUP(lapchart!T34,totallaptimes!$1:$1048576,ROW()-1),"")</f>
        <v>6.6337962962963876E-4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6.0289351851851303E-5</v>
      </c>
      <c r="D35" s="2">
        <f>IFERROR(HLOOKUP(lapchart!D35,totallaptimes!$1:$1048576,ROW()-1)-HLOOKUP(lapchart!C35,totallaptimes!$1:$1048576,ROW()-1),"")</f>
        <v>7.1608796296307453E-5</v>
      </c>
      <c r="E35" s="2">
        <f>IFERROR(HLOOKUP(lapchart!E35,totallaptimes!$1:$1048576,ROW()-1)-HLOOKUP(lapchart!D35,totallaptimes!$1:$1048576,ROW()-1),"")</f>
        <v>7.9004629629619849E-5</v>
      </c>
      <c r="F35" s="2">
        <f>IFERROR(HLOOKUP(lapchart!F35,totallaptimes!$1:$1048576,ROW()-1)-HLOOKUP(lapchart!E35,totallaptimes!$1:$1048576,ROW()-1),"")</f>
        <v>6.7395833333344646E-5</v>
      </c>
      <c r="G35" s="2">
        <f>IFERROR(HLOOKUP(lapchart!G35,totallaptimes!$1:$1048576,ROW()-1)-HLOOKUP(lapchart!F35,totallaptimes!$1:$1048576,ROW()-1),"")</f>
        <v>2.532175925925792E-4</v>
      </c>
      <c r="H35" s="2">
        <f>IFERROR(HLOOKUP(lapchart!H35,totallaptimes!$1:$1048576,ROW()-1)-HLOOKUP(lapchart!G35,totallaptimes!$1:$1048576,ROW()-1),"")</f>
        <v>9.4826388888885615E-5</v>
      </c>
      <c r="I35" s="2">
        <f>IFERROR(HLOOKUP(lapchart!I35,totallaptimes!$1:$1048576,ROW()-1)-HLOOKUP(lapchart!H35,totallaptimes!$1:$1048576,ROW()-1),"")</f>
        <v>8.0324074074086815E-5</v>
      </c>
      <c r="J35" s="2">
        <f>IFERROR(HLOOKUP(lapchart!J35,totallaptimes!$1:$1048576,ROW()-1)-HLOOKUP(lapchart!I35,totallaptimes!$1:$1048576,ROW()-1),"")</f>
        <v>4.4918981481477382E-5</v>
      </c>
      <c r="K35" s="2">
        <f>IFERROR(HLOOKUP(lapchart!K35,totallaptimes!$1:$1048576,ROW()-1)-HLOOKUP(lapchart!J35,totallaptimes!$1:$1048576,ROW()-1),"")</f>
        <v>3.7037037037036813E-5</v>
      </c>
      <c r="L35" s="2">
        <f>IFERROR(HLOOKUP(lapchart!L35,totallaptimes!$1:$1048576,ROW()-1)-HLOOKUP(lapchart!K35,totallaptimes!$1:$1048576,ROW()-1),"")</f>
        <v>6.6805555555549123E-5</v>
      </c>
      <c r="M35" s="2">
        <f>IFERROR(HLOOKUP(lapchart!M35,totallaptimes!$1:$1048576,ROW()-1)-HLOOKUP(lapchart!L35,totallaptimes!$1:$1048576,ROW()-1),"")</f>
        <v>3.7951388888894655E-5</v>
      </c>
      <c r="N35" s="2">
        <f>IFERROR(HLOOKUP(lapchart!N35,totallaptimes!$1:$1048576,ROW()-1)-HLOOKUP(lapchart!M35,totallaptimes!$1:$1048576,ROW()-1),"")</f>
        <v>7.2685185185106249E-6</v>
      </c>
      <c r="O35" s="2">
        <f>IFERROR(HLOOKUP(lapchart!O35,totallaptimes!$1:$1048576,ROW()-1)-HLOOKUP(lapchart!N35,totallaptimes!$1:$1048576,ROW()-1),"")</f>
        <v>2.3182870370376529E-5</v>
      </c>
      <c r="P35" s="2">
        <f>IFERROR(HLOOKUP(lapchart!P35,totallaptimes!$1:$1048576,ROW()-1)-HLOOKUP(lapchart!O35,totallaptimes!$1:$1048576,ROW()-1),"")</f>
        <v>3.2027777777778044E-4</v>
      </c>
      <c r="Q35" s="2">
        <f>IFERROR(HLOOKUP(lapchart!Q35,totallaptimes!$1:$1048576,ROW()-1)-HLOOKUP(lapchart!P35,totallaptimes!$1:$1048576,ROW()-1),"")</f>
        <v>8.5011574074068952E-5</v>
      </c>
      <c r="R35" s="2">
        <f>IFERROR(HLOOKUP(lapchart!R35,totallaptimes!$1:$1048576,ROW()-1)-HLOOKUP(lapchart!Q35,totallaptimes!$1:$1048576,ROW()-1),"")</f>
        <v>2.6956018518521641E-5</v>
      </c>
      <c r="S35" s="2">
        <f>IFERROR(HLOOKUP(lapchart!S35,totallaptimes!$1:$1048576,ROW()-1)-HLOOKUP(lapchart!R35,totallaptimes!$1:$1048576,ROW()-1),"")</f>
        <v>9.7638888888883224E-5</v>
      </c>
      <c r="T35" s="2">
        <f>IFERROR(HLOOKUP(lapchart!T35,totallaptimes!$1:$1048576,ROW()-1)-HLOOKUP(lapchart!S35,totallaptimes!$1:$1048576,ROW()-1),"")</f>
        <v>2.7013888888885451E-5</v>
      </c>
      <c r="U35" s="2">
        <f>IFERROR(HLOOKUP(lapchart!U35,totallaptimes!$1:$1048576,ROW()-1)-HLOOKUP(lapchart!T35,totallaptimes!$1:$1048576,ROW()-1),"")</f>
        <v>6.4555555555556587E-4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5.3634259259256745E-5</v>
      </c>
      <c r="D36" s="2">
        <f>IFERROR(HLOOKUP(lapchart!D36,totallaptimes!$1:$1048576,ROW()-1)-HLOOKUP(lapchart!C36,totallaptimes!$1:$1048576,ROW()-1),"")</f>
        <v>6.8611111111123446E-5</v>
      </c>
      <c r="E36" s="2">
        <f>IFERROR(HLOOKUP(lapchart!E36,totallaptimes!$1:$1048576,ROW()-1)-HLOOKUP(lapchart!D36,totallaptimes!$1:$1048576,ROW()-1),"")</f>
        <v>8.2199074074064404E-5</v>
      </c>
      <c r="F36" s="2">
        <f>IFERROR(HLOOKUP(lapchart!F36,totallaptimes!$1:$1048576,ROW()-1)-HLOOKUP(lapchart!E36,totallaptimes!$1:$1048576,ROW()-1),"")</f>
        <v>6.7604166666679344E-5</v>
      </c>
      <c r="G36" s="2">
        <f>IFERROR(HLOOKUP(lapchart!G36,totallaptimes!$1:$1048576,ROW()-1)-HLOOKUP(lapchart!F36,totallaptimes!$1:$1048576,ROW()-1),"")</f>
        <v>2.6972222222220593E-4</v>
      </c>
      <c r="H36" s="2">
        <f>IFERROR(HLOOKUP(lapchart!H36,totallaptimes!$1:$1048576,ROW()-1)-HLOOKUP(lapchart!G36,totallaptimes!$1:$1048576,ROW()-1),"")</f>
        <v>8.8738425925924402E-5</v>
      </c>
      <c r="I36" s="2">
        <f>IFERROR(HLOOKUP(lapchart!I36,totallaptimes!$1:$1048576,ROW()-1)-HLOOKUP(lapchart!H36,totallaptimes!$1:$1048576,ROW()-1),"")</f>
        <v>8.0648148148156074E-5</v>
      </c>
      <c r="J36" s="2">
        <f>IFERROR(HLOOKUP(lapchart!J36,totallaptimes!$1:$1048576,ROW()-1)-HLOOKUP(lapchart!I36,totallaptimes!$1:$1048576,ROW()-1),"")</f>
        <v>3.8541666666669361E-5</v>
      </c>
      <c r="K36" s="2">
        <f>IFERROR(HLOOKUP(lapchart!K36,totallaptimes!$1:$1048576,ROW()-1)-HLOOKUP(lapchart!J36,totallaptimes!$1:$1048576,ROW()-1),"")</f>
        <v>2.9525462962962101E-5</v>
      </c>
      <c r="L36" s="2">
        <f>IFERROR(HLOOKUP(lapchart!L36,totallaptimes!$1:$1048576,ROW()-1)-HLOOKUP(lapchart!K36,totallaptimes!$1:$1048576,ROW()-1),"")</f>
        <v>7.6921296296286745E-5</v>
      </c>
      <c r="M36" s="2">
        <f>IFERROR(HLOOKUP(lapchart!M36,totallaptimes!$1:$1048576,ROW()-1)-HLOOKUP(lapchart!L36,totallaptimes!$1:$1048576,ROW()-1),"")</f>
        <v>7.5937500000004821E-5</v>
      </c>
      <c r="N36" s="2">
        <f>IFERROR(HLOOKUP(lapchart!N36,totallaptimes!$1:$1048576,ROW()-1)-HLOOKUP(lapchart!M36,totallaptimes!$1:$1048576,ROW()-1),"")</f>
        <v>6.9328703703672168E-6</v>
      </c>
      <c r="O36" s="2">
        <f>IFERROR(HLOOKUP(lapchart!O36,totallaptimes!$1:$1048576,ROW()-1)-HLOOKUP(lapchart!N36,totallaptimes!$1:$1048576,ROW()-1),"")</f>
        <v>2.7962962962965743E-5</v>
      </c>
      <c r="P36" s="2">
        <f>IFERROR(HLOOKUP(lapchart!P36,totallaptimes!$1:$1048576,ROW()-1)-HLOOKUP(lapchart!O36,totallaptimes!$1:$1048576,ROW()-1),"")</f>
        <v>2.8116898148148467E-4</v>
      </c>
      <c r="Q36" s="2">
        <f>IFERROR(HLOOKUP(lapchart!Q36,totallaptimes!$1:$1048576,ROW()-1)-HLOOKUP(lapchart!P36,totallaptimes!$1:$1048576,ROW()-1),"")</f>
        <v>8.4340277777775197E-5</v>
      </c>
      <c r="R36" s="2">
        <f>IFERROR(HLOOKUP(lapchart!R36,totallaptimes!$1:$1048576,ROW()-1)-HLOOKUP(lapchart!Q36,totallaptimes!$1:$1048576,ROW()-1),"")</f>
        <v>4.893518518518658E-5</v>
      </c>
      <c r="S36" s="2">
        <f>IFERROR(HLOOKUP(lapchart!S36,totallaptimes!$1:$1048576,ROW()-1)-HLOOKUP(lapchart!R36,totallaptimes!$1:$1048576,ROW()-1),"")</f>
        <v>9.3321759259253068E-5</v>
      </c>
      <c r="T36" s="2">
        <f>IFERROR(HLOOKUP(lapchart!T36,totallaptimes!$1:$1048576,ROW()-1)-HLOOKUP(lapchart!S36,totallaptimes!$1:$1048576,ROW()-1),"")</f>
        <v>4.1562499999994729E-5</v>
      </c>
      <c r="U36" s="2">
        <f>IFERROR(HLOOKUP(lapchart!U36,totallaptimes!$1:$1048576,ROW()-1)-HLOOKUP(lapchart!T36,totallaptimes!$1:$1048576,ROW()-1),"")</f>
        <v>6.2028935185186318E-4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4.7326388888886683E-5</v>
      </c>
      <c r="D37" s="2">
        <f>IFERROR(HLOOKUP(lapchart!D37,totallaptimes!$1:$1048576,ROW()-1)-HLOOKUP(lapchart!C37,totallaptimes!$1:$1048576,ROW()-1),"")</f>
        <v>5.6736111111121978E-5</v>
      </c>
      <c r="E37" s="2">
        <f>IFERROR(HLOOKUP(lapchart!E37,totallaptimes!$1:$1048576,ROW()-1)-HLOOKUP(lapchart!D37,totallaptimes!$1:$1048576,ROW()-1),"")</f>
        <v>8.7986111111104659E-5</v>
      </c>
      <c r="F37" s="2">
        <f>IFERROR(HLOOKUP(lapchart!F37,totallaptimes!$1:$1048576,ROW()-1)-HLOOKUP(lapchart!E37,totallaptimes!$1:$1048576,ROW()-1),"")</f>
        <v>6.4027777777787842E-5</v>
      </c>
      <c r="G37" s="2">
        <f>IFERROR(HLOOKUP(lapchart!G37,totallaptimes!$1:$1048576,ROW()-1)-HLOOKUP(lapchart!F37,totallaptimes!$1:$1048576,ROW()-1),"")</f>
        <v>2.8567129629628041E-4</v>
      </c>
      <c r="H37" s="2">
        <f>IFERROR(HLOOKUP(lapchart!H37,totallaptimes!$1:$1048576,ROW()-1)-HLOOKUP(lapchart!G37,totallaptimes!$1:$1048576,ROW()-1),"")</f>
        <v>8.6759259259258648E-5</v>
      </c>
      <c r="I37" s="2">
        <f>IFERROR(HLOOKUP(lapchart!I37,totallaptimes!$1:$1048576,ROW()-1)-HLOOKUP(lapchart!H37,totallaptimes!$1:$1048576,ROW()-1),"")</f>
        <v>8.1273148148153229E-5</v>
      </c>
      <c r="J37" s="2">
        <f>IFERROR(HLOOKUP(lapchart!J37,totallaptimes!$1:$1048576,ROW()-1)-HLOOKUP(lapchart!I37,totallaptimes!$1:$1048576,ROW()-1),"")</f>
        <v>3.5416666666669705E-5</v>
      </c>
      <c r="K37" s="2">
        <f>IFERROR(HLOOKUP(lapchart!K37,totallaptimes!$1:$1048576,ROW()-1)-HLOOKUP(lapchart!J37,totallaptimes!$1:$1048576,ROW()-1),"")</f>
        <v>1.9675925925929927E-5</v>
      </c>
      <c r="L37" s="2">
        <f>IFERROR(HLOOKUP(lapchart!L37,totallaptimes!$1:$1048576,ROW()-1)-HLOOKUP(lapchart!K37,totallaptimes!$1:$1048576,ROW()-1),"")</f>
        <v>8.9988425925911775E-5</v>
      </c>
      <c r="M37" s="2">
        <f>IFERROR(HLOOKUP(lapchart!M37,totallaptimes!$1:$1048576,ROW()-1)-HLOOKUP(lapchart!L37,totallaptimes!$1:$1048576,ROW()-1),"")</f>
        <v>1.2832175925926032E-4</v>
      </c>
      <c r="N37" s="2">
        <f>IFERROR(HLOOKUP(lapchart!N37,totallaptimes!$1:$1048576,ROW()-1)-HLOOKUP(lapchart!M37,totallaptimes!$1:$1048576,ROW()-1),"")</f>
        <v>3.203703703704569E-5</v>
      </c>
      <c r="O37" s="2">
        <f>IFERROR(HLOOKUP(lapchart!O37,totallaptimes!$1:$1048576,ROW()-1)-HLOOKUP(lapchart!N37,totallaptimes!$1:$1048576,ROW()-1),"")</f>
        <v>1.1724537037037519E-5</v>
      </c>
      <c r="P37" s="2">
        <f>IFERROR(HLOOKUP(lapchart!P37,totallaptimes!$1:$1048576,ROW()-1)-HLOOKUP(lapchart!O37,totallaptimes!$1:$1048576,ROW()-1),"")</f>
        <v>2.2190972222222577E-4</v>
      </c>
      <c r="Q37" s="2">
        <f>IFERROR(HLOOKUP(lapchart!Q37,totallaptimes!$1:$1048576,ROW()-1)-HLOOKUP(lapchart!P37,totallaptimes!$1:$1048576,ROW()-1),"")</f>
        <v>8.6909722222215657E-5</v>
      </c>
      <c r="R37" s="2">
        <f>IFERROR(HLOOKUP(lapchart!R37,totallaptimes!$1:$1048576,ROW()-1)-HLOOKUP(lapchart!Q37,totallaptimes!$1:$1048576,ROW()-1),"")</f>
        <v>6.6469907407412654E-5</v>
      </c>
      <c r="S37" s="2">
        <f>IFERROR(HLOOKUP(lapchart!S37,totallaptimes!$1:$1048576,ROW()-1)-HLOOKUP(lapchart!R37,totallaptimes!$1:$1048576,ROW()-1),"")</f>
        <v>8.9999999999992863E-5</v>
      </c>
      <c r="T37" s="2">
        <f>IFERROR(HLOOKUP(lapchart!T37,totallaptimes!$1:$1048576,ROW()-1)-HLOOKUP(lapchart!S37,totallaptimes!$1:$1048576,ROW()-1),"")</f>
        <v>3.2384259259249371E-5</v>
      </c>
      <c r="U37" s="2">
        <f>IFERROR(HLOOKUP(lapchart!U37,totallaptimes!$1:$1048576,ROW()-1)-HLOOKUP(lapchart!T37,totallaptimes!$1:$1048576,ROW()-1),"")</f>
        <v>6.3849537037038301E-4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7.8090277777789763E-5</v>
      </c>
      <c r="D38" s="2">
        <f>IFERROR(HLOOKUP(lapchart!D38,totallaptimes!$1:$1048576,ROW()-1)-HLOOKUP(lapchart!C38,totallaptimes!$1:$1048576,ROW()-1),"")</f>
        <v>2.8703703703614192E-6</v>
      </c>
      <c r="E38" s="2">
        <f>IFERROR(HLOOKUP(lapchart!E38,totallaptimes!$1:$1048576,ROW()-1)-HLOOKUP(lapchart!D38,totallaptimes!$1:$1048576,ROW()-1),"")</f>
        <v>8.6979166666667496E-5</v>
      </c>
      <c r="F38" s="2">
        <f>IFERROR(HLOOKUP(lapchart!F38,totallaptimes!$1:$1048576,ROW()-1)-HLOOKUP(lapchart!E38,totallaptimes!$1:$1048576,ROW()-1),"")</f>
        <v>6.3136574074085239E-5</v>
      </c>
      <c r="G38" s="2">
        <f>IFERROR(HLOOKUP(lapchart!G38,totallaptimes!$1:$1048576,ROW()-1)-HLOOKUP(lapchart!F38,totallaptimes!$1:$1048576,ROW()-1),"")</f>
        <v>3.0478009259257699E-4</v>
      </c>
      <c r="H38" s="2">
        <f>IFERROR(HLOOKUP(lapchart!H38,totallaptimes!$1:$1048576,ROW()-1)-HLOOKUP(lapchart!G38,totallaptimes!$1:$1048576,ROW()-1),"")</f>
        <v>9.3564814814810215E-5</v>
      </c>
      <c r="I38" s="2">
        <f>IFERROR(HLOOKUP(lapchart!I38,totallaptimes!$1:$1048576,ROW()-1)-HLOOKUP(lapchart!H38,totallaptimes!$1:$1048576,ROW()-1),"")</f>
        <v>6.5173611111121743E-5</v>
      </c>
      <c r="J38" s="2">
        <f>IFERROR(HLOOKUP(lapchart!J38,totallaptimes!$1:$1048576,ROW()-1)-HLOOKUP(lapchart!I38,totallaptimes!$1:$1048576,ROW()-1),"")</f>
        <v>3.3680555555554159E-5</v>
      </c>
      <c r="K38" s="2">
        <f>IFERROR(HLOOKUP(lapchart!K38,totallaptimes!$1:$1048576,ROW()-1)-HLOOKUP(lapchart!J38,totallaptimes!$1:$1048576,ROW()-1),"")</f>
        <v>1.1909722222230856E-5</v>
      </c>
      <c r="L38" s="2">
        <f>IFERROR(HLOOKUP(lapchart!L38,totallaptimes!$1:$1048576,ROW()-1)-HLOOKUP(lapchart!K38,totallaptimes!$1:$1048576,ROW()-1),"")</f>
        <v>9.9039351851834545E-5</v>
      </c>
      <c r="M38" s="2">
        <f>IFERROR(HLOOKUP(lapchart!M38,totallaptimes!$1:$1048576,ROW()-1)-HLOOKUP(lapchart!L38,totallaptimes!$1:$1048576,ROW()-1),"")</f>
        <v>1.3486111111111337E-4</v>
      </c>
      <c r="N38" s="2">
        <f>IFERROR(HLOOKUP(lapchart!N38,totallaptimes!$1:$1048576,ROW()-1)-HLOOKUP(lapchart!M38,totallaptimes!$1:$1048576,ROW()-1),"")</f>
        <v>2.4143518518524032E-5</v>
      </c>
      <c r="O38" s="2">
        <f>IFERROR(HLOOKUP(lapchart!O38,totallaptimes!$1:$1048576,ROW()-1)-HLOOKUP(lapchart!N38,totallaptimes!$1:$1048576,ROW()-1),"")</f>
        <v>2.2047453703703812E-4</v>
      </c>
      <c r="P38" s="2">
        <f>IFERROR(HLOOKUP(lapchart!P38,totallaptimes!$1:$1048576,ROW()-1)-HLOOKUP(lapchart!O38,totallaptimes!$1:$1048576,ROW()-1),"")</f>
        <v>4.2349537037043861E-5</v>
      </c>
      <c r="Q38" s="2">
        <f>IFERROR(HLOOKUP(lapchart!Q38,totallaptimes!$1:$1048576,ROW()-1)-HLOOKUP(lapchart!P38,totallaptimes!$1:$1048576,ROW()-1),"")</f>
        <v>6.4548611111103771E-5</v>
      </c>
      <c r="R38" s="2">
        <f>IFERROR(HLOOKUP(lapchart!R38,totallaptimes!$1:$1048576,ROW()-1)-HLOOKUP(lapchart!Q38,totallaptimes!$1:$1048576,ROW()-1),"")</f>
        <v>8.5428240740745287E-5</v>
      </c>
      <c r="S38" s="2">
        <f>IFERROR(HLOOKUP(lapchart!S38,totallaptimes!$1:$1048576,ROW()-1)-HLOOKUP(lapchart!R38,totallaptimes!$1:$1048576,ROW()-1),"")</f>
        <v>1.0024305555554613E-4</v>
      </c>
      <c r="T38" s="2">
        <f>IFERROR(HLOOKUP(lapchart!T38,totallaptimes!$1:$1048576,ROW()-1)-HLOOKUP(lapchart!S38,totallaptimes!$1:$1048576,ROW()-1),"")</f>
        <v>1.1053240740729886E-5</v>
      </c>
      <c r="U38" s="2">
        <f>IFERROR(HLOOKUP(lapchart!U38,totallaptimes!$1:$1048576,ROW()-1)-HLOOKUP(lapchart!T38,totallaptimes!$1:$1048576,ROW()-1),"")</f>
        <v>6.7952546296298072E-4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3.5219907407423034E-5</v>
      </c>
      <c r="D39" s="2">
        <f>IFERROR(HLOOKUP(lapchart!D39,totallaptimes!$1:$1048576,ROW()-1)-HLOOKUP(lapchart!C39,totallaptimes!$1:$1048576,ROW()-1),"")</f>
        <v>9.300925925925102E-5</v>
      </c>
      <c r="E39" s="2">
        <f>IFERROR(HLOOKUP(lapchart!E39,totallaptimes!$1:$1048576,ROW()-1)-HLOOKUP(lapchart!D39,totallaptimes!$1:$1048576,ROW()-1),"")</f>
        <v>5.6087962962969584E-5</v>
      </c>
      <c r="F39" s="2">
        <f>IFERROR(HLOOKUP(lapchart!F39,totallaptimes!$1:$1048576,ROW()-1)-HLOOKUP(lapchart!E39,totallaptimes!$1:$1048576,ROW()-1),"")</f>
        <v>6.5810185185179171E-5</v>
      </c>
      <c r="G39" s="2">
        <f>IFERROR(HLOOKUP(lapchart!G39,totallaptimes!$1:$1048576,ROW()-1)-HLOOKUP(lapchart!F39,totallaptimes!$1:$1048576,ROW()-1),"")</f>
        <v>2.4859953703702808E-4</v>
      </c>
      <c r="H39" s="2">
        <f>IFERROR(HLOOKUP(lapchart!H39,totallaptimes!$1:$1048576,ROW()-1)-HLOOKUP(lapchart!G39,totallaptimes!$1:$1048576,ROW()-1),"")</f>
        <v>1.3722222222221914E-4</v>
      </c>
      <c r="I39" s="2">
        <f>IFERROR(HLOOKUP(lapchart!I39,totallaptimes!$1:$1048576,ROW()-1)-HLOOKUP(lapchart!H39,totallaptimes!$1:$1048576,ROW()-1),"")</f>
        <v>2.7037037037047629E-5</v>
      </c>
      <c r="J39" s="2">
        <f>IFERROR(HLOOKUP(lapchart!J39,totallaptimes!$1:$1048576,ROW()-1)-HLOOKUP(lapchart!I39,totallaptimes!$1:$1048576,ROW()-1),"")</f>
        <v>2.7476851851851447E-5</v>
      </c>
      <c r="K39" s="2">
        <f>IFERROR(HLOOKUP(lapchart!K39,totallaptimes!$1:$1048576,ROW()-1)-HLOOKUP(lapchart!J39,totallaptimes!$1:$1048576,ROW()-1),"")</f>
        <v>7.8240740740836978E-6</v>
      </c>
      <c r="L39" s="2">
        <f>IFERROR(HLOOKUP(lapchart!L39,totallaptimes!$1:$1048576,ROW()-1)-HLOOKUP(lapchart!K39,totallaptimes!$1:$1048576,ROW()-1),"")</f>
        <v>1.0590277777775686E-4</v>
      </c>
      <c r="M39" s="2">
        <f>IFERROR(HLOOKUP(lapchart!M39,totallaptimes!$1:$1048576,ROW()-1)-HLOOKUP(lapchart!L39,totallaptimes!$1:$1048576,ROW()-1),"")</f>
        <v>1.3156250000000841E-4</v>
      </c>
      <c r="N39" s="2">
        <f>IFERROR(HLOOKUP(lapchart!N39,totallaptimes!$1:$1048576,ROW()-1)-HLOOKUP(lapchart!M39,totallaptimes!$1:$1048576,ROW()-1),"")</f>
        <v>4.8125000000003026E-5</v>
      </c>
      <c r="O39" s="2">
        <f>IFERROR(HLOOKUP(lapchart!O39,totallaptimes!$1:$1048576,ROW()-1)-HLOOKUP(lapchart!N39,totallaptimes!$1:$1048576,ROW()-1),"")</f>
        <v>2.1552083333333666E-4</v>
      </c>
      <c r="P39" s="2">
        <f>IFERROR(HLOOKUP(lapchart!P39,totallaptimes!$1:$1048576,ROW()-1)-HLOOKUP(lapchart!O39,totallaptimes!$1:$1048576,ROW()-1),"")</f>
        <v>3.8148148148155203E-5</v>
      </c>
      <c r="Q39" s="2">
        <f>IFERROR(HLOOKUP(lapchart!Q39,totallaptimes!$1:$1048576,ROW()-1)-HLOOKUP(lapchart!P39,totallaptimes!$1:$1048576,ROW()-1),"")</f>
        <v>6.1631944444431874E-5</v>
      </c>
      <c r="R39" s="2">
        <f>IFERROR(HLOOKUP(lapchart!R39,totallaptimes!$1:$1048576,ROW()-1)-HLOOKUP(lapchart!Q39,totallaptimes!$1:$1048576,ROW()-1),"")</f>
        <v>1.4319444444445273E-4</v>
      </c>
      <c r="S39" s="2">
        <f>IFERROR(HLOOKUP(lapchart!S39,totallaptimes!$1:$1048576,ROW()-1)-HLOOKUP(lapchart!R39,totallaptimes!$1:$1048576,ROW()-1),"")</f>
        <v>5.0069444444432454E-5</v>
      </c>
      <c r="T39" s="2">
        <f>IFERROR(HLOOKUP(lapchart!T39,totallaptimes!$1:$1048576,ROW()-1)-HLOOKUP(lapchart!S39,totallaptimes!$1:$1048576,ROW()-1),"")</f>
        <v>9.8379629629510856E-6</v>
      </c>
      <c r="U39" s="2">
        <f>IFERROR(HLOOKUP(lapchart!U39,totallaptimes!$1:$1048576,ROW()-1)-HLOOKUP(lapchart!T39,totallaptimes!$1:$1048576,ROW()-1),"")</f>
        <v>6.6902777777779615E-4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9.1967592592584468E-5</v>
      </c>
      <c r="D40" s="2">
        <f>IFERROR(HLOOKUP(lapchart!D40,totallaptimes!$1:$1048576,ROW()-1)-HLOOKUP(lapchart!C40,totallaptimes!$1:$1048576,ROW()-1),"")</f>
        <v>5.3229166666675376E-5</v>
      </c>
      <c r="E40" s="2">
        <f>IFERROR(HLOOKUP(lapchart!E40,totallaptimes!$1:$1048576,ROW()-1)-HLOOKUP(lapchart!D40,totallaptimes!$1:$1048576,ROW()-1),"")</f>
        <v>3.2002314814802424E-5</v>
      </c>
      <c r="F40" s="2">
        <f>IFERROR(HLOOKUP(lapchart!F40,totallaptimes!$1:$1048576,ROW()-1)-HLOOKUP(lapchart!E40,totallaptimes!$1:$1048576,ROW()-1),"")</f>
        <v>3.8287037037045002E-5</v>
      </c>
      <c r="G40" s="2">
        <f>IFERROR(HLOOKUP(lapchart!G40,totallaptimes!$1:$1048576,ROW()-1)-HLOOKUP(lapchart!F40,totallaptimes!$1:$1048576,ROW()-1),"")</f>
        <v>2.5493055555554645E-4</v>
      </c>
      <c r="H40" s="2">
        <f>IFERROR(HLOOKUP(lapchart!H40,totallaptimes!$1:$1048576,ROW()-1)-HLOOKUP(lapchart!G40,totallaptimes!$1:$1048576,ROW()-1),"")</f>
        <v>1.6804398148148603E-4</v>
      </c>
      <c r="I40" s="2">
        <f>IFERROR(HLOOKUP(lapchart!I40,totallaptimes!$1:$1048576,ROW()-1)-HLOOKUP(lapchart!H40,totallaptimes!$1:$1048576,ROW()-1),"")</f>
        <v>2.2719907407417472E-5</v>
      </c>
      <c r="J40" s="2">
        <f>IFERROR(HLOOKUP(lapchart!J40,totallaptimes!$1:$1048576,ROW()-1)-HLOOKUP(lapchart!I40,totallaptimes!$1:$1048576,ROW()-1),"")</f>
        <v>1.8819444444435895E-5</v>
      </c>
      <c r="K40" s="2">
        <f>IFERROR(HLOOKUP(lapchart!K40,totallaptimes!$1:$1048576,ROW()-1)-HLOOKUP(lapchart!J40,totallaptimes!$1:$1048576,ROW()-1),"")</f>
        <v>9.4641203703692278E-5</v>
      </c>
      <c r="L40" s="2">
        <f>IFERROR(HLOOKUP(lapchart!L40,totallaptimes!$1:$1048576,ROW()-1)-HLOOKUP(lapchart!K40,totallaptimes!$1:$1048576,ROW()-1),"")</f>
        <v>5.1064814814816284E-5</v>
      </c>
      <c r="M40" s="2">
        <f>IFERROR(HLOOKUP(lapchart!M40,totallaptimes!$1:$1048576,ROW()-1)-HLOOKUP(lapchart!L40,totallaptimes!$1:$1048576,ROW()-1),"")</f>
        <v>7.9120370370375226E-5</v>
      </c>
      <c r="N40" s="2">
        <f>IFERROR(HLOOKUP(lapchart!N40,totallaptimes!$1:$1048576,ROW()-1)-HLOOKUP(lapchart!M40,totallaptimes!$1:$1048576,ROW()-1),"")</f>
        <v>5.3240740740742587E-5</v>
      </c>
      <c r="O40" s="2">
        <f>IFERROR(HLOOKUP(lapchart!O40,totallaptimes!$1:$1048576,ROW()-1)-HLOOKUP(lapchart!N40,totallaptimes!$1:$1048576,ROW()-1),"")</f>
        <v>2.127199074074132E-4</v>
      </c>
      <c r="P40" s="2">
        <f>IFERROR(HLOOKUP(lapchart!P40,totallaptimes!$1:$1048576,ROW()-1)-HLOOKUP(lapchart!O40,totallaptimes!$1:$1048576,ROW()-1),"")</f>
        <v>4.6168981481485571E-5</v>
      </c>
      <c r="Q40" s="2">
        <f>IFERROR(HLOOKUP(lapchart!Q40,totallaptimes!$1:$1048576,ROW()-1)-HLOOKUP(lapchart!P40,totallaptimes!$1:$1048576,ROW()-1),"")</f>
        <v>6.2673611111098426E-5</v>
      </c>
      <c r="R40" s="2">
        <f>IFERROR(HLOOKUP(lapchart!R40,totallaptimes!$1:$1048576,ROW()-1)-HLOOKUP(lapchart!Q40,totallaptimes!$1:$1048576,ROW()-1),"")</f>
        <v>2.0116898148148099E-4</v>
      </c>
      <c r="S40" s="2">
        <f>IFERROR(HLOOKUP(lapchart!S40,totallaptimes!$1:$1048576,ROW()-1)-HLOOKUP(lapchart!R40,totallaptimes!$1:$1048576,ROW()-1),"")</f>
        <v>1.4999999999987246E-5</v>
      </c>
      <c r="T40" s="2">
        <f>IFERROR(HLOOKUP(lapchart!T40,totallaptimes!$1:$1048576,ROW()-1)-HLOOKUP(lapchart!S40,totallaptimes!$1:$1048576,ROW()-1),"")</f>
        <v>1.7083333333335615E-4</v>
      </c>
      <c r="U40" s="2">
        <f>IFERROR(HLOOKUP(lapchart!U40,totallaptimes!$1:$1048576,ROW()-1)-HLOOKUP(lapchart!T40,totallaptimes!$1:$1048576,ROW()-1),"")</f>
        <v>4.8393518518518447E-4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9.6076388888886866E-5</v>
      </c>
      <c r="D41" s="2">
        <f>IFERROR(HLOOKUP(lapchart!D41,totallaptimes!$1:$1048576,ROW()-1)-HLOOKUP(lapchart!C41,totallaptimes!$1:$1048576,ROW()-1),"")</f>
        <v>4.9270833333336927E-5</v>
      </c>
      <c r="E41" s="2">
        <f>IFERROR(HLOOKUP(lapchart!E41,totallaptimes!$1:$1048576,ROW()-1)-HLOOKUP(lapchart!D41,totallaptimes!$1:$1048576,ROW()-1),"")</f>
        <v>1.9837962962954148E-5</v>
      </c>
      <c r="F41" s="2">
        <f>IFERROR(HLOOKUP(lapchart!F41,totallaptimes!$1:$1048576,ROW()-1)-HLOOKUP(lapchart!E41,totallaptimes!$1:$1048576,ROW()-1),"")</f>
        <v>4.5393518518524467E-5</v>
      </c>
      <c r="G41" s="2">
        <f>IFERROR(HLOOKUP(lapchart!G41,totallaptimes!$1:$1048576,ROW()-1)-HLOOKUP(lapchart!F41,totallaptimes!$1:$1048576,ROW()-1),"")</f>
        <v>2.7002314814814077E-4</v>
      </c>
      <c r="H41" s="2">
        <f>IFERROR(HLOOKUP(lapchart!H41,totallaptimes!$1:$1048576,ROW()-1)-HLOOKUP(lapchart!G41,totallaptimes!$1:$1048576,ROW()-1),"")</f>
        <v>1.6896990740741108E-4</v>
      </c>
      <c r="I41" s="2">
        <f>IFERROR(HLOOKUP(lapchart!I41,totallaptimes!$1:$1048576,ROW()-1)-HLOOKUP(lapchart!H41,totallaptimes!$1:$1048576,ROW()-1),"")</f>
        <v>1.4687500000012954E-5</v>
      </c>
      <c r="J41" s="2">
        <f>IFERROR(HLOOKUP(lapchart!J41,totallaptimes!$1:$1048576,ROW()-1)-HLOOKUP(lapchart!I41,totallaptimes!$1:$1048576,ROW()-1),"")</f>
        <v>2.472222222221071E-5</v>
      </c>
      <c r="K41" s="2">
        <f>IFERROR(HLOOKUP(lapchart!K41,totallaptimes!$1:$1048576,ROW()-1)-HLOOKUP(lapchart!J41,totallaptimes!$1:$1048576,ROW()-1),"")</f>
        <v>9.5370370370356783E-5</v>
      </c>
      <c r="L41" s="2">
        <f>IFERROR(HLOOKUP(lapchart!L41,totallaptimes!$1:$1048576,ROW()-1)-HLOOKUP(lapchart!K41,totallaptimes!$1:$1048576,ROW()-1),"")</f>
        <v>4.5775462962964475E-5</v>
      </c>
      <c r="M41" s="2">
        <f>IFERROR(HLOOKUP(lapchart!M41,totallaptimes!$1:$1048576,ROW()-1)-HLOOKUP(lapchart!L41,totallaptimes!$1:$1048576,ROW()-1),"")</f>
        <v>8.0775462962971722E-5</v>
      </c>
      <c r="N41" s="2">
        <f>IFERROR(HLOOKUP(lapchart!N41,totallaptimes!$1:$1048576,ROW()-1)-HLOOKUP(lapchart!M41,totallaptimes!$1:$1048576,ROW()-1),"")</f>
        <v>6.0057870370368305E-5</v>
      </c>
      <c r="O41" s="2">
        <f>IFERROR(HLOOKUP(lapchart!O41,totallaptimes!$1:$1048576,ROW()-1)-HLOOKUP(lapchart!N41,totallaptimes!$1:$1048576,ROW()-1),"")</f>
        <v>2.0656250000000709E-4</v>
      </c>
      <c r="P41" s="2">
        <f>IFERROR(HLOOKUP(lapchart!P41,totallaptimes!$1:$1048576,ROW()-1)-HLOOKUP(lapchart!O41,totallaptimes!$1:$1048576,ROW()-1),"")</f>
        <v>5.5509259259262089E-5</v>
      </c>
      <c r="Q41" s="2">
        <f>IFERROR(HLOOKUP(lapchart!Q41,totallaptimes!$1:$1048576,ROW()-1)-HLOOKUP(lapchart!P41,totallaptimes!$1:$1048576,ROW()-1),"")</f>
        <v>6.7407407407397979E-5</v>
      </c>
      <c r="R41" s="2">
        <f>IFERROR(HLOOKUP(lapchart!R41,totallaptimes!$1:$1048576,ROW()-1)-HLOOKUP(lapchart!Q41,totallaptimes!$1:$1048576,ROW()-1),"")</f>
        <v>2.0790509259258766E-4</v>
      </c>
      <c r="S41" s="2">
        <f>IFERROR(HLOOKUP(lapchart!S41,totallaptimes!$1:$1048576,ROW()-1)-HLOOKUP(lapchart!R41,totallaptimes!$1:$1048576,ROW()-1),"")</f>
        <v>1.953703703702625E-5</v>
      </c>
      <c r="T41" s="2">
        <f>IFERROR(HLOOKUP(lapchart!T41,totallaptimes!$1:$1048576,ROW()-1)-HLOOKUP(lapchart!S41,totallaptimes!$1:$1048576,ROW()-1),"")</f>
        <v>1.5148148148150242E-4</v>
      </c>
      <c r="U41" s="2">
        <f>IFERROR(HLOOKUP(lapchart!U41,totallaptimes!$1:$1048576,ROW()-1)-HLOOKUP(lapchart!T41,totallaptimes!$1:$1048576,ROW()-1),"")</f>
        <v>4.8658564814815092E-4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1.0062500000000002E-4</v>
      </c>
      <c r="D42" s="2">
        <f>IFERROR(HLOOKUP(lapchart!D42,totallaptimes!$1:$1048576,ROW()-1)-HLOOKUP(lapchart!C42,totallaptimes!$1:$1048576,ROW()-1),"")</f>
        <v>4.3541666666667422E-5</v>
      </c>
      <c r="E42" s="2">
        <f>IFERROR(HLOOKUP(lapchart!E42,totallaptimes!$1:$1048576,ROW()-1)-HLOOKUP(lapchart!D42,totallaptimes!$1:$1048576,ROW()-1),"")</f>
        <v>1.8784722222213446E-5</v>
      </c>
      <c r="F42" s="2">
        <f>IFERROR(HLOOKUP(lapchart!F42,totallaptimes!$1:$1048576,ROW()-1)-HLOOKUP(lapchart!E42,totallaptimes!$1:$1048576,ROW()-1),"")</f>
        <v>4.0127314814820958E-5</v>
      </c>
      <c r="G42" s="2">
        <f>IFERROR(HLOOKUP(lapchart!G42,totallaptimes!$1:$1048576,ROW()-1)-HLOOKUP(lapchart!F42,totallaptimes!$1:$1048576,ROW()-1),"")</f>
        <v>2.8707175925925255E-4</v>
      </c>
      <c r="H42" s="2">
        <f>IFERROR(HLOOKUP(lapchart!H42,totallaptimes!$1:$1048576,ROW()-1)-HLOOKUP(lapchart!G42,totallaptimes!$1:$1048576,ROW()-1),"")</f>
        <v>1.7203703703703999E-4</v>
      </c>
      <c r="I42" s="2">
        <f>IFERROR(HLOOKUP(lapchart!I42,totallaptimes!$1:$1048576,ROW()-1)-HLOOKUP(lapchart!H42,totallaptimes!$1:$1048576,ROW()-1),"")</f>
        <v>9.4907407407543443E-6</v>
      </c>
      <c r="J42" s="2">
        <f>IFERROR(HLOOKUP(lapchart!J42,totallaptimes!$1:$1048576,ROW()-1)-HLOOKUP(lapchart!I42,totallaptimes!$1:$1048576,ROW()-1),"")</f>
        <v>2.7326388888873621E-5</v>
      </c>
      <c r="K42" s="2">
        <f>IFERROR(HLOOKUP(lapchart!K42,totallaptimes!$1:$1048576,ROW()-1)-HLOOKUP(lapchart!J42,totallaptimes!$1:$1048576,ROW()-1),"")</f>
        <v>9.4166666666659071E-5</v>
      </c>
      <c r="L42" s="2">
        <f>IFERROR(HLOOKUP(lapchart!L42,totallaptimes!$1:$1048576,ROW()-1)-HLOOKUP(lapchart!K42,totallaptimes!$1:$1048576,ROW()-1),"")</f>
        <v>4.7210648148145185E-5</v>
      </c>
      <c r="M42" s="2">
        <f>IFERROR(HLOOKUP(lapchart!M42,totallaptimes!$1:$1048576,ROW()-1)-HLOOKUP(lapchart!L42,totallaptimes!$1:$1048576,ROW()-1),"")</f>
        <v>7.6539351851860615E-5</v>
      </c>
      <c r="N42" s="2">
        <f>IFERROR(HLOOKUP(lapchart!N42,totallaptimes!$1:$1048576,ROW()-1)-HLOOKUP(lapchart!M42,totallaptimes!$1:$1048576,ROW()-1),"")</f>
        <v>6.8032407407409012E-5</v>
      </c>
      <c r="O42" s="2">
        <f>IFERROR(HLOOKUP(lapchart!O42,totallaptimes!$1:$1048576,ROW()-1)-HLOOKUP(lapchart!N42,totallaptimes!$1:$1048576,ROW()-1),"")</f>
        <v>1.9907407407408068E-4</v>
      </c>
      <c r="P42" s="2">
        <f>IFERROR(HLOOKUP(lapchart!P42,totallaptimes!$1:$1048576,ROW()-1)-HLOOKUP(lapchart!O42,totallaptimes!$1:$1048576,ROW()-1),"")</f>
        <v>6.5601851851851412E-5</v>
      </c>
      <c r="Q42" s="2">
        <f>IFERROR(HLOOKUP(lapchart!Q42,totallaptimes!$1:$1048576,ROW()-1)-HLOOKUP(lapchart!P42,totallaptimes!$1:$1048576,ROW()-1),"")</f>
        <v>6.982638888888143E-5</v>
      </c>
      <c r="R42" s="2">
        <f>IFERROR(HLOOKUP(lapchart!R42,totallaptimes!$1:$1048576,ROW()-1)-HLOOKUP(lapchart!Q42,totallaptimes!$1:$1048576,ROW()-1),"")</f>
        <v>2.1660879629629287E-4</v>
      </c>
      <c r="S42" s="2">
        <f>IFERROR(HLOOKUP(lapchart!S42,totallaptimes!$1:$1048576,ROW()-1)-HLOOKUP(lapchart!R42,totallaptimes!$1:$1048576,ROW()-1),"")</f>
        <v>2.4502314814801862E-5</v>
      </c>
      <c r="T42" s="2">
        <f>IFERROR(HLOOKUP(lapchart!T42,totallaptimes!$1:$1048576,ROW()-1)-HLOOKUP(lapchart!S42,totallaptimes!$1:$1048576,ROW()-1),"")</f>
        <v>1.2968750000002388E-4</v>
      </c>
      <c r="U42" s="2">
        <f>IFERROR(HLOOKUP(lapchart!U42,totallaptimes!$1:$1048576,ROW()-1)-HLOOKUP(lapchart!T42,totallaptimes!$1:$1048576,ROW()-1),"")</f>
        <v>5.2384259259258964E-4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9.7905092592595611E-5</v>
      </c>
      <c r="D43" s="2">
        <f>IFERROR(HLOOKUP(lapchart!D43,totallaptimes!$1:$1048576,ROW()-1)-HLOOKUP(lapchart!C43,totallaptimes!$1:$1048576,ROW()-1),"")</f>
        <v>4.4039351851848929E-5</v>
      </c>
      <c r="E43" s="2">
        <f>IFERROR(HLOOKUP(lapchart!E43,totallaptimes!$1:$1048576,ROW()-1)-HLOOKUP(lapchart!D43,totallaptimes!$1:$1048576,ROW()-1),"")</f>
        <v>1.5925925925919238E-5</v>
      </c>
      <c r="F43" s="2">
        <f>IFERROR(HLOOKUP(lapchart!F43,totallaptimes!$1:$1048576,ROW()-1)-HLOOKUP(lapchart!E43,totallaptimes!$1:$1048576,ROW()-1),"")</f>
        <v>3.1886574074081742E-5</v>
      </c>
      <c r="G43" s="2">
        <f>IFERROR(HLOOKUP(lapchart!G43,totallaptimes!$1:$1048576,ROW()-1)-HLOOKUP(lapchart!F43,totallaptimes!$1:$1048576,ROW()-1),"")</f>
        <v>3.0380787037036228E-4</v>
      </c>
      <c r="H43" s="2">
        <f>IFERROR(HLOOKUP(lapchart!H43,totallaptimes!$1:$1048576,ROW()-1)-HLOOKUP(lapchart!G43,totallaptimes!$1:$1048576,ROW()-1),"")</f>
        <v>1.7403935185185404E-4</v>
      </c>
      <c r="I43" s="2">
        <f>IFERROR(HLOOKUP(lapchart!I43,totallaptimes!$1:$1048576,ROW()-1)-HLOOKUP(lapchart!H43,totallaptimes!$1:$1048576,ROW()-1),"")</f>
        <v>8.5416666666809915E-6</v>
      </c>
      <c r="J43" s="2">
        <f>IFERROR(HLOOKUP(lapchart!J43,totallaptimes!$1:$1048576,ROW()-1)-HLOOKUP(lapchart!I43,totallaptimes!$1:$1048576,ROW()-1),"")</f>
        <v>2.7638888888875668E-5</v>
      </c>
      <c r="K43" s="2">
        <f>IFERROR(HLOOKUP(lapchart!K43,totallaptimes!$1:$1048576,ROW()-1)-HLOOKUP(lapchart!J43,totallaptimes!$1:$1048576,ROW()-1),"")</f>
        <v>9.5763888888877879E-5</v>
      </c>
      <c r="L43" s="2">
        <f>IFERROR(HLOOKUP(lapchart!L43,totallaptimes!$1:$1048576,ROW()-1)-HLOOKUP(lapchart!K43,totallaptimes!$1:$1048576,ROW()-1),"")</f>
        <v>4.4074074074071379E-5</v>
      </c>
      <c r="M43" s="2">
        <f>IFERROR(HLOOKUP(lapchart!M43,totallaptimes!$1:$1048576,ROW()-1)-HLOOKUP(lapchart!L43,totallaptimes!$1:$1048576,ROW()-1),"")</f>
        <v>7.3831018518530356E-5</v>
      </c>
      <c r="N43" s="2">
        <f>IFERROR(HLOOKUP(lapchart!N43,totallaptimes!$1:$1048576,ROW()-1)-HLOOKUP(lapchart!M43,totallaptimes!$1:$1048576,ROW()-1),"")</f>
        <v>7.1273148148150167E-5</v>
      </c>
      <c r="O43" s="2">
        <f>IFERROR(HLOOKUP(lapchart!O43,totallaptimes!$1:$1048576,ROW()-1)-HLOOKUP(lapchart!N43,totallaptimes!$1:$1048576,ROW()-1),"")</f>
        <v>1.9282407407408136E-4</v>
      </c>
      <c r="P43" s="2">
        <f>IFERROR(HLOOKUP(lapchart!P43,totallaptimes!$1:$1048576,ROW()-1)-HLOOKUP(lapchart!O43,totallaptimes!$1:$1048576,ROW()-1),"")</f>
        <v>7.6307870370370678E-5</v>
      </c>
      <c r="Q43" s="2">
        <f>IFERROR(HLOOKUP(lapchart!Q43,totallaptimes!$1:$1048576,ROW()-1)-HLOOKUP(lapchart!P43,totallaptimes!$1:$1048576,ROW()-1),"")</f>
        <v>7.5787037037026994E-5</v>
      </c>
      <c r="R43" s="2">
        <f>IFERROR(HLOOKUP(lapchart!R43,totallaptimes!$1:$1048576,ROW()-1)-HLOOKUP(lapchart!Q43,totallaptimes!$1:$1048576,ROW()-1),"")</f>
        <v>2.2321759259259083E-4</v>
      </c>
      <c r="S43" s="2">
        <f>IFERROR(HLOOKUP(lapchart!S43,totallaptimes!$1:$1048576,ROW()-1)-HLOOKUP(lapchart!R43,totallaptimes!$1:$1048576,ROW()-1),"")</f>
        <v>2.5659722222209913E-5</v>
      </c>
      <c r="T43" s="2">
        <f>IFERROR(HLOOKUP(lapchart!T43,totallaptimes!$1:$1048576,ROW()-1)-HLOOKUP(lapchart!S43,totallaptimes!$1:$1048576,ROW()-1),"")</f>
        <v>1.1305555555557456E-4</v>
      </c>
      <c r="U43" s="2">
        <f>IFERROR(HLOOKUP(lapchart!U43,totallaptimes!$1:$1048576,ROW()-1)-HLOOKUP(lapchart!T43,totallaptimes!$1:$1048576,ROW()-1),"")</f>
        <v>5.307060185185189E-4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9.4930555555559903E-5</v>
      </c>
      <c r="D44" s="2">
        <f>IFERROR(HLOOKUP(lapchart!D44,totallaptimes!$1:$1048576,ROW()-1)-HLOOKUP(lapchart!C44,totallaptimes!$1:$1048576,ROW()-1),"")</f>
        <v>3.8055555555548126E-5</v>
      </c>
      <c r="E44" s="2">
        <f>IFERROR(HLOOKUP(lapchart!E44,totallaptimes!$1:$1048576,ROW()-1)-HLOOKUP(lapchart!D44,totallaptimes!$1:$1048576,ROW()-1),"")</f>
        <v>1.5810185185177739E-5</v>
      </c>
      <c r="F44" s="2">
        <f>IFERROR(HLOOKUP(lapchart!F44,totallaptimes!$1:$1048576,ROW()-1)-HLOOKUP(lapchart!E44,totallaptimes!$1:$1048576,ROW()-1),"")</f>
        <v>3.0462962962975182E-5</v>
      </c>
      <c r="G44" s="2">
        <f>IFERROR(HLOOKUP(lapchart!G44,totallaptimes!$1:$1048576,ROW()-1)-HLOOKUP(lapchart!F44,totallaptimes!$1:$1048576,ROW()-1),"")</f>
        <v>3.1443287037036249E-4</v>
      </c>
      <c r="H44" s="2">
        <f>IFERROR(HLOOKUP(lapchart!H44,totallaptimes!$1:$1048576,ROW()-1)-HLOOKUP(lapchart!G44,totallaptimes!$1:$1048576,ROW()-1),"")</f>
        <v>1.8913194444446224E-4</v>
      </c>
      <c r="I44" s="2">
        <f>IFERROR(HLOOKUP(lapchart!I44,totallaptimes!$1:$1048576,ROW()-1)-HLOOKUP(lapchart!H44,totallaptimes!$1:$1048576,ROW()-1),"")</f>
        <v>1.8101851851831663E-5</v>
      </c>
      <c r="J44" s="2">
        <f>IFERROR(HLOOKUP(lapchart!J44,totallaptimes!$1:$1048576,ROW()-1)-HLOOKUP(lapchart!I44,totallaptimes!$1:$1048576,ROW()-1),"")</f>
        <v>1.6284722222224823E-5</v>
      </c>
      <c r="K44" s="2">
        <f>IFERROR(HLOOKUP(lapchart!K44,totallaptimes!$1:$1048576,ROW()-1)-HLOOKUP(lapchart!J44,totallaptimes!$1:$1048576,ROW()-1),"")</f>
        <v>8.5208333333322561E-5</v>
      </c>
      <c r="L44" s="2">
        <f>IFERROR(HLOOKUP(lapchart!L44,totallaptimes!$1:$1048576,ROW()-1)-HLOOKUP(lapchart!K44,totallaptimes!$1:$1048576,ROW()-1),"")</f>
        <v>4.517361111110868E-5</v>
      </c>
      <c r="M44" s="2">
        <f>IFERROR(HLOOKUP(lapchart!M44,totallaptimes!$1:$1048576,ROW()-1)-HLOOKUP(lapchart!L44,totallaptimes!$1:$1048576,ROW()-1),"")</f>
        <v>7.0219907407423343E-5</v>
      </c>
      <c r="N44" s="2">
        <f>IFERROR(HLOOKUP(lapchart!N44,totallaptimes!$1:$1048576,ROW()-1)-HLOOKUP(lapchart!M44,totallaptimes!$1:$1048576,ROW()-1),"")</f>
        <v>7.1539351851848676E-5</v>
      </c>
      <c r="O44" s="2">
        <f>IFERROR(HLOOKUP(lapchart!O44,totallaptimes!$1:$1048576,ROW()-1)-HLOOKUP(lapchart!N44,totallaptimes!$1:$1048576,ROW()-1),"")</f>
        <v>1.8953703703704361E-4</v>
      </c>
      <c r="P44" s="2">
        <f>IFERROR(HLOOKUP(lapchart!P44,totallaptimes!$1:$1048576,ROW()-1)-HLOOKUP(lapchart!O44,totallaptimes!$1:$1048576,ROW()-1),"")</f>
        <v>8.5266203703707188E-5</v>
      </c>
      <c r="Q44" s="2">
        <f>IFERROR(HLOOKUP(lapchart!Q44,totallaptimes!$1:$1048576,ROW()-1)-HLOOKUP(lapchart!P44,totallaptimes!$1:$1048576,ROW()-1),"")</f>
        <v>8.5787037037030056E-5</v>
      </c>
      <c r="R44" s="2">
        <f>IFERROR(HLOOKUP(lapchart!R44,totallaptimes!$1:$1048576,ROW()-1)-HLOOKUP(lapchart!Q44,totallaptimes!$1:$1048576,ROW()-1),"")</f>
        <v>2.278009259259195E-4</v>
      </c>
      <c r="S44" s="2">
        <f>IFERROR(HLOOKUP(lapchart!S44,totallaptimes!$1:$1048576,ROW()-1)-HLOOKUP(lapchart!R44,totallaptimes!$1:$1048576,ROW()-1),"")</f>
        <v>2.206018518517705E-5</v>
      </c>
      <c r="T44" s="2">
        <f>IFERROR(HLOOKUP(lapchart!T44,totallaptimes!$1:$1048576,ROW()-1)-HLOOKUP(lapchart!S44,totallaptimes!$1:$1048576,ROW()-1),"")</f>
        <v>1.0077546296297785E-4</v>
      </c>
      <c r="U44" s="2">
        <f>IFERROR(HLOOKUP(lapchart!U44,totallaptimes!$1:$1048576,ROW()-1)-HLOOKUP(lapchart!T44,totallaptimes!$1:$1048576,ROW()-1),"")</f>
        <v>5.3594907407407411E-4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6.4062500000003353E-5</v>
      </c>
      <c r="D45" s="2">
        <f>IFERROR(HLOOKUP(lapchart!D45,totallaptimes!$1:$1048576,ROW()-1)-HLOOKUP(lapchart!C45,totallaptimes!$1:$1048576,ROW()-1),"")</f>
        <v>2.7638888888882607E-5</v>
      </c>
      <c r="E45" s="2">
        <f>IFERROR(HLOOKUP(lapchart!E45,totallaptimes!$1:$1048576,ROW()-1)-HLOOKUP(lapchart!D45,totallaptimes!$1:$1048576,ROW()-1),"")</f>
        <v>1.567129629628794E-5</v>
      </c>
      <c r="F45" s="2">
        <f>IFERROR(HLOOKUP(lapchart!F45,totallaptimes!$1:$1048576,ROW()-1)-HLOOKUP(lapchart!E45,totallaptimes!$1:$1048576,ROW()-1),"")</f>
        <v>2.9710648148162377E-5</v>
      </c>
      <c r="G45" s="2">
        <f>IFERROR(HLOOKUP(lapchart!G45,totallaptimes!$1:$1048576,ROW()-1)-HLOOKUP(lapchart!F45,totallaptimes!$1:$1048576,ROW()-1),"")</f>
        <v>3.2581018518517552E-4</v>
      </c>
      <c r="H45" s="2">
        <f>IFERROR(HLOOKUP(lapchart!H45,totallaptimes!$1:$1048576,ROW()-1)-HLOOKUP(lapchart!G45,totallaptimes!$1:$1048576,ROW()-1),"")</f>
        <v>1.8704861111112914E-4</v>
      </c>
      <c r="I45" s="2">
        <f>IFERROR(HLOOKUP(lapchart!I45,totallaptimes!$1:$1048576,ROW()-1)-HLOOKUP(lapchart!H45,totallaptimes!$1:$1048576,ROW()-1),"")</f>
        <v>2.7280092592570082E-5</v>
      </c>
      <c r="J45" s="2">
        <f>IFERROR(HLOOKUP(lapchart!J45,totallaptimes!$1:$1048576,ROW()-1)-HLOOKUP(lapchart!I45,totallaptimes!$1:$1048576,ROW()-1),"")</f>
        <v>1.8159722222230168E-5</v>
      </c>
      <c r="K45" s="2">
        <f>IFERROR(HLOOKUP(lapchart!K45,totallaptimes!$1:$1048576,ROW()-1)-HLOOKUP(lapchart!J45,totallaptimes!$1:$1048576,ROW()-1),"")</f>
        <v>7.7962962962946358E-5</v>
      </c>
      <c r="L45" s="2">
        <f>IFERROR(HLOOKUP(lapchart!L45,totallaptimes!$1:$1048576,ROW()-1)-HLOOKUP(lapchart!K45,totallaptimes!$1:$1048576,ROW()-1),"")</f>
        <v>4.2476851851852571E-5</v>
      </c>
      <c r="M45" s="2">
        <f>IFERROR(HLOOKUP(lapchart!M45,totallaptimes!$1:$1048576,ROW()-1)-HLOOKUP(lapchart!L45,totallaptimes!$1:$1048576,ROW()-1),"")</f>
        <v>6.935185185186904E-5</v>
      </c>
      <c r="N45" s="2">
        <f>IFERROR(HLOOKUP(lapchart!N45,totallaptimes!$1:$1048576,ROW()-1)-HLOOKUP(lapchart!M45,totallaptimes!$1:$1048576,ROW()-1),"")</f>
        <v>7.4745370370367381E-5</v>
      </c>
      <c r="O45" s="2">
        <f>IFERROR(HLOOKUP(lapchart!O45,totallaptimes!$1:$1048576,ROW()-1)-HLOOKUP(lapchart!N45,totallaptimes!$1:$1048576,ROW()-1),"")</f>
        <v>1.8601851851852286E-4</v>
      </c>
      <c r="P45" s="2">
        <f>IFERROR(HLOOKUP(lapchart!P45,totallaptimes!$1:$1048576,ROW()-1)-HLOOKUP(lapchart!O45,totallaptimes!$1:$1048576,ROW()-1),"")</f>
        <v>9.3020833333339048E-5</v>
      </c>
      <c r="Q45" s="2">
        <f>IFERROR(HLOOKUP(lapchart!Q45,totallaptimes!$1:$1048576,ROW()-1)-HLOOKUP(lapchart!P45,totallaptimes!$1:$1048576,ROW()-1),"")</f>
        <v>9.2465277777765975E-5</v>
      </c>
      <c r="R45" s="2">
        <f>IFERROR(HLOOKUP(lapchart!R45,totallaptimes!$1:$1048576,ROW()-1)-HLOOKUP(lapchart!Q45,totallaptimes!$1:$1048576,ROW()-1),"")</f>
        <v>2.3628472222221586E-4</v>
      </c>
      <c r="S45" s="2">
        <f>IFERROR(HLOOKUP(lapchart!S45,totallaptimes!$1:$1048576,ROW()-1)-HLOOKUP(lapchart!R45,totallaptimes!$1:$1048576,ROW()-1),"")</f>
        <v>4.6273148148145982E-5</v>
      </c>
      <c r="T45" s="2">
        <f>IFERROR(HLOOKUP(lapchart!T45,totallaptimes!$1:$1048576,ROW()-1)-HLOOKUP(lapchart!S45,totallaptimes!$1:$1048576,ROW()-1),"")</f>
        <v>6.3622685185199535E-5</v>
      </c>
      <c r="U45" s="2">
        <f>IFERROR(HLOOKUP(lapchart!U45,totallaptimes!$1:$1048576,ROW()-1)-HLOOKUP(lapchart!T45,totallaptimes!$1:$1048576,ROW()-1),"")</f>
        <v>5.606365740740693E-4</v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4.0023148148132792E-5</v>
      </c>
      <c r="D46" s="2">
        <f>IFERROR(HLOOKUP(lapchart!D46,totallaptimes!$1:$1048576,ROW()-1)-HLOOKUP(lapchart!C46,totallaptimes!$1:$1048576,ROW()-1),"")</f>
        <v>2.0312500000008171E-5</v>
      </c>
      <c r="E46" s="2">
        <f>IFERROR(HLOOKUP(lapchart!E46,totallaptimes!$1:$1048576,ROW()-1)-HLOOKUP(lapchart!D46,totallaptimes!$1:$1048576,ROW()-1),"")</f>
        <v>7.2453703703762029E-6</v>
      </c>
      <c r="F46" s="2">
        <f>IFERROR(HLOOKUP(lapchart!F46,totallaptimes!$1:$1048576,ROW()-1)-HLOOKUP(lapchart!E46,totallaptimes!$1:$1048576,ROW()-1),"")</f>
        <v>1.19456018518517E-4</v>
      </c>
      <c r="G46" s="2">
        <f>IFERROR(HLOOKUP(lapchart!G46,totallaptimes!$1:$1048576,ROW()-1)-HLOOKUP(lapchart!F46,totallaptimes!$1:$1048576,ROW()-1),"")</f>
        <v>2.1732638888888323E-4</v>
      </c>
      <c r="H46" s="2">
        <f>IFERROR(HLOOKUP(lapchart!H46,totallaptimes!$1:$1048576,ROW()-1)-HLOOKUP(lapchart!G46,totallaptimes!$1:$1048576,ROW()-1),"")</f>
        <v>1.87418981481495E-4</v>
      </c>
      <c r="I46" s="2">
        <f>IFERROR(HLOOKUP(lapchart!I46,totallaptimes!$1:$1048576,ROW()-1)-HLOOKUP(lapchart!H46,totallaptimes!$1:$1048576,ROW()-1),"")</f>
        <v>3.3043981481462037E-5</v>
      </c>
      <c r="J46" s="2">
        <f>IFERROR(HLOOKUP(lapchart!J46,totallaptimes!$1:$1048576,ROW()-1)-HLOOKUP(lapchart!I46,totallaptimes!$1:$1048576,ROW()-1),"")</f>
        <v>5.1666666666672079E-5</v>
      </c>
      <c r="K46" s="2">
        <f>IFERROR(HLOOKUP(lapchart!K46,totallaptimes!$1:$1048576,ROW()-1)-HLOOKUP(lapchart!J46,totallaptimes!$1:$1048576,ROW()-1),"")</f>
        <v>4.1631944444432689E-5</v>
      </c>
      <c r="L46" s="2">
        <f>IFERROR(HLOOKUP(lapchart!L46,totallaptimes!$1:$1048576,ROW()-1)-HLOOKUP(lapchart!K46,totallaptimes!$1:$1048576,ROW()-1),"")</f>
        <v>3.7604166666663219E-5</v>
      </c>
      <c r="M46" s="2">
        <f>IFERROR(HLOOKUP(lapchart!M46,totallaptimes!$1:$1048576,ROW()-1)-HLOOKUP(lapchart!L46,totallaptimes!$1:$1048576,ROW()-1),"")</f>
        <v>6.6493055555574831E-5</v>
      </c>
      <c r="N46" s="2">
        <f>IFERROR(HLOOKUP(lapchart!N46,totallaptimes!$1:$1048576,ROW()-1)-HLOOKUP(lapchart!M46,totallaptimes!$1:$1048576,ROW()-1),"")</f>
        <v>8.1620370370370787E-5</v>
      </c>
      <c r="O46" s="2">
        <f>IFERROR(HLOOKUP(lapchart!O46,totallaptimes!$1:$1048576,ROW()-1)-HLOOKUP(lapchart!N46,totallaptimes!$1:$1048576,ROW()-1),"")</f>
        <v>1.8076388888888656E-4</v>
      </c>
      <c r="P46" s="2">
        <f>IFERROR(HLOOKUP(lapchart!P46,totallaptimes!$1:$1048576,ROW()-1)-HLOOKUP(lapchart!O46,totallaptimes!$1:$1048576,ROW()-1),"")</f>
        <v>9.78935185185284E-5</v>
      </c>
      <c r="Q46" s="2">
        <f>IFERROR(HLOOKUP(lapchart!Q46,totallaptimes!$1:$1048576,ROW()-1)-HLOOKUP(lapchart!P46,totallaptimes!$1:$1048576,ROW()-1),"")</f>
        <v>9.9826388888876738E-5</v>
      </c>
      <c r="R46" s="2">
        <f>IFERROR(HLOOKUP(lapchart!R46,totallaptimes!$1:$1048576,ROW()-1)-HLOOKUP(lapchart!Q46,totallaptimes!$1:$1048576,ROW()-1),"")</f>
        <v>2.4464120370369657E-4</v>
      </c>
      <c r="S46" s="2">
        <f>IFERROR(HLOOKUP(lapchart!S46,totallaptimes!$1:$1048576,ROW()-1)-HLOOKUP(lapchart!R46,totallaptimes!$1:$1048576,ROW()-1),"")</f>
        <v>6.7673611111110366E-5</v>
      </c>
      <c r="T46" s="2">
        <f>IFERROR(HLOOKUP(lapchart!T46,totallaptimes!$1:$1048576,ROW()-1)-HLOOKUP(lapchart!S46,totallaptimes!$1:$1048576,ROW()-1),"")</f>
        <v>3.063657407408743E-5</v>
      </c>
      <c r="U46" s="2">
        <f>IFERROR(HLOOKUP(lapchart!U46,totallaptimes!$1:$1048576,ROW()-1)-HLOOKUP(lapchart!T46,totallaptimes!$1:$1048576,ROW()-1),"")</f>
        <v>5.5994212962962725E-4</v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3.7337962962950833E-5</v>
      </c>
      <c r="D47" s="2">
        <f>IFERROR(HLOOKUP(lapchart!D47,totallaptimes!$1:$1048576,ROW()-1)-HLOOKUP(lapchart!C47,totallaptimes!$1:$1048576,ROW()-1),"")</f>
        <v>2.3541666666682115E-5</v>
      </c>
      <c r="E47" s="2">
        <f>IFERROR(HLOOKUP(lapchart!E47,totallaptimes!$1:$1048576,ROW()-1)-HLOOKUP(lapchart!D47,totallaptimes!$1:$1048576,ROW()-1),"")</f>
        <v>1.115972222222178E-4</v>
      </c>
      <c r="F47" s="2">
        <f>IFERROR(HLOOKUP(lapchart!F47,totallaptimes!$1:$1048576,ROW()-1)-HLOOKUP(lapchart!E47,totallaptimes!$1:$1048576,ROW()-1),"")</f>
        <v>1.0652777777777483E-4</v>
      </c>
      <c r="G47" s="2">
        <f>IFERROR(HLOOKUP(lapchart!G47,totallaptimes!$1:$1048576,ROW()-1)-HLOOKUP(lapchart!F47,totallaptimes!$1:$1048576,ROW()-1),"")</f>
        <v>1.3112268518518377E-4</v>
      </c>
      <c r="H47" s="2">
        <f>IFERROR(HLOOKUP(lapchart!H47,totallaptimes!$1:$1048576,ROW()-1)-HLOOKUP(lapchart!G47,totallaptimes!$1:$1048576,ROW()-1),"")</f>
        <v>1.892708333333451E-4</v>
      </c>
      <c r="I47" s="2">
        <f>IFERROR(HLOOKUP(lapchart!I47,totallaptimes!$1:$1048576,ROW()-1)-HLOOKUP(lapchart!H47,totallaptimes!$1:$1048576,ROW()-1),"")</f>
        <v>3.2766203703682439E-5</v>
      </c>
      <c r="J47" s="2">
        <f>IFERROR(HLOOKUP(lapchart!J47,totallaptimes!$1:$1048576,ROW()-1)-HLOOKUP(lapchart!I47,totallaptimes!$1:$1048576,ROW()-1),"")</f>
        <v>9.3148148148140819E-5</v>
      </c>
      <c r="K47" s="2">
        <f>IFERROR(HLOOKUP(lapchart!K47,totallaptimes!$1:$1048576,ROW()-1)-HLOOKUP(lapchart!J47,totallaptimes!$1:$1048576,ROW()-1),"")</f>
        <v>3.6655092592589866E-5</v>
      </c>
      <c r="L47" s="2">
        <f>IFERROR(HLOOKUP(lapchart!L47,totallaptimes!$1:$1048576,ROW()-1)-HLOOKUP(lapchart!K47,totallaptimes!$1:$1048576,ROW()-1),"")</f>
        <v>6.5196759259283921E-5</v>
      </c>
      <c r="M47" s="2">
        <f>IFERROR(HLOOKUP(lapchart!M47,totallaptimes!$1:$1048576,ROW()-1)-HLOOKUP(lapchart!L47,totallaptimes!$1:$1048576,ROW()-1),"")</f>
        <v>5.6180555555548906E-5</v>
      </c>
      <c r="N47" s="2">
        <f>IFERROR(HLOOKUP(lapchart!N47,totallaptimes!$1:$1048576,ROW()-1)-HLOOKUP(lapchart!M47,totallaptimes!$1:$1048576,ROW()-1),"")</f>
        <v>3.4606481481486151E-5</v>
      </c>
      <c r="O47" s="2">
        <f>IFERROR(HLOOKUP(lapchart!O47,totallaptimes!$1:$1048576,ROW()-1)-HLOOKUP(lapchart!N47,totallaptimes!$1:$1048576,ROW()-1),"")</f>
        <v>1.6894675925925584E-4</v>
      </c>
      <c r="P47" s="2">
        <f>IFERROR(HLOOKUP(lapchart!P47,totallaptimes!$1:$1048576,ROW()-1)-HLOOKUP(lapchart!O47,totallaptimes!$1:$1048576,ROW()-1),"")</f>
        <v>1.0223379629630686E-4</v>
      </c>
      <c r="Q47" s="2">
        <f>IFERROR(HLOOKUP(lapchart!Q47,totallaptimes!$1:$1048576,ROW()-1)-HLOOKUP(lapchart!P47,totallaptimes!$1:$1048576,ROW()-1),"")</f>
        <v>1.0895833333331856E-4</v>
      </c>
      <c r="R47" s="2">
        <f>IFERROR(HLOOKUP(lapchart!R47,totallaptimes!$1:$1048576,ROW()-1)-HLOOKUP(lapchart!Q47,totallaptimes!$1:$1048576,ROW()-1),"")</f>
        <v>2.6481481481480801E-4</v>
      </c>
      <c r="S47" s="2">
        <f>IFERROR(HLOOKUP(lapchart!S47,totallaptimes!$1:$1048576,ROW()-1)-HLOOKUP(lapchart!R47,totallaptimes!$1:$1048576,ROW()-1),"")</f>
        <v>5.2604166666671281E-5</v>
      </c>
      <c r="T47" s="2">
        <f>IFERROR(HLOOKUP(lapchart!T47,totallaptimes!$1:$1048576,ROW()-1)-HLOOKUP(lapchart!S47,totallaptimes!$1:$1048576,ROW()-1),"")</f>
        <v>2.6111111111122576E-5</v>
      </c>
      <c r="U47" s="2">
        <f>IFERROR(HLOOKUP(lapchart!U47,totallaptimes!$1:$1048576,ROW()-1)-HLOOKUP(lapchart!T47,totallaptimes!$1:$1048576,ROW()-1),"")</f>
        <v>5.5690972222222079E-4</v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3.4120370370357977E-5</v>
      </c>
      <c r="D48" s="2">
        <f>IFERROR(HLOOKUP(lapchart!D48,totallaptimes!$1:$1048576,ROW()-1)-HLOOKUP(lapchart!C48,totallaptimes!$1:$1048576,ROW()-1),"")</f>
        <v>2.164351851853541E-5</v>
      </c>
      <c r="E48" s="2">
        <f>IFERROR(HLOOKUP(lapchart!E48,totallaptimes!$1:$1048576,ROW()-1)-HLOOKUP(lapchart!D48,totallaptimes!$1:$1048576,ROW()-1),"")</f>
        <v>1.0533564814814433E-4</v>
      </c>
      <c r="F48" s="2">
        <f>IFERROR(HLOOKUP(lapchart!F48,totallaptimes!$1:$1048576,ROW()-1)-HLOOKUP(lapchart!E48,totallaptimes!$1:$1048576,ROW()-1),"")</f>
        <v>1.0607638888888299E-4</v>
      </c>
      <c r="G48" s="2">
        <f>IFERROR(HLOOKUP(lapchart!G48,totallaptimes!$1:$1048576,ROW()-1)-HLOOKUP(lapchart!F48,totallaptimes!$1:$1048576,ROW()-1),"")</f>
        <v>1.5008101851851641E-4</v>
      </c>
      <c r="H48" s="2">
        <f>IFERROR(HLOOKUP(lapchart!H48,totallaptimes!$1:$1048576,ROW()-1)-HLOOKUP(lapchart!G48,totallaptimes!$1:$1048576,ROW()-1),"")</f>
        <v>1.7945601851852844E-4</v>
      </c>
      <c r="I48" s="2">
        <f>IFERROR(HLOOKUP(lapchart!I48,totallaptimes!$1:$1048576,ROW()-1)-HLOOKUP(lapchart!H48,totallaptimes!$1:$1048576,ROW()-1),"")</f>
        <v>4.4884259259241055E-5</v>
      </c>
      <c r="J48" s="2">
        <f>IFERROR(HLOOKUP(lapchart!J48,totallaptimes!$1:$1048576,ROW()-1)-HLOOKUP(lapchart!I48,totallaptimes!$1:$1048576,ROW()-1),"")</f>
        <v>9.3622685185174026E-5</v>
      </c>
      <c r="K48" s="2">
        <f>IFERROR(HLOOKUP(lapchart!K48,totallaptimes!$1:$1048576,ROW()-1)-HLOOKUP(lapchart!J48,totallaptimes!$1:$1048576,ROW()-1),"")</f>
        <v>3.7615740740744308E-5</v>
      </c>
      <c r="L48" s="2">
        <f>IFERROR(HLOOKUP(lapchart!L48,totallaptimes!$1:$1048576,ROW()-1)-HLOOKUP(lapchart!K48,totallaptimes!$1:$1048576,ROW()-1),"")</f>
        <v>5.6481481481504558E-5</v>
      </c>
      <c r="M48" s="2">
        <f>IFERROR(HLOOKUP(lapchart!M48,totallaptimes!$1:$1048576,ROW()-1)-HLOOKUP(lapchart!L48,totallaptimes!$1:$1048576,ROW()-1),"")</f>
        <v>4.9444444444435298E-5</v>
      </c>
      <c r="N48" s="2">
        <f>IFERROR(HLOOKUP(lapchart!N48,totallaptimes!$1:$1048576,ROW()-1)-HLOOKUP(lapchart!M48,totallaptimes!$1:$1048576,ROW()-1),"")</f>
        <v>7.6840277777781574E-5</v>
      </c>
      <c r="O48" s="2">
        <f>IFERROR(HLOOKUP(lapchart!O48,totallaptimes!$1:$1048576,ROW()-1)-HLOOKUP(lapchart!N48,totallaptimes!$1:$1048576,ROW()-1),"")</f>
        <v>1.5696759259259396E-4</v>
      </c>
      <c r="P48" s="2">
        <f>IFERROR(HLOOKUP(lapchart!P48,totallaptimes!$1:$1048576,ROW()-1)-HLOOKUP(lapchart!O48,totallaptimes!$1:$1048576,ROW()-1),"")</f>
        <v>1.1129629629630378E-4</v>
      </c>
      <c r="Q48" s="2">
        <f>IFERROR(HLOOKUP(lapchart!Q48,totallaptimes!$1:$1048576,ROW()-1)-HLOOKUP(lapchart!P48,totallaptimes!$1:$1048576,ROW()-1),"")</f>
        <v>9.0324074074062122E-5</v>
      </c>
      <c r="R48" s="2">
        <f>IFERROR(HLOOKUP(lapchart!R48,totallaptimes!$1:$1048576,ROW()-1)-HLOOKUP(lapchart!Q48,totallaptimes!$1:$1048576,ROW()-1),"")</f>
        <v>2.9406249999999051E-4</v>
      </c>
      <c r="S48" s="2">
        <f>IFERROR(HLOOKUP(lapchart!S48,totallaptimes!$1:$1048576,ROW()-1)-HLOOKUP(lapchart!R48,totallaptimes!$1:$1048576,ROW()-1),"")</f>
        <v>3.1238425925929347E-5</v>
      </c>
      <c r="T48" s="2">
        <f>IFERROR(HLOOKUP(lapchart!T48,totallaptimes!$1:$1048576,ROW()-1)-HLOOKUP(lapchart!S48,totallaptimes!$1:$1048576,ROW()-1),"")</f>
        <v>2.0752314814825867E-5</v>
      </c>
      <c r="U48" s="2">
        <f>IFERROR(HLOOKUP(lapchart!U48,totallaptimes!$1:$1048576,ROW()-1)-HLOOKUP(lapchart!T48,totallaptimes!$1:$1048576,ROW()-1),"")</f>
        <v>5.4778935185185312E-4</v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2.994212962961762E-5</v>
      </c>
      <c r="D49" s="2">
        <f>IFERROR(HLOOKUP(lapchart!D49,totallaptimes!$1:$1048576,ROW()-1)-HLOOKUP(lapchart!C49,totallaptimes!$1:$1048576,ROW()-1),"")</f>
        <v>1.641203703705435E-5</v>
      </c>
      <c r="E49" s="2">
        <f>IFERROR(HLOOKUP(lapchart!E49,totallaptimes!$1:$1048576,ROW()-1)-HLOOKUP(lapchart!D49,totallaptimes!$1:$1048576,ROW()-1),"")</f>
        <v>1.0358796296296158E-4</v>
      </c>
      <c r="F49" s="2">
        <f>IFERROR(HLOOKUP(lapchart!F49,totallaptimes!$1:$1048576,ROW()-1)-HLOOKUP(lapchart!E49,totallaptimes!$1:$1048576,ROW()-1),"")</f>
        <v>1.0422453703703288E-4</v>
      </c>
      <c r="G49" s="2">
        <f>IFERROR(HLOOKUP(lapchart!G49,totallaptimes!$1:$1048576,ROW()-1)-HLOOKUP(lapchart!F49,totallaptimes!$1:$1048576,ROW()-1),"")</f>
        <v>1.6686342592592274E-4</v>
      </c>
      <c r="H49" s="2">
        <f>IFERROR(HLOOKUP(lapchart!H49,totallaptimes!$1:$1048576,ROW()-1)-HLOOKUP(lapchart!G49,totallaptimes!$1:$1048576,ROW()-1),"")</f>
        <v>1.7504629629630508E-4</v>
      </c>
      <c r="I49" s="2">
        <f>IFERROR(HLOOKUP(lapchart!I49,totallaptimes!$1:$1048576,ROW()-1)-HLOOKUP(lapchart!H49,totallaptimes!$1:$1048576,ROW()-1),"")</f>
        <v>5.0254629629611913E-5</v>
      </c>
      <c r="J49" s="2">
        <f>IFERROR(HLOOKUP(lapchart!J49,totallaptimes!$1:$1048576,ROW()-1)-HLOOKUP(lapchart!I49,totallaptimes!$1:$1048576,ROW()-1),"")</f>
        <v>1.0053240740739294E-4</v>
      </c>
      <c r="K49" s="2">
        <f>IFERROR(HLOOKUP(lapchart!K49,totallaptimes!$1:$1048576,ROW()-1)-HLOOKUP(lapchart!J49,totallaptimes!$1:$1048576,ROW()-1),"")</f>
        <v>3.6539351851855306E-5</v>
      </c>
      <c r="L49" s="2">
        <f>IFERROR(HLOOKUP(lapchart!L49,totallaptimes!$1:$1048576,ROW()-1)-HLOOKUP(lapchart!K49,totallaptimes!$1:$1048576,ROW()-1),"")</f>
        <v>4.724537037039539E-5</v>
      </c>
      <c r="M49" s="2">
        <f>IFERROR(HLOOKUP(lapchart!M49,totallaptimes!$1:$1048576,ROW()-1)-HLOOKUP(lapchart!L49,totallaptimes!$1:$1048576,ROW()-1),"")</f>
        <v>3.7905092592584178E-5</v>
      </c>
      <c r="N49" s="2">
        <f>IFERROR(HLOOKUP(lapchart!N49,totallaptimes!$1:$1048576,ROW()-1)-HLOOKUP(lapchart!M49,totallaptimes!$1:$1048576,ROW()-1),"")</f>
        <v>1.3207175925926407E-4</v>
      </c>
      <c r="O49" s="2">
        <f>IFERROR(HLOOKUP(lapchart!O49,totallaptimes!$1:$1048576,ROW()-1)-HLOOKUP(lapchart!N49,totallaptimes!$1:$1048576,ROW()-1),"")</f>
        <v>1.1484953703704004E-4</v>
      </c>
      <c r="P49" s="2">
        <f>IFERROR(HLOOKUP(lapchart!P49,totallaptimes!$1:$1048576,ROW()-1)-HLOOKUP(lapchart!O49,totallaptimes!$1:$1048576,ROW()-1),"")</f>
        <v>1.1620370370370864E-4</v>
      </c>
      <c r="Q49" s="2">
        <f>IFERROR(HLOOKUP(lapchart!Q49,totallaptimes!$1:$1048576,ROW()-1)-HLOOKUP(lapchart!P49,totallaptimes!$1:$1048576,ROW()-1),"")</f>
        <v>9.568287037035883E-5</v>
      </c>
      <c r="R49" s="2">
        <f>IFERROR(HLOOKUP(lapchart!R49,totallaptimes!$1:$1048576,ROW()-1)-HLOOKUP(lapchart!Q49,totallaptimes!$1:$1048576,ROW()-1),"")</f>
        <v>3.0106481481480263E-4</v>
      </c>
      <c r="S49" s="2">
        <f>IFERROR(HLOOKUP(lapchart!S49,totallaptimes!$1:$1048576,ROW()-1)-HLOOKUP(lapchart!R49,totallaptimes!$1:$1048576,ROW()-1),"")</f>
        <v>2.6550925925933333E-5</v>
      </c>
      <c r="T49" s="2">
        <f>IFERROR(HLOOKUP(lapchart!T49,totallaptimes!$1:$1048576,ROW()-1)-HLOOKUP(lapchart!S49,totallaptimes!$1:$1048576,ROW()-1),"")</f>
        <v>1.7071759259267016E-5</v>
      </c>
      <c r="U49" s="2">
        <f>IFERROR(HLOOKUP(lapchart!U49,totallaptimes!$1:$1048576,ROW()-1)-HLOOKUP(lapchart!T49,totallaptimes!$1:$1048576,ROW()-1),"")</f>
        <v>5.4581018518518737E-4</v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2.8229166666657313E-5</v>
      </c>
      <c r="D50" s="2">
        <f>IFERROR(HLOOKUP(lapchart!D50,totallaptimes!$1:$1048576,ROW()-1)-HLOOKUP(lapchart!C50,totallaptimes!$1:$1048576,ROW()-1),"")</f>
        <v>2.0462962962979059E-5</v>
      </c>
      <c r="E50" s="2">
        <f>IFERROR(HLOOKUP(lapchart!E50,totallaptimes!$1:$1048576,ROW()-1)-HLOOKUP(lapchart!D50,totallaptimes!$1:$1048576,ROW()-1),"")</f>
        <v>9.3553240740736066E-5</v>
      </c>
      <c r="F50" s="2">
        <f>IFERROR(HLOOKUP(lapchart!F50,totallaptimes!$1:$1048576,ROW()-1)-HLOOKUP(lapchart!E50,totallaptimes!$1:$1048576,ROW()-1),"")</f>
        <v>1.0026620370370137E-4</v>
      </c>
      <c r="G50" s="2">
        <f>IFERROR(HLOOKUP(lapchart!G50,totallaptimes!$1:$1048576,ROW()-1)-HLOOKUP(lapchart!F50,totallaptimes!$1:$1048576,ROW()-1),"")</f>
        <v>1.9356481481481308E-4</v>
      </c>
      <c r="H50" s="2">
        <f>IFERROR(HLOOKUP(lapchart!H50,totallaptimes!$1:$1048576,ROW()-1)-HLOOKUP(lapchart!G50,totallaptimes!$1:$1048576,ROW()-1),"")</f>
        <v>1.6166666666667801E-4</v>
      </c>
      <c r="I50" s="2">
        <f>IFERROR(HLOOKUP(lapchart!I50,totallaptimes!$1:$1048576,ROW()-1)-HLOOKUP(lapchart!H50,totallaptimes!$1:$1048576,ROW()-1),"")</f>
        <v>5.6689814814797623E-5</v>
      </c>
      <c r="J50" s="2">
        <f>IFERROR(HLOOKUP(lapchart!J50,totallaptimes!$1:$1048576,ROW()-1)-HLOOKUP(lapchart!I50,totallaptimes!$1:$1048576,ROW()-1),"")</f>
        <v>1.0706018518516491E-4</v>
      </c>
      <c r="K50" s="2">
        <f>IFERROR(HLOOKUP(lapchart!K50,totallaptimes!$1:$1048576,ROW()-1)-HLOOKUP(lapchart!J50,totallaptimes!$1:$1048576,ROW()-1),"")</f>
        <v>3.4861111111117449E-5</v>
      </c>
      <c r="L50" s="2">
        <f>IFERROR(HLOOKUP(lapchart!L50,totallaptimes!$1:$1048576,ROW()-1)-HLOOKUP(lapchart!K50,totallaptimes!$1:$1048576,ROW()-1),"")</f>
        <v>4.0104166666693475E-5</v>
      </c>
      <c r="M50" s="2">
        <f>IFERROR(HLOOKUP(lapchart!M50,totallaptimes!$1:$1048576,ROW()-1)-HLOOKUP(lapchart!L50,totallaptimes!$1:$1048576,ROW()-1),"")</f>
        <v>2.7152777777768311E-5</v>
      </c>
      <c r="N50" s="2">
        <f>IFERROR(HLOOKUP(lapchart!N50,totallaptimes!$1:$1048576,ROW()-1)-HLOOKUP(lapchart!M50,totallaptimes!$1:$1048576,ROW()-1),"")</f>
        <v>1.5457175925926575E-4</v>
      </c>
      <c r="O50" s="2">
        <f>IFERROR(HLOOKUP(lapchart!O50,totallaptimes!$1:$1048576,ROW()-1)-HLOOKUP(lapchart!N50,totallaptimes!$1:$1048576,ROW()-1),"")</f>
        <v>1.0831018518518698E-4</v>
      </c>
      <c r="P50" s="2">
        <f>IFERROR(HLOOKUP(lapchart!P50,totallaptimes!$1:$1048576,ROW()-1)-HLOOKUP(lapchart!O50,totallaptimes!$1:$1048576,ROW()-1),"")</f>
        <v>1.175810185185186E-4</v>
      </c>
      <c r="Q50" s="2">
        <f>IFERROR(HLOOKUP(lapchart!Q50,totallaptimes!$1:$1048576,ROW()-1)-HLOOKUP(lapchart!P50,totallaptimes!$1:$1048576,ROW()-1),"")</f>
        <v>1.0146990740739908E-4</v>
      </c>
      <c r="R50" s="2">
        <f>IFERROR(HLOOKUP(lapchart!R50,totallaptimes!$1:$1048576,ROW()-1)-HLOOKUP(lapchart!Q50,totallaptimes!$1:$1048576,ROW()-1),"")</f>
        <v>3.1097222222221249E-4</v>
      </c>
      <c r="S50" s="2">
        <f>IFERROR(HLOOKUP(lapchart!S50,totallaptimes!$1:$1048576,ROW()-1)-HLOOKUP(lapchart!R50,totallaptimes!$1:$1048576,ROW()-1),"")</f>
        <v>2.5462962962970181E-5</v>
      </c>
      <c r="T50" s="2">
        <f>IFERROR(HLOOKUP(lapchart!T50,totallaptimes!$1:$1048576,ROW()-1)-HLOOKUP(lapchart!S50,totallaptimes!$1:$1048576,ROW()-1),"")</f>
        <v>3.2696759259265296E-5</v>
      </c>
      <c r="U50" s="2">
        <f>IFERROR(HLOOKUP(lapchart!U50,totallaptimes!$1:$1048576,ROW()-1)-HLOOKUP(lapchart!T50,totallaptimes!$1:$1048576,ROW()-1),"")</f>
        <v>6.0453703703703537E-4</v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2.7499999999992808E-5</v>
      </c>
      <c r="D51" s="2">
        <f>IFERROR(HLOOKUP(lapchart!D51,totallaptimes!$1:$1048576,ROW()-1)-HLOOKUP(lapchart!C51,totallaptimes!$1:$1048576,ROW()-1),"")</f>
        <v>1.8368055555571805E-5</v>
      </c>
      <c r="E51" s="2">
        <f>IFERROR(HLOOKUP(lapchart!E51,totallaptimes!$1:$1048576,ROW()-1)-HLOOKUP(lapchart!D51,totallaptimes!$1:$1048576,ROW()-1),"")</f>
        <v>8.8946759259252162E-5</v>
      </c>
      <c r="F51" s="2">
        <f>IFERROR(HLOOKUP(lapchart!F51,totallaptimes!$1:$1048576,ROW()-1)-HLOOKUP(lapchart!E51,totallaptimes!$1:$1048576,ROW()-1),"")</f>
        <v>1.0171296296296317E-4</v>
      </c>
      <c r="G51" s="2">
        <f>IFERROR(HLOOKUP(lapchart!G51,totallaptimes!$1:$1048576,ROW()-1)-HLOOKUP(lapchart!F51,totallaptimes!$1:$1048576,ROW()-1),"")</f>
        <v>2.1421296296295772E-4</v>
      </c>
      <c r="H51" s="2">
        <f>IFERROR(HLOOKUP(lapchart!H51,totallaptimes!$1:$1048576,ROW()-1)-HLOOKUP(lapchart!G51,totallaptimes!$1:$1048576,ROW()-1),"")</f>
        <v>1.5406250000001703E-4</v>
      </c>
      <c r="I51" s="2">
        <f>IFERROR(HLOOKUP(lapchart!I51,totallaptimes!$1:$1048576,ROW()-1)-HLOOKUP(lapchart!H51,totallaptimes!$1:$1048576,ROW()-1),"")</f>
        <v>5.8831018518501477E-5</v>
      </c>
      <c r="J51" s="2">
        <f>IFERROR(HLOOKUP(lapchart!J51,totallaptimes!$1:$1048576,ROW()-1)-HLOOKUP(lapchart!I51,totallaptimes!$1:$1048576,ROW()-1),"")</f>
        <v>1.1142361111108473E-4</v>
      </c>
      <c r="K51" s="2">
        <f>IFERROR(HLOOKUP(lapchart!K51,totallaptimes!$1:$1048576,ROW()-1)-HLOOKUP(lapchart!J51,totallaptimes!$1:$1048576,ROW()-1),"")</f>
        <v>3.9456018518527203E-5</v>
      </c>
      <c r="L51" s="2">
        <f>IFERROR(HLOOKUP(lapchart!L51,totallaptimes!$1:$1048576,ROW()-1)-HLOOKUP(lapchart!K51,totallaptimes!$1:$1048576,ROW()-1),"")</f>
        <v>4.857638888890875E-5</v>
      </c>
      <c r="M51" s="2">
        <f>IFERROR(HLOOKUP(lapchart!M51,totallaptimes!$1:$1048576,ROW()-1)-HLOOKUP(lapchart!L51,totallaptimes!$1:$1048576,ROW()-1),"")</f>
        <v>1.9942129629635374E-5</v>
      </c>
      <c r="N51" s="2">
        <f>IFERROR(HLOOKUP(lapchart!N51,totallaptimes!$1:$1048576,ROW()-1)-HLOOKUP(lapchart!M51,totallaptimes!$1:$1048576,ROW()-1),"")</f>
        <v>1.4859953703703216E-4</v>
      </c>
      <c r="O51" s="2">
        <f>IFERROR(HLOOKUP(lapchart!O51,totallaptimes!$1:$1048576,ROW()-1)-HLOOKUP(lapchart!N51,totallaptimes!$1:$1048576,ROW()-1),"")</f>
        <v>1.0622685185185388E-4</v>
      </c>
      <c r="P51" s="2">
        <f>IFERROR(HLOOKUP(lapchart!P51,totallaptimes!$1:$1048576,ROW()-1)-HLOOKUP(lapchart!O51,totallaptimes!$1:$1048576,ROW()-1),"")</f>
        <v>1.1894675925926135E-4</v>
      </c>
      <c r="Q51" s="2">
        <f>IFERROR(HLOOKUP(lapchart!Q51,totallaptimes!$1:$1048576,ROW()-1)-HLOOKUP(lapchart!P51,totallaptimes!$1:$1048576,ROW()-1),"")</f>
        <v>1.07534722222212E-4</v>
      </c>
      <c r="R51" s="2">
        <f>IFERROR(HLOOKUP(lapchart!R51,totallaptimes!$1:$1048576,ROW()-1)-HLOOKUP(lapchart!Q51,totallaptimes!$1:$1048576,ROW()-1),"")</f>
        <v>3.1828703703703359E-4</v>
      </c>
      <c r="S51" s="2">
        <f>IFERROR(HLOOKUP(lapchart!S51,totallaptimes!$1:$1048576,ROW()-1)-HLOOKUP(lapchart!R51,totallaptimes!$1:$1048576,ROW()-1),"")</f>
        <v>4.8865740740741681E-5</v>
      </c>
      <c r="T51" s="2">
        <f>IFERROR(HLOOKUP(lapchart!T51,totallaptimes!$1:$1048576,ROW()-1)-HLOOKUP(lapchart!S51,totallaptimes!$1:$1048576,ROW()-1),"")</f>
        <v>6.886574074084495E-6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2.7905092592588054E-5</v>
      </c>
      <c r="D52" s="2">
        <f>IFERROR(HLOOKUP(lapchart!D52,totallaptimes!$1:$1048576,ROW()-1)-HLOOKUP(lapchart!C52,totallaptimes!$1:$1048576,ROW()-1),"")</f>
        <v>1.7557870370388251E-5</v>
      </c>
      <c r="E52" s="2">
        <f>IFERROR(HLOOKUP(lapchart!E52,totallaptimes!$1:$1048576,ROW()-1)-HLOOKUP(lapchart!D52,totallaptimes!$1:$1048576,ROW()-1),"")</f>
        <v>8.02083333333245E-5</v>
      </c>
      <c r="F52" s="2">
        <f>IFERROR(HLOOKUP(lapchart!F52,totallaptimes!$1:$1048576,ROW()-1)-HLOOKUP(lapchart!E52,totallaptimes!$1:$1048576,ROW()-1),"")</f>
        <v>1.1151620370370569E-4</v>
      </c>
      <c r="G52" s="2">
        <f>IFERROR(HLOOKUP(lapchart!G52,totallaptimes!$1:$1048576,ROW()-1)-HLOOKUP(lapchart!F52,totallaptimes!$1:$1048576,ROW()-1),"")</f>
        <v>2.6760416666665732E-4</v>
      </c>
      <c r="H52" s="2">
        <f>IFERROR(HLOOKUP(lapchart!H52,totallaptimes!$1:$1048576,ROW()-1)-HLOOKUP(lapchart!G52,totallaptimes!$1:$1048576,ROW()-1),"")</f>
        <v>1.056481481481672E-4</v>
      </c>
      <c r="I52" s="2">
        <f>IFERROR(HLOOKUP(lapchart!I52,totallaptimes!$1:$1048576,ROW()-1)-HLOOKUP(lapchart!H52,totallaptimes!$1:$1048576,ROW()-1),"")</f>
        <v>6.2754629629610537E-5</v>
      </c>
      <c r="J52" s="2">
        <f>IFERROR(HLOOKUP(lapchart!J52,totallaptimes!$1:$1048576,ROW()-1)-HLOOKUP(lapchart!I52,totallaptimes!$1:$1048576,ROW()-1),"")</f>
        <v>1.222685185184938E-4</v>
      </c>
      <c r="K52" s="2">
        <f>IFERROR(HLOOKUP(lapchart!K52,totallaptimes!$1:$1048576,ROW()-1)-HLOOKUP(lapchart!J52,totallaptimes!$1:$1048576,ROW()-1),"")</f>
        <v>3.8796296296307597E-5</v>
      </c>
      <c r="L52" s="2">
        <f>IFERROR(HLOOKUP(lapchart!L52,totallaptimes!$1:$1048576,ROW()-1)-HLOOKUP(lapchart!K52,totallaptimes!$1:$1048576,ROW()-1),"")</f>
        <v>3.2314814814832227E-5</v>
      </c>
      <c r="M52" s="2">
        <f>IFERROR(HLOOKUP(lapchart!M52,totallaptimes!$1:$1048576,ROW()-1)-HLOOKUP(lapchart!L52,totallaptimes!$1:$1048576,ROW()-1),"")</f>
        <v>2.0575231481481659E-4</v>
      </c>
      <c r="N52" s="2">
        <f>IFERROR(HLOOKUP(lapchart!N52,totallaptimes!$1:$1048576,ROW()-1)-HLOOKUP(lapchart!M52,totallaptimes!$1:$1048576,ROW()-1),"")</f>
        <v>3.732638888889056E-5</v>
      </c>
      <c r="O52" s="2">
        <f>IFERROR(HLOOKUP(lapchart!O52,totallaptimes!$1:$1048576,ROW()-1)-HLOOKUP(lapchart!N52,totallaptimes!$1:$1048576,ROW()-1),"")</f>
        <v>4.0428240740741916E-5</v>
      </c>
      <c r="P52" s="2">
        <f>IFERROR(HLOOKUP(lapchart!P52,totallaptimes!$1:$1048576,ROW()-1)-HLOOKUP(lapchart!O52,totallaptimes!$1:$1048576,ROW()-1),"")</f>
        <v>1.2238425925926305E-4</v>
      </c>
      <c r="Q52" s="2">
        <f>IFERROR(HLOOKUP(lapchart!Q52,totallaptimes!$1:$1048576,ROW()-1)-HLOOKUP(lapchart!P52,totallaptimes!$1:$1048576,ROW()-1),"")</f>
        <v>1.0982638888887286E-4</v>
      </c>
      <c r="R52" s="2">
        <f>IFERROR(HLOOKUP(lapchart!R52,totallaptimes!$1:$1048576,ROW()-1)-HLOOKUP(lapchart!Q52,totallaptimes!$1:$1048576,ROW()-1),"")</f>
        <v>3.3435185185184957E-4</v>
      </c>
      <c r="S52" s="2">
        <f>IFERROR(HLOOKUP(lapchart!S52,totallaptimes!$1:$1048576,ROW()-1)-HLOOKUP(lapchart!R52,totallaptimes!$1:$1048576,ROW()-1),"")</f>
        <v>5.792824074074554E-5</v>
      </c>
      <c r="T52" s="2">
        <f>IFERROR(HLOOKUP(lapchart!T52,totallaptimes!$1:$1048576,ROW()-1)-HLOOKUP(lapchart!S52,totallaptimes!$1:$1048576,ROW()-1),"")</f>
        <v>4.0937500000004512E-5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3.1469907407398467E-5</v>
      </c>
      <c r="D53" s="2">
        <f>IFERROR(HLOOKUP(lapchart!D53,totallaptimes!$1:$1048576,ROW()-1)-HLOOKUP(lapchart!C53,totallaptimes!$1:$1048576,ROW()-1),"")</f>
        <v>1.2384259259277941E-5</v>
      </c>
      <c r="E53" s="2">
        <f>IFERROR(HLOOKUP(lapchart!E53,totallaptimes!$1:$1048576,ROW()-1)-HLOOKUP(lapchart!D53,totallaptimes!$1:$1048576,ROW()-1),"")</f>
        <v>8.0925925925914854E-5</v>
      </c>
      <c r="F53" s="2">
        <f>IFERROR(HLOOKUP(lapchart!F53,totallaptimes!$1:$1048576,ROW()-1)-HLOOKUP(lapchart!E53,totallaptimes!$1:$1048576,ROW()-1),"")</f>
        <v>1.1180555555555943E-4</v>
      </c>
      <c r="G53" s="2">
        <f>IFERROR(HLOOKUP(lapchart!G53,totallaptimes!$1:$1048576,ROW()-1)-HLOOKUP(lapchart!F53,totallaptimes!$1:$1048576,ROW()-1),"")</f>
        <v>3.8215277777779028E-4</v>
      </c>
      <c r="H53" s="2">
        <f>IFERROR(HLOOKUP(lapchart!H53,totallaptimes!$1:$1048576,ROW()-1)-HLOOKUP(lapchart!G53,totallaptimes!$1:$1048576,ROW()-1),"")</f>
        <v>6.8148148148129695E-5</v>
      </c>
      <c r="I53" s="2">
        <f>IFERROR(HLOOKUP(lapchart!I53,totallaptimes!$1:$1048576,ROW()-1)-HLOOKUP(lapchart!H53,totallaptimes!$1:$1048576,ROW()-1),"")</f>
        <v>5.3148148148142449E-5</v>
      </c>
      <c r="J53" s="2">
        <f>IFERROR(HLOOKUP(lapchart!J53,totallaptimes!$1:$1048576,ROW()-1)-HLOOKUP(lapchart!I53,totallaptimes!$1:$1048576,ROW()-1),"")</f>
        <v>7.1921296296274806E-5</v>
      </c>
      <c r="K53" s="2">
        <f>IFERROR(HLOOKUP(lapchart!K53,totallaptimes!$1:$1048576,ROW()-1)-HLOOKUP(lapchart!J53,totallaptimes!$1:$1048576,ROW()-1),"")</f>
        <v>5.1064814814823223E-5</v>
      </c>
      <c r="L53" s="2">
        <f>IFERROR(HLOOKUP(lapchart!L53,totallaptimes!$1:$1048576,ROW()-1)-HLOOKUP(lapchart!K53,totallaptimes!$1:$1048576,ROW()-1),"")</f>
        <v>1.373842592594654E-5</v>
      </c>
      <c r="M53" s="2">
        <f>IFERROR(HLOOKUP(lapchart!M53,totallaptimes!$1:$1048576,ROW()-1)-HLOOKUP(lapchart!L53,totallaptimes!$1:$1048576,ROW()-1),"")</f>
        <v>2.1709490740740717E-4</v>
      </c>
      <c r="N53" s="2">
        <f>IFERROR(HLOOKUP(lapchart!N53,totallaptimes!$1:$1048576,ROW()-1)-HLOOKUP(lapchart!M53,totallaptimes!$1:$1048576,ROW()-1),"")</f>
        <v>1.6886574074080618E-5</v>
      </c>
      <c r="O53" s="2">
        <f>IFERROR(HLOOKUP(lapchart!O53,totallaptimes!$1:$1048576,ROW()-1)-HLOOKUP(lapchart!N53,totallaptimes!$1:$1048576,ROW()-1),"")</f>
        <v>7.9837962962958642E-5</v>
      </c>
      <c r="P53" s="2">
        <f>IFERROR(HLOOKUP(lapchart!P53,totallaptimes!$1:$1048576,ROW()-1)-HLOOKUP(lapchart!O53,totallaptimes!$1:$1048576,ROW()-1),"")</f>
        <v>9.7789351851861051E-5</v>
      </c>
      <c r="Q53" s="2">
        <f>IFERROR(HLOOKUP(lapchart!Q53,totallaptimes!$1:$1048576,ROW()-1)-HLOOKUP(lapchart!P53,totallaptimes!$1:$1048576,ROW()-1),"")</f>
        <v>1.1427083333331173E-4</v>
      </c>
      <c r="R53" s="2">
        <f>IFERROR(HLOOKUP(lapchart!R53,totallaptimes!$1:$1048576,ROW()-1)-HLOOKUP(lapchart!Q53,totallaptimes!$1:$1048576,ROW()-1),"")</f>
        <v>3.4123842592592712E-4</v>
      </c>
      <c r="S53" s="2">
        <f>IFERROR(HLOOKUP(lapchart!S53,totallaptimes!$1:$1048576,ROW()-1)-HLOOKUP(lapchart!R53,totallaptimes!$1:$1048576,ROW()-1),"")</f>
        <v>8.7233796296298793E-5</v>
      </c>
      <c r="T53" s="2">
        <f>IFERROR(HLOOKUP(lapchart!T53,totallaptimes!$1:$1048576,ROW()-1)-HLOOKUP(lapchart!S53,totallaptimes!$1:$1048576,ROW()-1),"")</f>
        <v>1.0891203703712604E-5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3.1458333333324318E-5</v>
      </c>
      <c r="D54" s="2">
        <f>IFERROR(HLOOKUP(lapchart!D54,totallaptimes!$1:$1048576,ROW()-1)-HLOOKUP(lapchart!C54,totallaptimes!$1:$1048576,ROW()-1),"")</f>
        <v>1.4606481481500844E-5</v>
      </c>
      <c r="E54" s="2">
        <f>IFERROR(HLOOKUP(lapchart!E54,totallaptimes!$1:$1048576,ROW()-1)-HLOOKUP(lapchart!D54,totallaptimes!$1:$1048576,ROW()-1),"")</f>
        <v>7.1921296296281745E-5</v>
      </c>
      <c r="F54" s="2">
        <f>IFERROR(HLOOKUP(lapchart!F54,totallaptimes!$1:$1048576,ROW()-1)-HLOOKUP(lapchart!E54,totallaptimes!$1:$1048576,ROW()-1),"")</f>
        <v>1.1844907407407984E-4</v>
      </c>
      <c r="G54" s="2">
        <f>IFERROR(HLOOKUP(lapchart!G54,totallaptimes!$1:$1048576,ROW()-1)-HLOOKUP(lapchart!F54,totallaptimes!$1:$1048576,ROW()-1),"")</f>
        <v>3.90046296296305E-4</v>
      </c>
      <c r="H54" s="2">
        <f>IFERROR(HLOOKUP(lapchart!H54,totallaptimes!$1:$1048576,ROW()-1)-HLOOKUP(lapchart!G54,totallaptimes!$1:$1048576,ROW()-1),"")</f>
        <v>6.9039351851832298E-5</v>
      </c>
      <c r="I54" s="2">
        <f>IFERROR(HLOOKUP(lapchart!I54,totallaptimes!$1:$1048576,ROW()-1)-HLOOKUP(lapchart!H54,totallaptimes!$1:$1048576,ROW()-1),"")</f>
        <v>4.6909722222217287E-5</v>
      </c>
      <c r="J54" s="2">
        <f>IFERROR(HLOOKUP(lapchart!J54,totallaptimes!$1:$1048576,ROW()-1)-HLOOKUP(lapchart!I54,totallaptimes!$1:$1048576,ROW()-1),"")</f>
        <v>8.4525462962940778E-5</v>
      </c>
      <c r="K54" s="2">
        <f>IFERROR(HLOOKUP(lapchart!K54,totallaptimes!$1:$1048576,ROW()-1)-HLOOKUP(lapchart!J54,totallaptimes!$1:$1048576,ROW()-1),"")</f>
        <v>5.783564814815928E-5</v>
      </c>
      <c r="L54" s="2">
        <f>IFERROR(HLOOKUP(lapchart!L54,totallaptimes!$1:$1048576,ROW()-1)-HLOOKUP(lapchart!K54,totallaptimes!$1:$1048576,ROW()-1),"")</f>
        <v>8.7962962963192282E-6</v>
      </c>
      <c r="M54" s="2">
        <f>IFERROR(HLOOKUP(lapchart!M54,totallaptimes!$1:$1048576,ROW()-1)-HLOOKUP(lapchart!L54,totallaptimes!$1:$1048576,ROW()-1),"")</f>
        <v>2.2248842592593326E-4</v>
      </c>
      <c r="N54" s="2">
        <f>IFERROR(HLOOKUP(lapchart!N54,totallaptimes!$1:$1048576,ROW()-1)-HLOOKUP(lapchart!M54,totallaptimes!$1:$1048576,ROW()-1),"")</f>
        <v>2.848379629628861E-5</v>
      </c>
      <c r="O54" s="2">
        <f>IFERROR(HLOOKUP(lapchart!O54,totallaptimes!$1:$1048576,ROW()-1)-HLOOKUP(lapchart!N54,totallaptimes!$1:$1048576,ROW()-1),"")</f>
        <v>5.9212962962962301E-5</v>
      </c>
      <c r="P54" s="2">
        <f>IFERROR(HLOOKUP(lapchart!P54,totallaptimes!$1:$1048576,ROW()-1)-HLOOKUP(lapchart!O54,totallaptimes!$1:$1048576,ROW()-1),"")</f>
        <v>9.7928240740750849E-5</v>
      </c>
      <c r="Q54" s="2">
        <f>IFERROR(HLOOKUP(lapchart!Q54,totallaptimes!$1:$1048576,ROW()-1)-HLOOKUP(lapchart!P54,totallaptimes!$1:$1048576,ROW()-1),"")</f>
        <v>1.2055555555553349E-4</v>
      </c>
      <c r="R54" s="2">
        <f>IFERROR(HLOOKUP(lapchart!R54,totallaptimes!$1:$1048576,ROW()-1)-HLOOKUP(lapchart!Q54,totallaptimes!$1:$1048576,ROW()-1),"")</f>
        <v>3.6829861111111611E-4</v>
      </c>
      <c r="S54" s="2">
        <f>IFERROR(HLOOKUP(lapchart!S54,totallaptimes!$1:$1048576,ROW()-1)-HLOOKUP(lapchart!R54,totallaptimes!$1:$1048576,ROW()-1),"")</f>
        <v>8.7986111111111598E-5</v>
      </c>
      <c r="T54" s="2">
        <f>IFERROR(HLOOKUP(lapchart!T54,totallaptimes!$1:$1048576,ROW()-1)-HLOOKUP(lapchart!S54,totallaptimes!$1:$1048576,ROW()-1),"")</f>
        <v>6.7071759259268449E-5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2.9351851851842914E-5</v>
      </c>
      <c r="D55" s="2">
        <f>IFERROR(HLOOKUP(lapchart!D55,totallaptimes!$1:$1048576,ROW()-1)-HLOOKUP(lapchart!C55,totallaptimes!$1:$1048576,ROW()-1),"")</f>
        <v>1.3032407407423396E-5</v>
      </c>
      <c r="E55" s="2">
        <f>IFERROR(HLOOKUP(lapchart!E55,totallaptimes!$1:$1048576,ROW()-1)-HLOOKUP(lapchart!D55,totallaptimes!$1:$1048576,ROW()-1),"")</f>
        <v>6.2372685185170529E-5</v>
      </c>
      <c r="F55" s="2">
        <f>IFERROR(HLOOKUP(lapchart!F55,totallaptimes!$1:$1048576,ROW()-1)-HLOOKUP(lapchart!E55,totallaptimes!$1:$1048576,ROW()-1),"")</f>
        <v>1.2055555555556124E-4</v>
      </c>
      <c r="G55" s="2">
        <f>IFERROR(HLOOKUP(lapchart!G55,totallaptimes!$1:$1048576,ROW()-1)-HLOOKUP(lapchart!F55,totallaptimes!$1:$1048576,ROW()-1),"")</f>
        <v>4.0645833333334547E-4</v>
      </c>
      <c r="H55" s="2">
        <f>IFERROR(HLOOKUP(lapchart!H55,totallaptimes!$1:$1048576,ROW()-1)-HLOOKUP(lapchart!G55,totallaptimes!$1:$1048576,ROW()-1),"")</f>
        <v>7.01157407407213E-5</v>
      </c>
      <c r="I55" s="2">
        <f>IFERROR(HLOOKUP(lapchart!I55,totallaptimes!$1:$1048576,ROW()-1)-HLOOKUP(lapchart!H55,totallaptimes!$1:$1048576,ROW()-1),"")</f>
        <v>3.7893518518510028E-5</v>
      </c>
      <c r="J55" s="2">
        <f>IFERROR(HLOOKUP(lapchart!J55,totallaptimes!$1:$1048576,ROW()-1)-HLOOKUP(lapchart!I55,totallaptimes!$1:$1048576,ROW()-1),"")</f>
        <v>9.5347222222201544E-5</v>
      </c>
      <c r="K55" s="2">
        <f>IFERROR(HLOOKUP(lapchart!K55,totallaptimes!$1:$1048576,ROW()-1)-HLOOKUP(lapchart!J55,totallaptimes!$1:$1048576,ROW()-1),"")</f>
        <v>5.8946759259270731E-5</v>
      </c>
      <c r="L55" s="2">
        <f>IFERROR(HLOOKUP(lapchart!L55,totallaptimes!$1:$1048576,ROW()-1)-HLOOKUP(lapchart!K55,totallaptimes!$1:$1048576,ROW()-1),"")</f>
        <v>1.5277777777801538E-5</v>
      </c>
      <c r="M55" s="2">
        <f>IFERROR(HLOOKUP(lapchart!M55,totallaptimes!$1:$1048576,ROW()-1)-HLOOKUP(lapchart!L55,totallaptimes!$1:$1048576,ROW()-1),"")</f>
        <v>1.9694444444445097E-4</v>
      </c>
      <c r="N55" s="2">
        <f>IFERROR(HLOOKUP(lapchart!N55,totallaptimes!$1:$1048576,ROW()-1)-HLOOKUP(lapchart!M55,totallaptimes!$1:$1048576,ROW()-1),"")</f>
        <v>1.0384259259258594E-4</v>
      </c>
      <c r="O55" s="2">
        <f>IFERROR(HLOOKUP(lapchart!O55,totallaptimes!$1:$1048576,ROW()-1)-HLOOKUP(lapchart!N55,totallaptimes!$1:$1048576,ROW()-1),"")</f>
        <v>1.0145833333333881E-4</v>
      </c>
      <c r="P55" s="2">
        <f>IFERROR(HLOOKUP(lapchart!P55,totallaptimes!$1:$1048576,ROW()-1)-HLOOKUP(lapchart!O55,totallaptimes!$1:$1048576,ROW()-1),"")</f>
        <v>6.858796296295433E-5</v>
      </c>
      <c r="Q55" s="2">
        <f>IFERROR(HLOOKUP(lapchart!Q55,totallaptimes!$1:$1048576,ROW()-1)-HLOOKUP(lapchart!P55,totallaptimes!$1:$1048576,ROW()-1),"")</f>
        <v>5.7199074074060219E-5</v>
      </c>
      <c r="R55" s="2">
        <f>IFERROR(HLOOKUP(lapchart!R55,totallaptimes!$1:$1048576,ROW()-1)-HLOOKUP(lapchart!Q55,totallaptimes!$1:$1048576,ROW()-1),"")</f>
        <v>3.8137731481482223E-4</v>
      </c>
      <c r="S55" s="2">
        <f>IFERROR(HLOOKUP(lapchart!S55,totallaptimes!$1:$1048576,ROW()-1)-HLOOKUP(lapchart!R55,totallaptimes!$1:$1048576,ROW()-1),"")</f>
        <v>1.0253472222222088E-4</v>
      </c>
      <c r="T55" s="2">
        <f>IFERROR(HLOOKUP(lapchart!T55,totallaptimes!$1:$1048576,ROW()-1)-HLOOKUP(lapchart!S55,totallaptimes!$1:$1048576,ROW()-1),"")</f>
        <v>7.064814814815995E-5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2.9618055555548362E-5</v>
      </c>
      <c r="D56" s="2">
        <f>IFERROR(HLOOKUP(lapchart!D56,totallaptimes!$1:$1048576,ROW()-1)-HLOOKUP(lapchart!C56,totallaptimes!$1:$1048576,ROW()-1),"")</f>
        <v>1.1527777777790849E-5</v>
      </c>
      <c r="E56" s="2">
        <f>IFERROR(HLOOKUP(lapchart!E56,totallaptimes!$1:$1048576,ROW()-1)-HLOOKUP(lapchart!D56,totallaptimes!$1:$1048576,ROW()-1),"")</f>
        <v>5.1435185185175203E-5</v>
      </c>
      <c r="F56" s="2">
        <f>IFERROR(HLOOKUP(lapchart!F56,totallaptimes!$1:$1048576,ROW()-1)-HLOOKUP(lapchart!E56,totallaptimes!$1:$1048576,ROW()-1),"")</f>
        <v>1.2277777777778415E-4</v>
      </c>
      <c r="G56" s="2">
        <f>IFERROR(HLOOKUP(lapchart!G56,totallaptimes!$1:$1048576,ROW()-1)-HLOOKUP(lapchart!F56,totallaptimes!$1:$1048576,ROW()-1),"")</f>
        <v>4.1327546296297119E-4</v>
      </c>
      <c r="H56" s="2">
        <f>IFERROR(HLOOKUP(lapchart!H56,totallaptimes!$1:$1048576,ROW()-1)-HLOOKUP(lapchart!G56,totallaptimes!$1:$1048576,ROW()-1),"")</f>
        <v>7.2511574074056451E-5</v>
      </c>
      <c r="I56" s="2">
        <f>IFERROR(HLOOKUP(lapchart!I56,totallaptimes!$1:$1048576,ROW()-1)-HLOOKUP(lapchart!H56,totallaptimes!$1:$1048576,ROW()-1),"")</f>
        <v>3.248842592591672E-5</v>
      </c>
      <c r="J56" s="2">
        <f>IFERROR(HLOOKUP(lapchart!J56,totallaptimes!$1:$1048576,ROW()-1)-HLOOKUP(lapchart!I56,totallaptimes!$1:$1048576,ROW()-1),"")</f>
        <v>1.0715277777775811E-4</v>
      </c>
      <c r="K56" s="2">
        <f>IFERROR(HLOOKUP(lapchart!K56,totallaptimes!$1:$1048576,ROW()-1)-HLOOKUP(lapchart!J56,totallaptimes!$1:$1048576,ROW()-1),"")</f>
        <v>5.9432870370378088E-5</v>
      </c>
      <c r="L56" s="2">
        <f>IFERROR(HLOOKUP(lapchart!L56,totallaptimes!$1:$1048576,ROW()-1)-HLOOKUP(lapchart!K56,totallaptimes!$1:$1048576,ROW()-1),"")</f>
        <v>1.1851851851880923E-5</v>
      </c>
      <c r="M56" s="2">
        <f>IFERROR(HLOOKUP(lapchart!M56,totallaptimes!$1:$1048576,ROW()-1)-HLOOKUP(lapchart!L56,totallaptimes!$1:$1048576,ROW()-1),"")</f>
        <v>1.9018518518518907E-4</v>
      </c>
      <c r="N56" s="2">
        <f>IFERROR(HLOOKUP(lapchart!N56,totallaptimes!$1:$1048576,ROW()-1)-HLOOKUP(lapchart!M56,totallaptimes!$1:$1048576,ROW()-1),"")</f>
        <v>1.0938657407406904E-4</v>
      </c>
      <c r="O56" s="2">
        <f>IFERROR(HLOOKUP(lapchart!O56,totallaptimes!$1:$1048576,ROW()-1)-HLOOKUP(lapchart!N56,totallaptimes!$1:$1048576,ROW()-1),"")</f>
        <v>1.0774305555556057E-4</v>
      </c>
      <c r="P56" s="2">
        <f>IFERROR(HLOOKUP(lapchart!P56,totallaptimes!$1:$1048576,ROW()-1)-HLOOKUP(lapchart!O56,totallaptimes!$1:$1048576,ROW()-1),"")</f>
        <v>5.4490740740729959E-5</v>
      </c>
      <c r="Q56" s="2">
        <f>IFERROR(HLOOKUP(lapchart!Q56,totallaptimes!$1:$1048576,ROW()-1)-HLOOKUP(lapchart!P56,totallaptimes!$1:$1048576,ROW()-1),"")</f>
        <v>7.5821759259249444E-5</v>
      </c>
      <c r="R56" s="2">
        <f>IFERROR(HLOOKUP(lapchart!R56,totallaptimes!$1:$1048576,ROW()-1)-HLOOKUP(lapchart!Q56,totallaptimes!$1:$1048576,ROW()-1),"")</f>
        <v>3.894907407407458E-4</v>
      </c>
      <c r="S56" s="2">
        <f>IFERROR(HLOOKUP(lapchart!S56,totallaptimes!$1:$1048576,ROW()-1)-HLOOKUP(lapchart!R56,totallaptimes!$1:$1048576,ROW()-1),"")</f>
        <v>1.1321759259259184E-4</v>
      </c>
      <c r="T56" s="2">
        <f>IFERROR(HLOOKUP(lapchart!T56,totallaptimes!$1:$1048576,ROW()-1)-HLOOKUP(lapchart!S56,totallaptimes!$1:$1048576,ROW()-1),"")</f>
        <v>5.3206018518527076E-5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3.3402777777774562E-5</v>
      </c>
      <c r="D57" s="2">
        <f>IFERROR(HLOOKUP(lapchart!D57,totallaptimes!$1:$1048576,ROW()-1)-HLOOKUP(lapchart!C57,totallaptimes!$1:$1048576,ROW()-1),"")</f>
        <v>9.3634259259386954E-6</v>
      </c>
      <c r="E57" s="2">
        <f>IFERROR(HLOOKUP(lapchart!E57,totallaptimes!$1:$1048576,ROW()-1)-HLOOKUP(lapchart!D57,totallaptimes!$1:$1048576,ROW()-1),"")</f>
        <v>3.9224537037023388E-5</v>
      </c>
      <c r="F57" s="2">
        <f>IFERROR(HLOOKUP(lapchart!F57,totallaptimes!$1:$1048576,ROW()-1)-HLOOKUP(lapchart!E57,totallaptimes!$1:$1048576,ROW()-1),"")</f>
        <v>1.27766203703715E-4</v>
      </c>
      <c r="G57" s="2">
        <f>IFERROR(HLOOKUP(lapchart!G57,totallaptimes!$1:$1048576,ROW()-1)-HLOOKUP(lapchart!F57,totallaptimes!$1:$1048576,ROW()-1),"")</f>
        <v>4.2225694444444906E-4</v>
      </c>
      <c r="H57" s="2">
        <f>IFERROR(HLOOKUP(lapchart!H57,totallaptimes!$1:$1048576,ROW()-1)-HLOOKUP(lapchart!G57,totallaptimes!$1:$1048576,ROW()-1),"")</f>
        <v>7.51388888888746E-5</v>
      </c>
      <c r="I57" s="2">
        <f>IFERROR(HLOOKUP(lapchart!I57,totallaptimes!$1:$1048576,ROW()-1)-HLOOKUP(lapchart!H57,totallaptimes!$1:$1048576,ROW()-1),"")</f>
        <v>2.5381944444430315E-5</v>
      </c>
      <c r="J57" s="2">
        <f>IFERROR(HLOOKUP(lapchart!J57,totallaptimes!$1:$1048576,ROW()-1)-HLOOKUP(lapchart!I57,totallaptimes!$1:$1048576,ROW()-1),"")</f>
        <v>1.1685185185183328E-4</v>
      </c>
      <c r="K57" s="2">
        <f>IFERROR(HLOOKUP(lapchart!K57,totallaptimes!$1:$1048576,ROW()-1)-HLOOKUP(lapchart!J57,totallaptimes!$1:$1048576,ROW()-1),"")</f>
        <v>6.9710648148153809E-5</v>
      </c>
      <c r="L57" s="2">
        <f>IFERROR(HLOOKUP(lapchart!L57,totallaptimes!$1:$1048576,ROW()-1)-HLOOKUP(lapchart!K57,totallaptimes!$1:$1048576,ROW()-1),"")</f>
        <v>8.5532407407759581E-6</v>
      </c>
      <c r="M57" s="2">
        <f>IFERROR(HLOOKUP(lapchart!M57,totallaptimes!$1:$1048576,ROW()-1)-HLOOKUP(lapchart!L57,totallaptimes!$1:$1048576,ROW()-1),"")</f>
        <v>1.7283564814814939E-4</v>
      </c>
      <c r="N57" s="2">
        <f>IFERROR(HLOOKUP(lapchart!N57,totallaptimes!$1:$1048576,ROW()-1)-HLOOKUP(lapchart!M57,totallaptimes!$1:$1048576,ROW()-1),"")</f>
        <v>1.1557870370369761E-4</v>
      </c>
      <c r="O57" s="2">
        <f>IFERROR(HLOOKUP(lapchart!O57,totallaptimes!$1:$1048576,ROW()-1)-HLOOKUP(lapchart!N57,totallaptimes!$1:$1048576,ROW()-1),"")</f>
        <v>1.1045138888889083E-4</v>
      </c>
      <c r="P57" s="2">
        <f>IFERROR(HLOOKUP(lapchart!P57,totallaptimes!$1:$1048576,ROW()-1)-HLOOKUP(lapchart!O57,totallaptimes!$1:$1048576,ROW()-1),"")</f>
        <v>4.3460648148141434E-5</v>
      </c>
      <c r="Q57" s="2">
        <f>IFERROR(HLOOKUP(lapchart!Q57,totallaptimes!$1:$1048576,ROW()-1)-HLOOKUP(lapchart!P57,totallaptimes!$1:$1048576,ROW()-1),"")</f>
        <v>9.6817129629618581E-5</v>
      </c>
      <c r="R57" s="2">
        <f>IFERROR(HLOOKUP(lapchart!R57,totallaptimes!$1:$1048576,ROW()-1)-HLOOKUP(lapchart!Q57,totallaptimes!$1:$1048576,ROW()-1),"")</f>
        <v>4.5993055555556411E-4</v>
      </c>
      <c r="S57" s="2">
        <f>IFERROR(HLOOKUP(lapchart!S57,totallaptimes!$1:$1048576,ROW()-1)-HLOOKUP(lapchart!R57,totallaptimes!$1:$1048576,ROW()-1),"")</f>
        <v>4.5439814814814128E-5</v>
      </c>
      <c r="T57" s="2">
        <f>IFERROR(HLOOKUP(lapchart!T57,totallaptimes!$1:$1048576,ROW()-1)-HLOOKUP(lapchart!S57,totallaptimes!$1:$1048576,ROW()-1),"")</f>
        <v>7.5844907407411621E-5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2.7326388888887498E-5</v>
      </c>
      <c r="D58" s="2">
        <f>IFERROR(HLOOKUP(lapchart!D58,totallaptimes!$1:$1048576,ROW()-1)-HLOOKUP(lapchart!C58,totallaptimes!$1:$1048576,ROW()-1),"")</f>
        <v>1.1909722222230856E-5</v>
      </c>
      <c r="E58" s="2">
        <f>IFERROR(HLOOKUP(lapchart!E58,totallaptimes!$1:$1048576,ROW()-1)-HLOOKUP(lapchart!D58,totallaptimes!$1:$1048576,ROW()-1),"")</f>
        <v>3.4803240740725883E-5</v>
      </c>
      <c r="F58" s="2">
        <f>IFERROR(HLOOKUP(lapchart!F58,totallaptimes!$1:$1048576,ROW()-1)-HLOOKUP(lapchart!E58,totallaptimes!$1:$1048576,ROW()-1),"")</f>
        <v>1.2064814814816138E-4</v>
      </c>
      <c r="G58" s="2">
        <f>IFERROR(HLOOKUP(lapchart!G58,totallaptimes!$1:$1048576,ROW()-1)-HLOOKUP(lapchart!F58,totallaptimes!$1:$1048576,ROW()-1),"")</f>
        <v>4.3935185185185743E-4</v>
      </c>
      <c r="H58" s="2">
        <f>IFERROR(HLOOKUP(lapchart!H58,totallaptimes!$1:$1048576,ROW()-1)-HLOOKUP(lapchart!G58,totallaptimes!$1:$1048576,ROW()-1),"")</f>
        <v>7.1932870370355895E-5</v>
      </c>
      <c r="I58" s="2">
        <f>IFERROR(HLOOKUP(lapchart!I58,totallaptimes!$1:$1048576,ROW()-1)-HLOOKUP(lapchart!H58,totallaptimes!$1:$1048576,ROW()-1),"")</f>
        <v>1.9293981481469102E-5</v>
      </c>
      <c r="J58" s="2">
        <f>IFERROR(HLOOKUP(lapchart!J58,totallaptimes!$1:$1048576,ROW()-1)-HLOOKUP(lapchart!I58,totallaptimes!$1:$1048576,ROW()-1),"")</f>
        <v>1.2422453703701819E-4</v>
      </c>
      <c r="K58" s="2">
        <f>IFERROR(HLOOKUP(lapchart!K58,totallaptimes!$1:$1048576,ROW()-1)-HLOOKUP(lapchart!J58,totallaptimes!$1:$1048576,ROW()-1),"")</f>
        <v>7.3101851851851973E-5</v>
      </c>
      <c r="L58" s="2">
        <f>IFERROR(HLOOKUP(lapchart!L58,totallaptimes!$1:$1048576,ROW()-1)-HLOOKUP(lapchart!K58,totallaptimes!$1:$1048576,ROW()-1),"")</f>
        <v>2.6365740740781629E-5</v>
      </c>
      <c r="M58" s="2">
        <f>IFERROR(HLOOKUP(lapchart!M58,totallaptimes!$1:$1048576,ROW()-1)-HLOOKUP(lapchart!L58,totallaptimes!$1:$1048576,ROW()-1),"")</f>
        <v>1.456828703703672E-4</v>
      </c>
      <c r="N58" s="2">
        <f>IFERROR(HLOOKUP(lapchart!N58,totallaptimes!$1:$1048576,ROW()-1)-HLOOKUP(lapchart!M58,totallaptimes!$1:$1048576,ROW()-1),"")</f>
        <v>1.1678240740740226E-4</v>
      </c>
      <c r="O58" s="2">
        <f>IFERROR(HLOOKUP(lapchart!O58,totallaptimes!$1:$1048576,ROW()-1)-HLOOKUP(lapchart!N58,totallaptimes!$1:$1048576,ROW()-1),"")</f>
        <v>1.179050925925948E-4</v>
      </c>
      <c r="P58" s="2">
        <f>IFERROR(HLOOKUP(lapchart!P58,totallaptimes!$1:$1048576,ROW()-1)-HLOOKUP(lapchart!O58,totallaptimes!$1:$1048576,ROW()-1),"")</f>
        <v>3.6446759259255168E-5</v>
      </c>
      <c r="Q58" s="2">
        <f>IFERROR(HLOOKUP(lapchart!Q58,totallaptimes!$1:$1048576,ROW()-1)-HLOOKUP(lapchart!P58,totallaptimes!$1:$1048576,ROW()-1),"")</f>
        <v>1.1281249999998966E-4</v>
      </c>
      <c r="R58" s="2">
        <f>IFERROR(HLOOKUP(lapchart!R58,totallaptimes!$1:$1048576,ROW()-1)-HLOOKUP(lapchart!Q58,totallaptimes!$1:$1048576,ROW()-1),"")</f>
        <v>4.8686342592593052E-4</v>
      </c>
      <c r="S58" s="2">
        <f>IFERROR(HLOOKUP(lapchart!S58,totallaptimes!$1:$1048576,ROW()-1)-HLOOKUP(lapchart!R58,totallaptimes!$1:$1048576,ROW()-1),"")</f>
        <v>2.6307870370369246E-5</v>
      </c>
      <c r="T58" s="2">
        <f>IFERROR(HLOOKUP(lapchart!T58,totallaptimes!$1:$1048576,ROW()-1)-HLOOKUP(lapchart!S58,totallaptimes!$1:$1048576,ROW()-1),"")</f>
        <v>8.4548611111116834E-5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2.9155092592596243E-5</v>
      </c>
      <c r="D59" s="2">
        <f>IFERROR(HLOOKUP(lapchart!D59,totallaptimes!$1:$1048576,ROW()-1)-HLOOKUP(lapchart!C59,totallaptimes!$1:$1048576,ROW()-1),"")</f>
        <v>1.1608796296302959E-5</v>
      </c>
      <c r="E59" s="2">
        <f>IFERROR(HLOOKUP(lapchart!E59,totallaptimes!$1:$1048576,ROW()-1)-HLOOKUP(lapchart!D59,totallaptimes!$1:$1048576,ROW()-1),"")</f>
        <v>2.4513888888876012E-5</v>
      </c>
      <c r="F59" s="2">
        <f>IFERROR(HLOOKUP(lapchart!F59,totallaptimes!$1:$1048576,ROW()-1)-HLOOKUP(lapchart!E59,totallaptimes!$1:$1048576,ROW()-1),"")</f>
        <v>1.1725694444445628E-4</v>
      </c>
      <c r="G59" s="2">
        <f>IFERROR(HLOOKUP(lapchart!G59,totallaptimes!$1:$1048576,ROW()-1)-HLOOKUP(lapchart!F59,totallaptimes!$1:$1048576,ROW()-1),"")</f>
        <v>4.496875000000039E-4</v>
      </c>
      <c r="H59" s="2">
        <f>IFERROR(HLOOKUP(lapchart!H59,totallaptimes!$1:$1048576,ROW()-1)-HLOOKUP(lapchart!G59,totallaptimes!$1:$1048576,ROW()-1),"")</f>
        <v>7.3530092592581642E-5</v>
      </c>
      <c r="I59" s="2">
        <f>IFERROR(HLOOKUP(lapchart!I59,totallaptimes!$1:$1048576,ROW()-1)-HLOOKUP(lapchart!H59,totallaptimes!$1:$1048576,ROW()-1),"")</f>
        <v>1.2696759259245294E-5</v>
      </c>
      <c r="J59" s="2">
        <f>IFERROR(HLOOKUP(lapchart!J59,totallaptimes!$1:$1048576,ROW()-1)-HLOOKUP(lapchart!I59,totallaptimes!$1:$1048576,ROW()-1),"")</f>
        <v>1.330671296296132E-4</v>
      </c>
      <c r="K59" s="2">
        <f>IFERROR(HLOOKUP(lapchart!K59,totallaptimes!$1:$1048576,ROW()-1)-HLOOKUP(lapchart!J59,totallaptimes!$1:$1048576,ROW()-1),"")</f>
        <v>9.8807870370365425E-5</v>
      </c>
      <c r="L59" s="2">
        <f>IFERROR(HLOOKUP(lapchart!L59,totallaptimes!$1:$1048576,ROW()-1)-HLOOKUP(lapchart!K59,totallaptimes!$1:$1048576,ROW()-1),"")</f>
        <v>5.4942129629670378E-5</v>
      </c>
      <c r="M59" s="2">
        <f>IFERROR(HLOOKUP(lapchart!M59,totallaptimes!$1:$1048576,ROW()-1)-HLOOKUP(lapchart!L59,totallaptimes!$1:$1048576,ROW()-1),"")</f>
        <v>8.380787037037124E-5</v>
      </c>
      <c r="N59" s="2">
        <f>IFERROR(HLOOKUP(lapchart!N59,totallaptimes!$1:$1048576,ROW()-1)-HLOOKUP(lapchart!M59,totallaptimes!$1:$1048576,ROW()-1),"")</f>
        <v>1.1944444444443592E-4</v>
      </c>
      <c r="O59" s="2">
        <f>IFERROR(HLOOKUP(lapchart!O59,totallaptimes!$1:$1048576,ROW()-1)-HLOOKUP(lapchart!N59,totallaptimes!$1:$1048576,ROW()-1),"")</f>
        <v>1.2824074074074127E-4</v>
      </c>
      <c r="P59" s="2">
        <f>IFERROR(HLOOKUP(lapchart!P59,totallaptimes!$1:$1048576,ROW()-1)-HLOOKUP(lapchart!O59,totallaptimes!$1:$1048576,ROW()-1),"")</f>
        <v>3.1458333333331256E-5</v>
      </c>
      <c r="Q59" s="2">
        <f>IFERROR(HLOOKUP(lapchart!Q59,totallaptimes!$1:$1048576,ROW()-1)-HLOOKUP(lapchart!P59,totallaptimes!$1:$1048576,ROW()-1),"")</f>
        <v>1.2319444444443273E-4</v>
      </c>
      <c r="R59" s="2">
        <f>IFERROR(HLOOKUP(lapchart!R59,totallaptimes!$1:$1048576,ROW()-1)-HLOOKUP(lapchart!Q59,totallaptimes!$1:$1048576,ROW()-1),"")</f>
        <v>4.9868055555556123E-4</v>
      </c>
      <c r="S59" s="2">
        <f>IFERROR(HLOOKUP(lapchart!S59,totallaptimes!$1:$1048576,ROW()-1)-HLOOKUP(lapchart!R59,totallaptimes!$1:$1048576,ROW()-1),"")</f>
        <v>4.3217592592591225E-5</v>
      </c>
      <c r="T59" s="2">
        <f>IFERROR(HLOOKUP(lapchart!T59,totallaptimes!$1:$1048576,ROW()-1)-HLOOKUP(lapchart!S59,totallaptimes!$1:$1048576,ROW()-1),"")</f>
        <v>6.0960648148151997E-5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3.34490740740781E-5</v>
      </c>
      <c r="D60" s="2">
        <f>IFERROR(HLOOKUP(lapchart!D60,totallaptimes!$1:$1048576,ROW()-1)-HLOOKUP(lapchart!C60,totallaptimes!$1:$1048576,ROW()-1),"")</f>
        <v>9.8263888888977524E-6</v>
      </c>
      <c r="E60" s="2">
        <f>IFERROR(HLOOKUP(lapchart!E60,totallaptimes!$1:$1048576,ROW()-1)-HLOOKUP(lapchart!D60,totallaptimes!$1:$1048576,ROW()-1),"")</f>
        <v>1.8749999999984057E-5</v>
      </c>
      <c r="F60" s="2">
        <f>IFERROR(HLOOKUP(lapchart!F60,totallaptimes!$1:$1048576,ROW()-1)-HLOOKUP(lapchart!E60,totallaptimes!$1:$1048576,ROW()-1),"")</f>
        <v>1.1385416666668396E-4</v>
      </c>
      <c r="G60" s="2">
        <f>IFERROR(HLOOKUP(lapchart!G60,totallaptimes!$1:$1048576,ROW()-1)-HLOOKUP(lapchart!F60,totallaptimes!$1:$1048576,ROW()-1),"")</f>
        <v>4.5739583333333222E-4</v>
      </c>
      <c r="H60" s="2">
        <f>IFERROR(HLOOKUP(lapchart!H60,totallaptimes!$1:$1048576,ROW()-1)-HLOOKUP(lapchart!G60,totallaptimes!$1:$1048576,ROW()-1),"")</f>
        <v>7.5486111111099097E-5</v>
      </c>
      <c r="I60" s="2">
        <f>IFERROR(HLOOKUP(lapchart!I60,totallaptimes!$1:$1048576,ROW()-1)-HLOOKUP(lapchart!H60,totallaptimes!$1:$1048576,ROW()-1),"")</f>
        <v>8.2407407407322775E-6</v>
      </c>
      <c r="J60" s="2">
        <f>IFERROR(HLOOKUP(lapchart!J60,totallaptimes!$1:$1048576,ROW()-1)-HLOOKUP(lapchart!I60,totallaptimes!$1:$1048576,ROW()-1),"")</f>
        <v>1.4086805555553472E-4</v>
      </c>
      <c r="K60" s="2">
        <f>IFERROR(HLOOKUP(lapchart!K60,totallaptimes!$1:$1048576,ROW()-1)-HLOOKUP(lapchart!J60,totallaptimes!$1:$1048576,ROW()-1),"")</f>
        <v>1.3412037037036778E-4</v>
      </c>
      <c r="L60" s="2">
        <f>IFERROR(HLOOKUP(lapchart!L60,totallaptimes!$1:$1048576,ROW()-1)-HLOOKUP(lapchart!K60,totallaptimes!$1:$1048576,ROW()-1),"")</f>
        <v>2.8113425925964386E-5</v>
      </c>
      <c r="M60" s="2">
        <f>IFERROR(HLOOKUP(lapchart!M60,totallaptimes!$1:$1048576,ROW()-1)-HLOOKUP(lapchart!L60,totallaptimes!$1:$1048576,ROW()-1),"")</f>
        <v>7.1516203703707315E-5</v>
      </c>
      <c r="N60" s="2">
        <f>IFERROR(HLOOKUP(lapchart!N60,totallaptimes!$1:$1048576,ROW()-1)-HLOOKUP(lapchart!M60,totallaptimes!$1:$1048576,ROW()-1),"")</f>
        <v>1.1819444444443467E-4</v>
      </c>
      <c r="O60" s="2">
        <f>IFERROR(HLOOKUP(lapchart!O60,totallaptimes!$1:$1048576,ROW()-1)-HLOOKUP(lapchart!N60,totallaptimes!$1:$1048576,ROW()-1),"")</f>
        <v>1.3511574074074467E-4</v>
      </c>
      <c r="P60" s="2">
        <f>IFERROR(HLOOKUP(lapchart!P60,totallaptimes!$1:$1048576,ROW()-1)-HLOOKUP(lapchart!O60,totallaptimes!$1:$1048576,ROW()-1),"")</f>
        <v>9.3900462962960562E-5</v>
      </c>
      <c r="Q60" s="2">
        <f>IFERROR(HLOOKUP(lapchart!Q60,totallaptimes!$1:$1048576,ROW()-1)-HLOOKUP(lapchart!P60,totallaptimes!$1:$1048576,ROW()-1),"")</f>
        <v>6.870370370368889E-5</v>
      </c>
      <c r="R60" s="2">
        <f>IFERROR(HLOOKUP(lapchart!R60,totallaptimes!$1:$1048576,ROW()-1)-HLOOKUP(lapchart!Q60,totallaptimes!$1:$1048576,ROW()-1),"")</f>
        <v>5.0981481481481711E-4</v>
      </c>
      <c r="S60" s="2">
        <f>IFERROR(HLOOKUP(lapchart!S60,totallaptimes!$1:$1048576,ROW()-1)-HLOOKUP(lapchart!R60,totallaptimes!$1:$1048576,ROW()-1),"")</f>
        <v>4.5925925925928424E-5</v>
      </c>
      <c r="T60" s="2">
        <f>IFERROR(HLOOKUP(lapchart!T60,totallaptimes!$1:$1048576,ROW()-1)-HLOOKUP(lapchart!S60,totallaptimes!$1:$1048576,ROW()-1),"")</f>
        <v>5.2152777777779435E-5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>
        <f>IFERROR(HLOOKUP(lapchart!C61,totallaptimes!$1:$1048576,ROW()-1)-HLOOKUP(lapchart!B61,totallaptimes!$1:$1048576,ROW()-1),"")</f>
        <v>3.47569444444501E-5</v>
      </c>
      <c r="D61" s="2">
        <f>IFERROR(HLOOKUP(lapchart!D61,totallaptimes!$1:$1048576,ROW()-1)-HLOOKUP(lapchart!C61,totallaptimes!$1:$1048576,ROW()-1),"")</f>
        <v>1.274305555556271E-5</v>
      </c>
      <c r="E61" s="2">
        <f>IFERROR(HLOOKUP(lapchart!E61,totallaptimes!$1:$1048576,ROW()-1)-HLOOKUP(lapchart!D61,totallaptimes!$1:$1048576,ROW()-1),"")</f>
        <v>3.2349537037019982E-5</v>
      </c>
      <c r="F61" s="2">
        <f>IFERROR(HLOOKUP(lapchart!F61,totallaptimes!$1:$1048576,ROW()-1)-HLOOKUP(lapchart!E61,totallaptimes!$1:$1048576,ROW()-1),"")</f>
        <v>9.9050925925943389E-5</v>
      </c>
      <c r="G61" s="2">
        <f>IFERROR(HLOOKUP(lapchart!G61,totallaptimes!$1:$1048576,ROW()-1)-HLOOKUP(lapchart!F61,totallaptimes!$1:$1048576,ROW()-1),"")</f>
        <v>4.6143518518518278E-4</v>
      </c>
      <c r="H61" s="2">
        <f>IFERROR(HLOOKUP(lapchart!H61,totallaptimes!$1:$1048576,ROW()-1)-HLOOKUP(lapchart!G61,totallaptimes!$1:$1048576,ROW()-1),"")</f>
        <v>7.4270833333320296E-5</v>
      </c>
      <c r="I61" s="2">
        <f>IFERROR(HLOOKUP(lapchart!I61,totallaptimes!$1:$1048576,ROW()-1)-HLOOKUP(lapchart!H61,totallaptimes!$1:$1048576,ROW()-1),"")</f>
        <v>8.4722222222152754E-6</v>
      </c>
      <c r="J61" s="2">
        <f>IFERROR(HLOOKUP(lapchart!J61,totallaptimes!$1:$1048576,ROW()-1)-HLOOKUP(lapchart!I61,totallaptimes!$1:$1048576,ROW()-1),"")</f>
        <v>1.4292824074071953E-4</v>
      </c>
      <c r="K61" s="2">
        <f>IFERROR(HLOOKUP(lapchart!K61,totallaptimes!$1:$1048576,ROW()-1)-HLOOKUP(lapchart!J61,totallaptimes!$1:$1048576,ROW()-1),"")</f>
        <v>1.6553240740740938E-4</v>
      </c>
      <c r="L61" s="2">
        <f>IFERROR(HLOOKUP(lapchart!L61,totallaptimes!$1:$1048576,ROW()-1)-HLOOKUP(lapchart!K61,totallaptimes!$1:$1048576,ROW()-1),"")</f>
        <v>6.0069444444768583E-6</v>
      </c>
      <c r="M61" s="2">
        <f>IFERROR(HLOOKUP(lapchart!M61,totallaptimes!$1:$1048576,ROW()-1)-HLOOKUP(lapchart!L61,totallaptimes!$1:$1048576,ROW()-1),"")</f>
        <v>8.2592592592599379E-5</v>
      </c>
      <c r="N61" s="2">
        <f>IFERROR(HLOOKUP(lapchart!N61,totallaptimes!$1:$1048576,ROW()-1)-HLOOKUP(lapchart!M61,totallaptimes!$1:$1048576,ROW()-1),"")</f>
        <v>9.7199074074065528E-5</v>
      </c>
      <c r="O61" s="2">
        <f>IFERROR(HLOOKUP(lapchart!O61,totallaptimes!$1:$1048576,ROW()-1)-HLOOKUP(lapchart!N61,totallaptimes!$1:$1048576,ROW()-1),"")</f>
        <v>1.4043981481481893E-4</v>
      </c>
      <c r="P61" s="2">
        <f>IFERROR(HLOOKUP(lapchart!P61,totallaptimes!$1:$1048576,ROW()-1)-HLOOKUP(lapchart!O61,totallaptimes!$1:$1048576,ROW()-1),"")</f>
        <v>1.7179398148146202E-4</v>
      </c>
      <c r="Q61" s="2">
        <f>IFERROR(HLOOKUP(lapchart!Q61,totallaptimes!$1:$1048576,ROW()-1)-HLOOKUP(lapchart!P61,totallaptimes!$1:$1048576,ROW()-1),"")</f>
        <v>5.4995370370370528E-4</v>
      </c>
      <c r="R61" s="2">
        <f>IFERROR(HLOOKUP(lapchart!R61,totallaptimes!$1:$1048576,ROW()-1)-HLOOKUP(lapchart!Q61,totallaptimes!$1:$1048576,ROW()-1),"")</f>
        <v>1.270833333334026E-5</v>
      </c>
      <c r="S61" s="2">
        <f>IFERROR(HLOOKUP(lapchart!S61,totallaptimes!$1:$1048576,ROW()-1)-HLOOKUP(lapchart!R61,totallaptimes!$1:$1048576,ROW()-1),"")</f>
        <v>4.516203703703453E-5</v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>
        <f>IFERROR(HLOOKUP(lapchart!C62,totallaptimes!$1:$1048576,ROW()-1)-HLOOKUP(lapchart!B62,totallaptimes!$1:$1048576,ROW()-1),"")</f>
        <v>3.0891203703711789E-5</v>
      </c>
      <c r="D62" s="2">
        <f>IFERROR(HLOOKUP(lapchart!D62,totallaptimes!$1:$1048576,ROW()-1)-HLOOKUP(lapchart!C62,totallaptimes!$1:$1048576,ROW()-1),"")</f>
        <v>1.7384259259262125E-5</v>
      </c>
      <c r="E62" s="2">
        <f>IFERROR(HLOOKUP(lapchart!E62,totallaptimes!$1:$1048576,ROW()-1)-HLOOKUP(lapchart!D62,totallaptimes!$1:$1048576,ROW()-1),"")</f>
        <v>3.5729166666650936E-5</v>
      </c>
      <c r="F62" s="2">
        <f>IFERROR(HLOOKUP(lapchart!F62,totallaptimes!$1:$1048576,ROW()-1)-HLOOKUP(lapchart!E62,totallaptimes!$1:$1048576,ROW()-1),"")</f>
        <v>1.0093750000001595E-4</v>
      </c>
      <c r="G62" s="2">
        <f>IFERROR(HLOOKUP(lapchart!G62,totallaptimes!$1:$1048576,ROW()-1)-HLOOKUP(lapchart!F62,totallaptimes!$1:$1048576,ROW()-1),"")</f>
        <v>4.6204861111111273E-4</v>
      </c>
      <c r="H62" s="2">
        <f>IFERROR(HLOOKUP(lapchart!H62,totallaptimes!$1:$1048576,ROW()-1)-HLOOKUP(lapchart!G62,totallaptimes!$1:$1048576,ROW()-1),"")</f>
        <v>7.7094907407392055E-5</v>
      </c>
      <c r="I62" s="2">
        <f>IFERROR(HLOOKUP(lapchart!I62,totallaptimes!$1:$1048576,ROW()-1)-HLOOKUP(lapchart!H62,totallaptimes!$1:$1048576,ROW()-1),"")</f>
        <v>7.3842592592521239E-6</v>
      </c>
      <c r="J62" s="2">
        <f>IFERROR(HLOOKUP(lapchart!J62,totallaptimes!$1:$1048576,ROW()-1)-HLOOKUP(lapchart!I62,totallaptimes!$1:$1048576,ROW()-1),"")</f>
        <v>1.4861111111109243E-4</v>
      </c>
      <c r="K62" s="2">
        <f>IFERROR(HLOOKUP(lapchart!K62,totallaptimes!$1:$1048576,ROW()-1)-HLOOKUP(lapchart!J62,totallaptimes!$1:$1048576,ROW()-1),"")</f>
        <v>1.6909722222225448E-4</v>
      </c>
      <c r="L62" s="2">
        <f>IFERROR(HLOOKUP(lapchart!L62,totallaptimes!$1:$1048576,ROW()-1)-HLOOKUP(lapchart!K62,totallaptimes!$1:$1048576,ROW()-1),"")</f>
        <v>3.9305555555521621E-5</v>
      </c>
      <c r="M62" s="2">
        <f>IFERROR(HLOOKUP(lapchart!M62,totallaptimes!$1:$1048576,ROW()-1)-HLOOKUP(lapchart!L62,totallaptimes!$1:$1048576,ROW()-1),"")</f>
        <v>5.2384259259297128E-5</v>
      </c>
      <c r="N62" s="2">
        <f>IFERROR(HLOOKUP(lapchart!N62,totallaptimes!$1:$1048576,ROW()-1)-HLOOKUP(lapchart!M62,totallaptimes!$1:$1048576,ROW()-1),"")</f>
        <v>9.0266203703698311E-5</v>
      </c>
      <c r="O62" s="2">
        <f>IFERROR(HLOOKUP(lapchart!O62,totallaptimes!$1:$1048576,ROW()-1)-HLOOKUP(lapchart!N62,totallaptimes!$1:$1048576,ROW()-1),"")</f>
        <v>1.4556712962963264E-4</v>
      </c>
      <c r="P62" s="2">
        <f>IFERROR(HLOOKUP(lapchart!P62,totallaptimes!$1:$1048576,ROW()-1)-HLOOKUP(lapchart!O62,totallaptimes!$1:$1048576,ROW()-1),"")</f>
        <v>1.7899305555553469E-4</v>
      </c>
      <c r="Q62" s="2">
        <f>IFERROR(HLOOKUP(lapchart!Q62,totallaptimes!$1:$1048576,ROW()-1)-HLOOKUP(lapchart!P62,totallaptimes!$1:$1048576,ROW()-1),"")</f>
        <v>5.7070601851853114E-4</v>
      </c>
      <c r="R62" s="2">
        <f>IFERROR(HLOOKUP(lapchart!R62,totallaptimes!$1:$1048576,ROW()-1)-HLOOKUP(lapchart!Q62,totallaptimes!$1:$1048576,ROW()-1),"")</f>
        <v>2.5659722222216852E-5</v>
      </c>
      <c r="S62" s="2">
        <f>IFERROR(HLOOKUP(lapchart!S62,totallaptimes!$1:$1048576,ROW()-1)-HLOOKUP(lapchart!R62,totallaptimes!$1:$1048576,ROW()-1),"")</f>
        <v>3.5763888888887263E-5</v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>
        <f>IFERROR(HLOOKUP(lapchart!C63,totallaptimes!$1:$1048576,ROW()-1)-HLOOKUP(lapchart!B63,totallaptimes!$1:$1048576,ROW()-1),"")</f>
        <v>3.2928240740748294E-5</v>
      </c>
      <c r="D63" s="2">
        <f>IFERROR(HLOOKUP(lapchart!D63,totallaptimes!$1:$1048576,ROW()-1)-HLOOKUP(lapchart!C63,totallaptimes!$1:$1048576,ROW()-1),"")</f>
        <v>1.9803240740745576E-5</v>
      </c>
      <c r="E63" s="2">
        <f>IFERROR(HLOOKUP(lapchart!E63,totallaptimes!$1:$1048576,ROW()-1)-HLOOKUP(lapchart!D63,totallaptimes!$1:$1048576,ROW()-1),"")</f>
        <v>3.4062499999980289E-5</v>
      </c>
      <c r="F63" s="2">
        <f>IFERROR(HLOOKUP(lapchart!F63,totallaptimes!$1:$1048576,ROW()-1)-HLOOKUP(lapchart!E63,totallaptimes!$1:$1048576,ROW()-1),"")</f>
        <v>1.054629629629808E-4</v>
      </c>
      <c r="G63" s="2">
        <f>IFERROR(HLOOKUP(lapchart!G63,totallaptimes!$1:$1048576,ROW()-1)-HLOOKUP(lapchart!F63,totallaptimes!$1:$1048576,ROW()-1),"")</f>
        <v>4.6712962962962984E-4</v>
      </c>
      <c r="H63" s="2">
        <f>IFERROR(HLOOKUP(lapchart!H63,totallaptimes!$1:$1048576,ROW()-1)-HLOOKUP(lapchart!G63,totallaptimes!$1:$1048576,ROW()-1),"")</f>
        <v>8.7673611111095673E-5</v>
      </c>
      <c r="I63" s="2">
        <f>IFERROR(HLOOKUP(lapchart!I63,totallaptimes!$1:$1048576,ROW()-1)-HLOOKUP(lapchart!H63,totallaptimes!$1:$1048576,ROW()-1),"")</f>
        <v>1.9305555555550191E-5</v>
      </c>
      <c r="J63" s="2">
        <f>IFERROR(HLOOKUP(lapchart!J63,totallaptimes!$1:$1048576,ROW()-1)-HLOOKUP(lapchart!I63,totallaptimes!$1:$1048576,ROW()-1),"")</f>
        <v>1.3237268518516421E-4</v>
      </c>
      <c r="K63" s="2">
        <f>IFERROR(HLOOKUP(lapchart!K63,totallaptimes!$1:$1048576,ROW()-1)-HLOOKUP(lapchart!J63,totallaptimes!$1:$1048576,ROW()-1),"")</f>
        <v>1.6601851851855143E-4</v>
      </c>
      <c r="L63" s="2">
        <f>IFERROR(HLOOKUP(lapchart!L63,totallaptimes!$1:$1048576,ROW()-1)-HLOOKUP(lapchart!K63,totallaptimes!$1:$1048576,ROW()-1),"")</f>
        <v>4.460648148144758E-5</v>
      </c>
      <c r="M63" s="2">
        <f>IFERROR(HLOOKUP(lapchart!M63,totallaptimes!$1:$1048576,ROW()-1)-HLOOKUP(lapchart!L63,totallaptimes!$1:$1048576,ROW()-1),"")</f>
        <v>4.2824074074111762E-5</v>
      </c>
      <c r="N63" s="2">
        <f>IFERROR(HLOOKUP(lapchart!N63,totallaptimes!$1:$1048576,ROW()-1)-HLOOKUP(lapchart!M63,totallaptimes!$1:$1048576,ROW()-1),"")</f>
        <v>1.0025462962962722E-4</v>
      </c>
      <c r="O63" s="2">
        <f>IFERROR(HLOOKUP(lapchart!O63,totallaptimes!$1:$1048576,ROW()-1)-HLOOKUP(lapchart!N63,totallaptimes!$1:$1048576,ROW()-1),"")</f>
        <v>1.4435185185185384E-4</v>
      </c>
      <c r="P63" s="2">
        <f>IFERROR(HLOOKUP(lapchart!P63,totallaptimes!$1:$1048576,ROW()-1)-HLOOKUP(lapchart!O63,totallaptimes!$1:$1048576,ROW()-1),"")</f>
        <v>1.850347222221993E-4</v>
      </c>
      <c r="Q63" s="2">
        <f>IFERROR(HLOOKUP(lapchart!Q63,totallaptimes!$1:$1048576,ROW()-1)-HLOOKUP(lapchart!P63,totallaptimes!$1:$1048576,ROW()-1),"")</f>
        <v>6.2760416666667734E-4</v>
      </c>
      <c r="R63" s="2">
        <f>IFERROR(HLOOKUP(lapchart!R63,totallaptimes!$1:$1048576,ROW()-1)-HLOOKUP(lapchart!Q63,totallaptimes!$1:$1048576,ROW()-1),"")</f>
        <v>9.895833333328774E-6</v>
      </c>
      <c r="S63" s="2">
        <f>IFERROR(HLOOKUP(lapchart!S63,totallaptimes!$1:$1048576,ROW()-1)-HLOOKUP(lapchart!R63,totallaptimes!$1:$1048576,ROW()-1),"")</f>
        <v>1.8145833333333555E-4</v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>
        <f>IFERROR(HLOOKUP(lapchart!C64,totallaptimes!$1:$1048576,ROW()-1)-HLOOKUP(lapchart!B64,totallaptimes!$1:$1048576,ROW()-1),"")</f>
        <v>2.8680555555563036E-5</v>
      </c>
      <c r="D64" s="2">
        <f>IFERROR(HLOOKUP(lapchart!D64,totallaptimes!$1:$1048576,ROW()-1)-HLOOKUP(lapchart!C64,totallaptimes!$1:$1048576,ROW()-1),"")</f>
        <v>1.7650462962974511E-5</v>
      </c>
      <c r="E64" s="2">
        <f>IFERROR(HLOOKUP(lapchart!E64,totallaptimes!$1:$1048576,ROW()-1)-HLOOKUP(lapchart!D64,totallaptimes!$1:$1048576,ROW()-1),"")</f>
        <v>3.1805555555534937E-5</v>
      </c>
      <c r="F64" s="2">
        <f>IFERROR(HLOOKUP(lapchart!F64,totallaptimes!$1:$1048576,ROW()-1)-HLOOKUP(lapchart!E64,totallaptimes!$1:$1048576,ROW()-1),"")</f>
        <v>1.1237268518519972E-4</v>
      </c>
      <c r="G64" s="2">
        <f>IFERROR(HLOOKUP(lapchart!G64,totallaptimes!$1:$1048576,ROW()-1)-HLOOKUP(lapchart!F64,totallaptimes!$1:$1048576,ROW()-1),"")</f>
        <v>4.7835648148148585E-4</v>
      </c>
      <c r="H64" s="2">
        <f>IFERROR(HLOOKUP(lapchart!H64,totallaptimes!$1:$1048576,ROW()-1)-HLOOKUP(lapchart!G64,totallaptimes!$1:$1048576,ROW()-1),"")</f>
        <v>8.7326388888871176E-5</v>
      </c>
      <c r="I64" s="2">
        <f>IFERROR(HLOOKUP(lapchart!I64,totallaptimes!$1:$1048576,ROW()-1)-HLOOKUP(lapchart!H64,totallaptimes!$1:$1048576,ROW()-1),"")</f>
        <v>2.0127314814807895E-5</v>
      </c>
      <c r="J64" s="2">
        <f>IFERROR(HLOOKUP(lapchart!J64,totallaptimes!$1:$1048576,ROW()-1)-HLOOKUP(lapchart!I64,totallaptimes!$1:$1048576,ROW()-1),"")</f>
        <v>1.3538194444442236E-4</v>
      </c>
      <c r="K64" s="2">
        <f>IFERROR(HLOOKUP(lapchart!K64,totallaptimes!$1:$1048576,ROW()-1)-HLOOKUP(lapchart!J64,totallaptimes!$1:$1048576,ROW()-1),"")</f>
        <v>1.528356481481849E-4</v>
      </c>
      <c r="L64" s="2">
        <f>IFERROR(HLOOKUP(lapchart!L64,totallaptimes!$1:$1048576,ROW()-1)-HLOOKUP(lapchart!K64,totallaptimes!$1:$1048576,ROW()-1),"")</f>
        <v>7.5960648148111487E-5</v>
      </c>
      <c r="M64" s="2">
        <f>IFERROR(HLOOKUP(lapchart!M64,totallaptimes!$1:$1048576,ROW()-1)-HLOOKUP(lapchart!L64,totallaptimes!$1:$1048576,ROW()-1),"")</f>
        <v>1.605324074077652E-5</v>
      </c>
      <c r="N64" s="2">
        <f>IFERROR(HLOOKUP(lapchart!N64,totallaptimes!$1:$1048576,ROW()-1)-HLOOKUP(lapchart!M64,totallaptimes!$1:$1048576,ROW()-1),"")</f>
        <v>1.1163194444444718E-4</v>
      </c>
      <c r="O64" s="2">
        <f>IFERROR(HLOOKUP(lapchart!O64,totallaptimes!$1:$1048576,ROW()-1)-HLOOKUP(lapchart!N64,totallaptimes!$1:$1048576,ROW()-1),"")</f>
        <v>1.4443287037037289E-4</v>
      </c>
      <c r="P64" s="2">
        <f>IFERROR(HLOOKUP(lapchart!P64,totallaptimes!$1:$1048576,ROW()-1)-HLOOKUP(lapchart!O64,totallaptimes!$1:$1048576,ROW()-1),"")</f>
        <v>2.157754629629402E-4</v>
      </c>
      <c r="Q64" s="2">
        <f>IFERROR(HLOOKUP(lapchart!Q64,totallaptimes!$1:$1048576,ROW()-1)-HLOOKUP(lapchart!P64,totallaptimes!$1:$1048576,ROW()-1),"")</f>
        <v>6.0693287037037746E-4</v>
      </c>
      <c r="R64" s="2">
        <f>IFERROR(HLOOKUP(lapchart!R64,totallaptimes!$1:$1048576,ROW()-1)-HLOOKUP(lapchart!Q64,totallaptimes!$1:$1048576,ROW()-1),"")</f>
        <v>1.689814814814089E-5</v>
      </c>
      <c r="S64" s="2">
        <f>IFERROR(HLOOKUP(lapchart!S64,totallaptimes!$1:$1048576,ROW()-1)-HLOOKUP(lapchart!R64,totallaptimes!$1:$1048576,ROW()-1),"")</f>
        <v>1.5814814814815031E-4</v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>
        <f>IFERROR(HLOOKUP(lapchart!C65,totallaptimes!$1:$1048576,ROW()-1)-HLOOKUP(lapchart!B65,totallaptimes!$1:$1048576,ROW()-1),"")</f>
        <v>2.311342592593163E-5</v>
      </c>
      <c r="D65" s="2">
        <f>IFERROR(HLOOKUP(lapchart!D65,totallaptimes!$1:$1048576,ROW()-1)-HLOOKUP(lapchart!C65,totallaptimes!$1:$1048576,ROW()-1),"")</f>
        <v>1.7326388888898314E-5</v>
      </c>
      <c r="E65" s="2">
        <f>IFERROR(HLOOKUP(lapchart!E65,totallaptimes!$1:$1048576,ROW()-1)-HLOOKUP(lapchart!D65,totallaptimes!$1:$1048576,ROW()-1),"")</f>
        <v>3.002314814812973E-5</v>
      </c>
      <c r="F65" s="2">
        <f>IFERROR(HLOOKUP(lapchart!F65,totallaptimes!$1:$1048576,ROW()-1)-HLOOKUP(lapchart!E65,totallaptimes!$1:$1048576,ROW()-1),"")</f>
        <v>1.1487268518519528E-4</v>
      </c>
      <c r="G65" s="2">
        <f>IFERROR(HLOOKUP(lapchart!G65,totallaptimes!$1:$1048576,ROW()-1)-HLOOKUP(lapchart!F65,totallaptimes!$1:$1048576,ROW()-1),"")</f>
        <v>4.8688657407407882E-4</v>
      </c>
      <c r="H65" s="2">
        <f>IFERROR(HLOOKUP(lapchart!H65,totallaptimes!$1:$1048576,ROW()-1)-HLOOKUP(lapchart!G65,totallaptimes!$1:$1048576,ROW()-1),"")</f>
        <v>9.2245370370357127E-5</v>
      </c>
      <c r="I65" s="2">
        <f>IFERROR(HLOOKUP(lapchart!I65,totallaptimes!$1:$1048576,ROW()-1)-HLOOKUP(lapchart!H65,totallaptimes!$1:$1048576,ROW()-1),"")</f>
        <v>1.5381944444434192E-5</v>
      </c>
      <c r="J65" s="2">
        <f>IFERROR(HLOOKUP(lapchart!J65,totallaptimes!$1:$1048576,ROW()-1)-HLOOKUP(lapchart!I65,totallaptimes!$1:$1048576,ROW()-1),"")</f>
        <v>1.9893518518516312E-4</v>
      </c>
      <c r="K65" s="2">
        <f>IFERROR(HLOOKUP(lapchart!K65,totallaptimes!$1:$1048576,ROW()-1)-HLOOKUP(lapchart!J65,totallaptimes!$1:$1048576,ROW()-1),"")</f>
        <v>9.2314814814850599E-5</v>
      </c>
      <c r="L65" s="2">
        <f>IFERROR(HLOOKUP(lapchart!L65,totallaptimes!$1:$1048576,ROW()-1)-HLOOKUP(lapchart!K65,totallaptimes!$1:$1048576,ROW()-1),"")</f>
        <v>8.5578703703667602E-5</v>
      </c>
      <c r="M65" s="2">
        <f>IFERROR(HLOOKUP(lapchart!M65,totallaptimes!$1:$1048576,ROW()-1)-HLOOKUP(lapchart!L65,totallaptimes!$1:$1048576,ROW()-1),"")</f>
        <v>6.030092592632097E-6</v>
      </c>
      <c r="N65" s="2">
        <f>IFERROR(HLOOKUP(lapchart!N65,totallaptimes!$1:$1048576,ROW()-1)-HLOOKUP(lapchart!M65,totallaptimes!$1:$1048576,ROW()-1),"")</f>
        <v>1.0997685185185069E-4</v>
      </c>
      <c r="O65" s="2">
        <f>IFERROR(HLOOKUP(lapchart!O65,totallaptimes!$1:$1048576,ROW()-1)-HLOOKUP(lapchart!N65,totallaptimes!$1:$1048576,ROW()-1),"")</f>
        <v>1.5489583333333501E-4</v>
      </c>
      <c r="P65" s="2">
        <f>IFERROR(HLOOKUP(lapchart!P65,totallaptimes!$1:$1048576,ROW()-1)-HLOOKUP(lapchart!O65,totallaptimes!$1:$1048576,ROW()-1),"")</f>
        <v>2.2114583333331106E-4</v>
      </c>
      <c r="Q65" s="2">
        <f>IFERROR(HLOOKUP(lapchart!Q65,totallaptimes!$1:$1048576,ROW()-1)-HLOOKUP(lapchart!P65,totallaptimes!$1:$1048576,ROW()-1),"")</f>
        <v>6.0942129629630581E-4</v>
      </c>
      <c r="R65" s="2">
        <f>IFERROR(HLOOKUP(lapchart!R65,totallaptimes!$1:$1048576,ROW()-1)-HLOOKUP(lapchart!Q65,totallaptimes!$1:$1048576,ROW()-1),"")</f>
        <v>2.20717592592512E-5</v>
      </c>
      <c r="S65" s="2">
        <f>IFERROR(HLOOKUP(lapchart!S65,totallaptimes!$1:$1048576,ROW()-1)-HLOOKUP(lapchart!R65,totallaptimes!$1:$1048576,ROW()-1),"")</f>
        <v>1.3576388888889013E-4</v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>
        <f>IFERROR(HLOOKUP(lapchart!C66,totallaptimes!$1:$1048576,ROW()-1)-HLOOKUP(lapchart!B66,totallaptimes!$1:$1048576,ROW()-1),"")</f>
        <v>2.7060185185195929E-5</v>
      </c>
      <c r="D66" s="2">
        <f>IFERROR(HLOOKUP(lapchart!D66,totallaptimes!$1:$1048576,ROW()-1)-HLOOKUP(lapchart!C66,totallaptimes!$1:$1048576,ROW()-1),"")</f>
        <v>1.4780092592599214E-5</v>
      </c>
      <c r="E66" s="2">
        <f>IFERROR(HLOOKUP(lapchart!E66,totallaptimes!$1:$1048576,ROW()-1)-HLOOKUP(lapchart!D66,totallaptimes!$1:$1048576,ROW()-1),"")</f>
        <v>2.746527777775648E-5</v>
      </c>
      <c r="F66" s="2">
        <f>IFERROR(HLOOKUP(lapchart!F66,totallaptimes!$1:$1048576,ROW()-1)-HLOOKUP(lapchart!E66,totallaptimes!$1:$1048576,ROW()-1),"")</f>
        <v>1.1598379629630673E-4</v>
      </c>
      <c r="G66" s="2">
        <f>IFERROR(HLOOKUP(lapchart!G66,totallaptimes!$1:$1048576,ROW()-1)-HLOOKUP(lapchart!F66,totallaptimes!$1:$1048576,ROW()-1),"")</f>
        <v>5.0079861111111679E-4</v>
      </c>
      <c r="H66" s="2">
        <f>IFERROR(HLOOKUP(lapchart!H66,totallaptimes!$1:$1048576,ROW()-1)-HLOOKUP(lapchart!G66,totallaptimes!$1:$1048576,ROW()-1),"")</f>
        <v>9.0659722222212469E-5</v>
      </c>
      <c r="I66" s="2">
        <f>IFERROR(HLOOKUP(lapchart!I66,totallaptimes!$1:$1048576,ROW()-1)-HLOOKUP(lapchart!H66,totallaptimes!$1:$1048576,ROW()-1),"")</f>
        <v>1.2071759259248138E-5</v>
      </c>
      <c r="J66" s="2">
        <f>IFERROR(HLOOKUP(lapchart!J66,totallaptimes!$1:$1048576,ROW()-1)-HLOOKUP(lapchart!I66,totallaptimes!$1:$1048576,ROW()-1),"")</f>
        <v>2.3280092592590368E-4</v>
      </c>
      <c r="K66" s="2">
        <f>IFERROR(HLOOKUP(lapchart!K66,totallaptimes!$1:$1048576,ROW()-1)-HLOOKUP(lapchart!J66,totallaptimes!$1:$1048576,ROW()-1),"")</f>
        <v>5.3981481481515936E-5</v>
      </c>
      <c r="L66" s="2">
        <f>IFERROR(HLOOKUP(lapchart!L66,totallaptimes!$1:$1048576,ROW()-1)-HLOOKUP(lapchart!K66,totallaptimes!$1:$1048576,ROW()-1),"")</f>
        <v>9.8113425925930309E-5</v>
      </c>
      <c r="M66" s="2">
        <f>IFERROR(HLOOKUP(lapchart!M66,totallaptimes!$1:$1048576,ROW()-1)-HLOOKUP(lapchart!L66,totallaptimes!$1:$1048576,ROW()-1),"")</f>
        <v>1.9305555555515497E-5</v>
      </c>
      <c r="N66" s="2">
        <f>IFERROR(HLOOKUP(lapchart!N66,totallaptimes!$1:$1048576,ROW()-1)-HLOOKUP(lapchart!M66,totallaptimes!$1:$1048576,ROW()-1),"")</f>
        <v>8.701388888892464E-5</v>
      </c>
      <c r="O66" s="2">
        <f>IFERROR(HLOOKUP(lapchart!O66,totallaptimes!$1:$1048576,ROW()-1)-HLOOKUP(lapchart!N66,totallaptimes!$1:$1048576,ROW()-1),"")</f>
        <v>1.6530092592593332E-4</v>
      </c>
      <c r="P66" s="2">
        <f>IFERROR(HLOOKUP(lapchart!P66,totallaptimes!$1:$1048576,ROW()-1)-HLOOKUP(lapchart!O66,totallaptimes!$1:$1048576,ROW()-1),"")</f>
        <v>2.2812499999997488E-4</v>
      </c>
      <c r="Q66" s="2">
        <f>IFERROR(HLOOKUP(lapchart!Q66,totallaptimes!$1:$1048576,ROW()-1)-HLOOKUP(lapchart!P66,totallaptimes!$1:$1048576,ROW()-1),"")</f>
        <v>6.0960648148148527E-4</v>
      </c>
      <c r="R66" s="2">
        <f>IFERROR(HLOOKUP(lapchart!R66,totallaptimes!$1:$1048576,ROW()-1)-HLOOKUP(lapchart!Q66,totallaptimes!$1:$1048576,ROW()-1),"")</f>
        <v>3.3333333333329662E-5</v>
      </c>
      <c r="S66" s="2">
        <f>IFERROR(HLOOKUP(lapchart!S66,totallaptimes!$1:$1048576,ROW()-1)-HLOOKUP(lapchart!R66,totallaptimes!$1:$1048576,ROW()-1),"")</f>
        <v>1.1686342592592824E-4</v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>
        <f>IFERROR(HLOOKUP(lapchart!C67,totallaptimes!$1:$1048576,ROW()-1)-HLOOKUP(lapchart!B67,totallaptimes!$1:$1048576,ROW()-1),"")</f>
        <v>2.8819444444452835E-5</v>
      </c>
      <c r="D67" s="2">
        <f>IFERROR(HLOOKUP(lapchart!D67,totallaptimes!$1:$1048576,ROW()-1)-HLOOKUP(lapchart!C67,totallaptimes!$1:$1048576,ROW()-1),"")</f>
        <v>1.6145833333341963E-5</v>
      </c>
      <c r="E67" s="2">
        <f>IFERROR(HLOOKUP(lapchart!E67,totallaptimes!$1:$1048576,ROW()-1)-HLOOKUP(lapchart!D67,totallaptimes!$1:$1048576,ROW()-1),"")</f>
        <v>4.0266203703683001E-5</v>
      </c>
      <c r="F67" s="2">
        <f>IFERROR(HLOOKUP(lapchart!F67,totallaptimes!$1:$1048576,ROW()-1)-HLOOKUP(lapchart!E67,totallaptimes!$1:$1048576,ROW()-1),"")</f>
        <v>9.9710648148156056E-5</v>
      </c>
      <c r="G67" s="2">
        <f>IFERROR(HLOOKUP(lapchart!G67,totallaptimes!$1:$1048576,ROW()-1)-HLOOKUP(lapchart!F67,totallaptimes!$1:$1048576,ROW()-1),"")</f>
        <v>5.1130787037037551E-4</v>
      </c>
      <c r="H67" s="2">
        <f>IFERROR(HLOOKUP(lapchart!H67,totallaptimes!$1:$1048576,ROW()-1)-HLOOKUP(lapchart!G67,totallaptimes!$1:$1048576,ROW()-1),"")</f>
        <v>9.3842592592582874E-5</v>
      </c>
      <c r="I67" s="2">
        <f>IFERROR(HLOOKUP(lapchart!I67,totallaptimes!$1:$1048576,ROW()-1)-HLOOKUP(lapchart!H67,totallaptimes!$1:$1048576,ROW()-1),"")</f>
        <v>9.6180555555491765E-6</v>
      </c>
      <c r="J67" s="2">
        <f>IFERROR(HLOOKUP(lapchart!J67,totallaptimes!$1:$1048576,ROW()-1)-HLOOKUP(lapchart!I67,totallaptimes!$1:$1048576,ROW()-1),"")</f>
        <v>2.3864583333331468E-4</v>
      </c>
      <c r="K67" s="2">
        <f>IFERROR(HLOOKUP(lapchart!K67,totallaptimes!$1:$1048576,ROW()-1)-HLOOKUP(lapchart!J67,totallaptimes!$1:$1048576,ROW()-1),"")</f>
        <v>4.2546296296325226E-5</v>
      </c>
      <c r="L67" s="2">
        <f>IFERROR(HLOOKUP(lapchart!L67,totallaptimes!$1:$1048576,ROW()-1)-HLOOKUP(lapchart!K67,totallaptimes!$1:$1048576,ROW()-1),"")</f>
        <v>9.8553240740748005E-5</v>
      </c>
      <c r="M67" s="2">
        <f>IFERROR(HLOOKUP(lapchart!M67,totallaptimes!$1:$1048576,ROW()-1)-HLOOKUP(lapchart!L67,totallaptimes!$1:$1048576,ROW()-1),"")</f>
        <v>3.1967592592552219E-5</v>
      </c>
      <c r="N67" s="2">
        <f>IFERROR(HLOOKUP(lapchart!N67,totallaptimes!$1:$1048576,ROW()-1)-HLOOKUP(lapchart!M67,totallaptimes!$1:$1048576,ROW()-1),"")</f>
        <v>7.8935185185216583E-5</v>
      </c>
      <c r="O67" s="2">
        <f>IFERROR(HLOOKUP(lapchart!O67,totallaptimes!$1:$1048576,ROW()-1)-HLOOKUP(lapchart!N67,totallaptimes!$1:$1048576,ROW()-1),"")</f>
        <v>1.7217592592592978E-4</v>
      </c>
      <c r="P67" s="2">
        <f>IFERROR(HLOOKUP(lapchart!P67,totallaptimes!$1:$1048576,ROW()-1)-HLOOKUP(lapchart!O67,totallaptimes!$1:$1048576,ROW()-1),"")</f>
        <v>2.3657407407405573E-4</v>
      </c>
      <c r="Q67" s="2">
        <f>IFERROR(HLOOKUP(lapchart!Q67,totallaptimes!$1:$1048576,ROW()-1)-HLOOKUP(lapchart!P67,totallaptimes!$1:$1048576,ROW()-1),"")</f>
        <v>6.1086805555556067E-4</v>
      </c>
      <c r="R67" s="2">
        <f>IFERROR(HLOOKUP(lapchart!R67,totallaptimes!$1:$1048576,ROW()-1)-HLOOKUP(lapchart!Q67,totallaptimes!$1:$1048576,ROW()-1),"")</f>
        <v>3.1319444444441458E-5</v>
      </c>
      <c r="S67" s="2">
        <f>IFERROR(HLOOKUP(lapchart!S67,totallaptimes!$1:$1048576,ROW()-1)-HLOOKUP(lapchart!R67,totallaptimes!$1:$1048576,ROW()-1),"")</f>
        <v>1.1378472222221825E-4</v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>
        <f>IFERROR(HLOOKUP(lapchart!C68,totallaptimes!$1:$1048576,ROW()-1)-HLOOKUP(lapchart!B68,totallaptimes!$1:$1048576,ROW()-1),"")</f>
        <v>2.8113425925929691E-5</v>
      </c>
      <c r="D68" s="2">
        <f>IFERROR(HLOOKUP(lapchart!D68,totallaptimes!$1:$1048576,ROW()-1)-HLOOKUP(lapchart!C68,totallaptimes!$1:$1048576,ROW()-1),"")</f>
        <v>1.7233796296312054E-5</v>
      </c>
      <c r="E68" s="2">
        <f>IFERROR(HLOOKUP(lapchart!E68,totallaptimes!$1:$1048576,ROW()-1)-HLOOKUP(lapchart!D68,totallaptimes!$1:$1048576,ROW()-1),"")</f>
        <v>4.1192129629608054E-5</v>
      </c>
      <c r="F68" s="2">
        <f>IFERROR(HLOOKUP(lapchart!F68,totallaptimes!$1:$1048576,ROW()-1)-HLOOKUP(lapchart!E68,totallaptimes!$1:$1048576,ROW()-1),"")</f>
        <v>1.0083333333334166E-4</v>
      </c>
      <c r="G68" s="2">
        <f>IFERROR(HLOOKUP(lapchart!G68,totallaptimes!$1:$1048576,ROW()-1)-HLOOKUP(lapchart!F68,totallaptimes!$1:$1048576,ROW()-1),"")</f>
        <v>5.2390046296296733E-4</v>
      </c>
      <c r="H68" s="2">
        <f>IFERROR(HLOOKUP(lapchart!H68,totallaptimes!$1:$1048576,ROW()-1)-HLOOKUP(lapchart!G68,totallaptimes!$1:$1048576,ROW()-1),"")</f>
        <v>9.3842592592582874E-5</v>
      </c>
      <c r="I68" s="2">
        <f>IFERROR(HLOOKUP(lapchart!I68,totallaptimes!$1:$1048576,ROW()-1)-HLOOKUP(lapchart!H68,totallaptimes!$1:$1048576,ROW()-1),"")</f>
        <v>7.7314814814766208E-6</v>
      </c>
      <c r="J68" s="2">
        <f>IFERROR(HLOOKUP(lapchart!J68,totallaptimes!$1:$1048576,ROW()-1)-HLOOKUP(lapchart!I68,totallaptimes!$1:$1048576,ROW()-1),"")</f>
        <v>2.4302083333331559E-4</v>
      </c>
      <c r="K68" s="2">
        <f>IFERROR(HLOOKUP(lapchart!K68,totallaptimes!$1:$1048576,ROW()-1)-HLOOKUP(lapchart!J68,totallaptimes!$1:$1048576,ROW()-1),"")</f>
        <v>3.2476851851870325E-5</v>
      </c>
      <c r="L68" s="2">
        <f>IFERROR(HLOOKUP(lapchart!L68,totallaptimes!$1:$1048576,ROW()-1)-HLOOKUP(lapchart!K68,totallaptimes!$1:$1048576,ROW()-1),"")</f>
        <v>9.7118055555567295E-5</v>
      </c>
      <c r="M68" s="2">
        <f>IFERROR(HLOOKUP(lapchart!M68,totallaptimes!$1:$1048576,ROW()-1)-HLOOKUP(lapchart!L68,totallaptimes!$1:$1048576,ROW()-1),"")</f>
        <v>4.4525462962921591E-5</v>
      </c>
      <c r="N68" s="2">
        <f>IFERROR(HLOOKUP(lapchart!N68,totallaptimes!$1:$1048576,ROW()-1)-HLOOKUP(lapchart!M68,totallaptimes!$1:$1048576,ROW()-1),"")</f>
        <v>7.0208333333363071E-5</v>
      </c>
      <c r="O68" s="2">
        <f>IFERROR(HLOOKUP(lapchart!O68,totallaptimes!$1:$1048576,ROW()-1)-HLOOKUP(lapchart!N68,totallaptimes!$1:$1048576,ROW()-1),"")</f>
        <v>1.8878472222222387E-4</v>
      </c>
      <c r="P68" s="2">
        <f>IFERROR(HLOOKUP(lapchart!P68,totallaptimes!$1:$1048576,ROW()-1)-HLOOKUP(lapchart!O68,totallaptimes!$1:$1048576,ROW()-1),"")</f>
        <v>2.3726851851850472E-4</v>
      </c>
      <c r="Q68" s="2">
        <f>IFERROR(HLOOKUP(lapchart!Q68,totallaptimes!$1:$1048576,ROW()-1)-HLOOKUP(lapchart!P68,totallaptimes!$1:$1048576,ROW()-1),"")</f>
        <v>6.0884259259259832E-4</v>
      </c>
      <c r="R68" s="2">
        <f>IFERROR(HLOOKUP(lapchart!R68,totallaptimes!$1:$1048576,ROW()-1)-HLOOKUP(lapchart!Q68,totallaptimes!$1:$1048576,ROW()-1),"")</f>
        <v>3.4768518518510372E-5</v>
      </c>
      <c r="S68" s="2">
        <f>IFERROR(HLOOKUP(lapchart!S68,totallaptimes!$1:$1048576,ROW()-1)-HLOOKUP(lapchart!R68,totallaptimes!$1:$1048576,ROW()-1),"")</f>
        <v>1.1442129629629649E-4</v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>
        <f>IFERROR(HLOOKUP(lapchart!C69,totallaptimes!$1:$1048576,ROW()-1)-HLOOKUP(lapchart!B69,totallaptimes!$1:$1048576,ROW()-1),"")</f>
        <v>2.9374999999998153E-5</v>
      </c>
      <c r="D69" s="2">
        <f>IFERROR(HLOOKUP(lapchart!D69,totallaptimes!$1:$1048576,ROW()-1)-HLOOKUP(lapchart!C69,totallaptimes!$1:$1048576,ROW()-1),"")</f>
        <v>2.163194444446126E-5</v>
      </c>
      <c r="E69" s="2">
        <f>IFERROR(HLOOKUP(lapchart!E69,totallaptimes!$1:$1048576,ROW()-1)-HLOOKUP(lapchart!D69,totallaptimes!$1:$1048576,ROW()-1),"")</f>
        <v>3.4004629629616479E-5</v>
      </c>
      <c r="F69" s="2">
        <f>IFERROR(HLOOKUP(lapchart!F69,totallaptimes!$1:$1048576,ROW()-1)-HLOOKUP(lapchart!E69,totallaptimes!$1:$1048576,ROW()-1),"")</f>
        <v>1.0938657407408292E-4</v>
      </c>
      <c r="G69" s="2">
        <f>IFERROR(HLOOKUP(lapchart!G69,totallaptimes!$1:$1048576,ROW()-1)-HLOOKUP(lapchart!F69,totallaptimes!$1:$1048576,ROW()-1),"")</f>
        <v>5.3369212962962875E-4</v>
      </c>
      <c r="H69" s="2">
        <f>IFERROR(HLOOKUP(lapchart!H69,totallaptimes!$1:$1048576,ROW()-1)-HLOOKUP(lapchart!G69,totallaptimes!$1:$1048576,ROW()-1),"")</f>
        <v>9.4212962962955671E-5</v>
      </c>
      <c r="I69" s="2">
        <f>IFERROR(HLOOKUP(lapchart!I69,totallaptimes!$1:$1048576,ROW()-1)-HLOOKUP(lapchart!H69,totallaptimes!$1:$1048576,ROW()-1),"")</f>
        <v>8.4953703703566363E-6</v>
      </c>
      <c r="J69" s="2">
        <f>IFERROR(HLOOKUP(lapchart!J69,totallaptimes!$1:$1048576,ROW()-1)-HLOOKUP(lapchart!I69,totallaptimes!$1:$1048576,ROW()-1),"")</f>
        <v>2.4430555555554623E-4</v>
      </c>
      <c r="K69" s="2">
        <f>IFERROR(HLOOKUP(lapchart!K69,totallaptimes!$1:$1048576,ROW()-1)-HLOOKUP(lapchart!J69,totallaptimes!$1:$1048576,ROW()-1),"")</f>
        <v>1.9675925925943805E-5</v>
      </c>
      <c r="L69" s="2">
        <f>IFERROR(HLOOKUP(lapchart!L69,totallaptimes!$1:$1048576,ROW()-1)-HLOOKUP(lapchart!K69,totallaptimes!$1:$1048576,ROW()-1),"")</f>
        <v>9.5960648148152305E-5</v>
      </c>
      <c r="M69" s="2">
        <f>IFERROR(HLOOKUP(lapchart!M69,totallaptimes!$1:$1048576,ROW()-1)-HLOOKUP(lapchart!L69,totallaptimes!$1:$1048576,ROW()-1),"")</f>
        <v>6.2141203703666714E-5</v>
      </c>
      <c r="N69" s="2">
        <f>IFERROR(HLOOKUP(lapchart!N69,totallaptimes!$1:$1048576,ROW()-1)-HLOOKUP(lapchart!M69,totallaptimes!$1:$1048576,ROW()-1),"")</f>
        <v>5.8460648148184191E-5</v>
      </c>
      <c r="O69" s="2">
        <f>IFERROR(HLOOKUP(lapchart!O69,totallaptimes!$1:$1048576,ROW()-1)-HLOOKUP(lapchart!N69,totallaptimes!$1:$1048576,ROW()-1),"")</f>
        <v>2.0136574074074154E-4</v>
      </c>
      <c r="P69" s="2">
        <f>IFERROR(HLOOKUP(lapchart!P69,totallaptimes!$1:$1048576,ROW()-1)-HLOOKUP(lapchart!O69,totallaptimes!$1:$1048576,ROW()-1),"")</f>
        <v>2.7774305555554324E-4</v>
      </c>
      <c r="Q69" s="2">
        <f>IFERROR(HLOOKUP(lapchart!Q69,totallaptimes!$1:$1048576,ROW()-1)-HLOOKUP(lapchart!P69,totallaptimes!$1:$1048576,ROW()-1),"")</f>
        <v>5.6876157407406702E-4</v>
      </c>
      <c r="R69" s="2">
        <f>IFERROR(HLOOKUP(lapchart!R69,totallaptimes!$1:$1048576,ROW()-1)-HLOOKUP(lapchart!Q69,totallaptimes!$1:$1048576,ROW()-1),"")</f>
        <v>4.903935185185393E-5</v>
      </c>
      <c r="S69" s="2">
        <f>IFERROR(HLOOKUP(lapchart!S69,totallaptimes!$1:$1048576,ROW()-1)-HLOOKUP(lapchart!R69,totallaptimes!$1:$1048576,ROW()-1),"")</f>
        <v>1.065277777777679E-4</v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>
        <f>IFERROR(HLOOKUP(lapchart!C70,totallaptimes!$1:$1048576,ROW()-1)-HLOOKUP(lapchart!B70,totallaptimes!$1:$1048576,ROW()-1),"")</f>
        <v>2.5104166666664596E-5</v>
      </c>
      <c r="D70" s="2">
        <f>IFERROR(HLOOKUP(lapchart!D70,totallaptimes!$1:$1048576,ROW()-1)-HLOOKUP(lapchart!C70,totallaptimes!$1:$1048576,ROW()-1),"")</f>
        <v>2.3738425925942663E-5</v>
      </c>
      <c r="E70" s="2">
        <f>IFERROR(HLOOKUP(lapchart!E70,totallaptimes!$1:$1048576,ROW()-1)-HLOOKUP(lapchart!D70,totallaptimes!$1:$1048576,ROW()-1),"")</f>
        <v>3.387731481480083E-5</v>
      </c>
      <c r="F70" s="2">
        <f>IFERROR(HLOOKUP(lapchart!F70,totallaptimes!$1:$1048576,ROW()-1)-HLOOKUP(lapchart!E70,totallaptimes!$1:$1048576,ROW()-1),"")</f>
        <v>1.1100694444446391E-4</v>
      </c>
      <c r="G70" s="2">
        <f>IFERROR(HLOOKUP(lapchart!G70,totallaptimes!$1:$1048576,ROW()-1)-HLOOKUP(lapchart!F70,totallaptimes!$1:$1048576,ROW()-1),"")</f>
        <v>5.5065972222222148E-4</v>
      </c>
      <c r="H70" s="2">
        <f>IFERROR(HLOOKUP(lapchart!H70,totallaptimes!$1:$1048576,ROW()-1)-HLOOKUP(lapchart!G70,totallaptimes!$1:$1048576,ROW()-1),"")</f>
        <v>8.9861111111103065E-5</v>
      </c>
      <c r="I70" s="2">
        <f>IFERROR(HLOOKUP(lapchart!I70,totallaptimes!$1:$1048576,ROW()-1)-HLOOKUP(lapchart!H70,totallaptimes!$1:$1048576,ROW()-1),"")</f>
        <v>8.8310185184931056E-6</v>
      </c>
      <c r="J70" s="2">
        <f>IFERROR(HLOOKUP(lapchart!J70,totallaptimes!$1:$1048576,ROW()-1)-HLOOKUP(lapchart!I70,totallaptimes!$1:$1048576,ROW()-1),"")</f>
        <v>2.4428240740739793E-4</v>
      </c>
      <c r="K70" s="2">
        <f>IFERROR(HLOOKUP(lapchart!K70,totallaptimes!$1:$1048576,ROW()-1)-HLOOKUP(lapchart!J70,totallaptimes!$1:$1048576,ROW()-1),"")</f>
        <v>1.236111111113658E-5</v>
      </c>
      <c r="L70" s="2">
        <f>IFERROR(HLOOKUP(lapchart!L70,totallaptimes!$1:$1048576,ROW()-1)-HLOOKUP(lapchart!K70,totallaptimes!$1:$1048576,ROW()-1),"")</f>
        <v>8.9293981481483597E-5</v>
      </c>
      <c r="M70" s="2">
        <f>IFERROR(HLOOKUP(lapchart!M70,totallaptimes!$1:$1048576,ROW()-1)-HLOOKUP(lapchart!L70,totallaptimes!$1:$1048576,ROW()-1),"")</f>
        <v>7.7430555555521585E-5</v>
      </c>
      <c r="N70" s="2">
        <f>IFERROR(HLOOKUP(lapchart!N70,totallaptimes!$1:$1048576,ROW()-1)-HLOOKUP(lapchart!M70,totallaptimes!$1:$1048576,ROW()-1),"")</f>
        <v>5.4479166666704382E-5</v>
      </c>
      <c r="O70" s="2">
        <f>IFERROR(HLOOKUP(lapchart!O70,totallaptimes!$1:$1048576,ROW()-1)-HLOOKUP(lapchart!N70,totallaptimes!$1:$1048576,ROW()-1),"")</f>
        <v>2.1312499999999457E-4</v>
      </c>
      <c r="P70" s="2">
        <f>IFERROR(HLOOKUP(lapchart!P70,totallaptimes!$1:$1048576,ROW()-1)-HLOOKUP(lapchart!O70,totallaptimes!$1:$1048576,ROW()-1),"")</f>
        <v>2.865740740740641E-4</v>
      </c>
      <c r="Q70" s="2">
        <f>IFERROR(HLOOKUP(lapchart!Q70,totallaptimes!$1:$1048576,ROW()-1)-HLOOKUP(lapchart!P70,totallaptimes!$1:$1048576,ROW()-1),"")</f>
        <v>5.6158564814813572E-4</v>
      </c>
      <c r="R70" s="2">
        <f>IFERROR(HLOOKUP(lapchart!R70,totallaptimes!$1:$1048576,ROW()-1)-HLOOKUP(lapchart!Q70,totallaptimes!$1:$1048576,ROW()-1),"")</f>
        <v>4.7233796296300423E-5</v>
      </c>
      <c r="S70" s="2">
        <f>IFERROR(HLOOKUP(lapchart!S70,totallaptimes!$1:$1048576,ROW()-1)-HLOOKUP(lapchart!R70,totallaptimes!$1:$1048576,ROW()-1),"")</f>
        <v>1.1475694444443296E-4</v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>
        <f>IFERROR(HLOOKUP(lapchart!C71,totallaptimes!$1:$1048576,ROW()-1)-HLOOKUP(lapchart!B71,totallaptimes!$1:$1048576,ROW()-1),"")</f>
        <v>2.5671296296284063E-5</v>
      </c>
      <c r="D71" s="2">
        <f>IFERROR(HLOOKUP(lapchart!D71,totallaptimes!$1:$1048576,ROW()-1)-HLOOKUP(lapchart!C71,totallaptimes!$1:$1048576,ROW()-1),"")</f>
        <v>1.9189814814843387E-5</v>
      </c>
      <c r="E71" s="2">
        <f>IFERROR(HLOOKUP(lapchart!E71,totallaptimes!$1:$1048576,ROW()-1)-HLOOKUP(lapchart!D71,totallaptimes!$1:$1048576,ROW()-1),"")</f>
        <v>3.7164351851831645E-5</v>
      </c>
      <c r="F71" s="2">
        <f>IFERROR(HLOOKUP(lapchart!F71,totallaptimes!$1:$1048576,ROW()-1)-HLOOKUP(lapchart!E71,totallaptimes!$1:$1048576,ROW()-1),"")</f>
        <v>1.142708333333603E-4</v>
      </c>
      <c r="G71" s="2">
        <f>IFERROR(HLOOKUP(lapchart!G71,totallaptimes!$1:$1048576,ROW()-1)-HLOOKUP(lapchart!F71,totallaptimes!$1:$1048576,ROW()-1),"")</f>
        <v>5.6541666666666546E-4</v>
      </c>
      <c r="H71" s="2">
        <f>IFERROR(HLOOKUP(lapchart!H71,totallaptimes!$1:$1048576,ROW()-1)-HLOOKUP(lapchart!G71,totallaptimes!$1:$1048576,ROW()-1),"")</f>
        <v>8.2210648148131615E-5</v>
      </c>
      <c r="I71" s="2">
        <f>IFERROR(HLOOKUP(lapchart!I71,totallaptimes!$1:$1048576,ROW()-1)-HLOOKUP(lapchart!H71,totallaptimes!$1:$1048576,ROW()-1),"")</f>
        <v>7.1990740740518477E-6</v>
      </c>
      <c r="J71" s="2">
        <f>IFERROR(HLOOKUP(lapchart!J71,totallaptimes!$1:$1048576,ROW()-1)-HLOOKUP(lapchart!I71,totallaptimes!$1:$1048576,ROW()-1),"")</f>
        <v>2.523958333333215E-4</v>
      </c>
      <c r="K71" s="2">
        <f>IFERROR(HLOOKUP(lapchart!K71,totallaptimes!$1:$1048576,ROW()-1)-HLOOKUP(lapchart!J71,totallaptimes!$1:$1048576,ROW()-1),"")</f>
        <v>9.3055555555887626E-6</v>
      </c>
      <c r="L71" s="2">
        <f>IFERROR(HLOOKUP(lapchart!L71,totallaptimes!$1:$1048576,ROW()-1)-HLOOKUP(lapchart!K71,totallaptimes!$1:$1048576,ROW()-1),"")</f>
        <v>7.7268518518511242E-5</v>
      </c>
      <c r="M71" s="2">
        <f>IFERROR(HLOOKUP(lapchart!M71,totallaptimes!$1:$1048576,ROW()-1)-HLOOKUP(lapchart!L71,totallaptimes!$1:$1048576,ROW()-1),"")</f>
        <v>9.1805555555518614E-5</v>
      </c>
      <c r="N71" s="2">
        <f>IFERROR(HLOOKUP(lapchart!N71,totallaptimes!$1:$1048576,ROW()-1)-HLOOKUP(lapchart!M71,totallaptimes!$1:$1048576,ROW()-1),"")</f>
        <v>4.7465277777825055E-5</v>
      </c>
      <c r="O71" s="2">
        <f>IFERROR(HLOOKUP(lapchart!O71,totallaptimes!$1:$1048576,ROW()-1)-HLOOKUP(lapchart!N71,totallaptimes!$1:$1048576,ROW()-1),"")</f>
        <v>2.2584490740740204E-4</v>
      </c>
      <c r="P71" s="2">
        <f>IFERROR(HLOOKUP(lapchart!P71,totallaptimes!$1:$1048576,ROW()-1)-HLOOKUP(lapchart!O71,totallaptimes!$1:$1048576,ROW()-1),"")</f>
        <v>3.157986111110983E-4</v>
      </c>
      <c r="Q71" s="2">
        <f>IFERROR(HLOOKUP(lapchart!Q71,totallaptimes!$1:$1048576,ROW()-1)-HLOOKUP(lapchart!P71,totallaptimes!$1:$1048576,ROW()-1),"")</f>
        <v>5.2784722222221081E-4</v>
      </c>
      <c r="R71" s="2">
        <f>IFERROR(HLOOKUP(lapchart!R71,totallaptimes!$1:$1048576,ROW()-1)-HLOOKUP(lapchart!Q71,totallaptimes!$1:$1048576,ROW()-1),"")</f>
        <v>5.4409722222217849E-5</v>
      </c>
      <c r="S71" s="2">
        <f>IFERROR(HLOOKUP(lapchart!S71,totallaptimes!$1:$1048576,ROW()-1)-HLOOKUP(lapchart!R71,totallaptimes!$1:$1048576,ROW()-1),"")</f>
        <v>1.0762731481481214E-4</v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>
        <f>IFERROR(HLOOKUP(lapchart!C72,totallaptimes!$1:$1048576,ROW()-1)-HLOOKUP(lapchart!B72,totallaptimes!$1:$1048576,ROW()-1),"")</f>
        <v>2.1226851851838258E-5</v>
      </c>
      <c r="D72" s="2">
        <f>IFERROR(HLOOKUP(lapchart!D72,totallaptimes!$1:$1048576,ROW()-1)-HLOOKUP(lapchart!C72,totallaptimes!$1:$1048576,ROW()-1),"")</f>
        <v>2.0821759259298522E-5</v>
      </c>
      <c r="E72" s="2">
        <f>IFERROR(HLOOKUP(lapchart!E72,totallaptimes!$1:$1048576,ROW()-1)-HLOOKUP(lapchart!D72,totallaptimes!$1:$1048576,ROW()-1),"")</f>
        <v>3.7650462962932063E-5</v>
      </c>
      <c r="F72" s="2">
        <f>IFERROR(HLOOKUP(lapchart!F72,totallaptimes!$1:$1048576,ROW()-1)-HLOOKUP(lapchart!E72,totallaptimes!$1:$1048576,ROW()-1),"")</f>
        <v>1.2556712962966121E-4</v>
      </c>
      <c r="G72" s="2">
        <f>IFERROR(HLOOKUP(lapchart!G72,totallaptimes!$1:$1048576,ROW()-1)-HLOOKUP(lapchart!F72,totallaptimes!$1:$1048576,ROW()-1),"")</f>
        <v>5.7535879629629083E-4</v>
      </c>
      <c r="H72" s="2">
        <f>IFERROR(HLOOKUP(lapchart!H72,totallaptimes!$1:$1048576,ROW()-1)-HLOOKUP(lapchart!G72,totallaptimes!$1:$1048576,ROW()-1),"")</f>
        <v>6.9502314814798294E-5</v>
      </c>
      <c r="I72" s="2">
        <f>IFERROR(HLOOKUP(lapchart!I72,totallaptimes!$1:$1048576,ROW()-1)-HLOOKUP(lapchart!H72,totallaptimes!$1:$1048576,ROW()-1),"")</f>
        <v>9.1087962962727032E-6</v>
      </c>
      <c r="J72" s="2">
        <f>IFERROR(HLOOKUP(lapchart!J72,totallaptimes!$1:$1048576,ROW()-1)-HLOOKUP(lapchart!I72,totallaptimes!$1:$1048576,ROW()-1),"")</f>
        <v>3.0208333333335557E-4</v>
      </c>
      <c r="K72" s="2">
        <f>IFERROR(HLOOKUP(lapchart!K72,totallaptimes!$1:$1048576,ROW()-1)-HLOOKUP(lapchart!J72,totallaptimes!$1:$1048576,ROW()-1),"")</f>
        <v>3.5532407407404265E-5</v>
      </c>
      <c r="L72" s="2">
        <f>IFERROR(HLOOKUP(lapchart!L72,totallaptimes!$1:$1048576,ROW()-1)-HLOOKUP(lapchart!K72,totallaptimes!$1:$1048576,ROW()-1),"")</f>
        <v>5.0046296296263337E-5</v>
      </c>
      <c r="M72" s="2">
        <f>IFERROR(HLOOKUP(lapchart!M72,totallaptimes!$1:$1048576,ROW()-1)-HLOOKUP(lapchart!L72,totallaptimes!$1:$1048576,ROW()-1),"")</f>
        <v>5.4398148148143699E-5</v>
      </c>
      <c r="N72" s="2">
        <f>IFERROR(HLOOKUP(lapchart!N72,totallaptimes!$1:$1048576,ROW()-1)-HLOOKUP(lapchart!M72,totallaptimes!$1:$1048576,ROW()-1),"")</f>
        <v>3.4907407407455682E-5</v>
      </c>
      <c r="O72" s="2">
        <f>IFERROR(HLOOKUP(lapchart!O72,totallaptimes!$1:$1048576,ROW()-1)-HLOOKUP(lapchart!N72,totallaptimes!$1:$1048576,ROW()-1),"")</f>
        <v>2.4218749999999067E-4</v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</v>
      </c>
      <c r="C73" s="2">
        <f>IFERROR(HLOOKUP(lapchart!C73,totallaptimes!$1:$1048576,ROW()-1)-HLOOKUP(lapchart!B73,totallaptimes!$1:$1048576,ROW()-1),"")</f>
        <v>2.0439814814809942E-5</v>
      </c>
      <c r="D73" s="2">
        <f>IFERROR(HLOOKUP(lapchart!D73,totallaptimes!$1:$1048576,ROW()-1)-HLOOKUP(lapchart!C73,totallaptimes!$1:$1048576,ROW()-1),"")</f>
        <v>2.0682870370408724E-5</v>
      </c>
      <c r="E73" s="2">
        <f>IFERROR(HLOOKUP(lapchart!E73,totallaptimes!$1:$1048576,ROW()-1)-HLOOKUP(lapchart!D73,totallaptimes!$1:$1048576,ROW()-1),"")</f>
        <v>3.2581018518482163E-5</v>
      </c>
      <c r="F73" s="2">
        <f>IFERROR(HLOOKUP(lapchart!F73,totallaptimes!$1:$1048576,ROW()-1)-HLOOKUP(lapchart!E73,totallaptimes!$1:$1048576,ROW()-1),"")</f>
        <v>1.739699074074369E-4</v>
      </c>
      <c r="G73" s="2">
        <f>IFERROR(HLOOKUP(lapchart!G73,totallaptimes!$1:$1048576,ROW()-1)-HLOOKUP(lapchart!F73,totallaptimes!$1:$1048576,ROW()-1),"")</f>
        <v>5.4870370370370403E-4</v>
      </c>
      <c r="H73" s="2">
        <f>IFERROR(HLOOKUP(lapchart!H73,totallaptimes!$1:$1048576,ROW()-1)-HLOOKUP(lapchart!G73,totallaptimes!$1:$1048576,ROW()-1),"")</f>
        <v>5.8009259259236834E-5</v>
      </c>
      <c r="I73" s="2">
        <f>IFERROR(HLOOKUP(lapchart!I73,totallaptimes!$1:$1048576,ROW()-1)-HLOOKUP(lapchart!H73,totallaptimes!$1:$1048576,ROW()-1),"")</f>
        <v>1.2789351851824615E-5</v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4A90-1373-4435-AA03-7F175BC625F5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74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</row>
    <row r="2" spans="1:8" x14ac:dyDescent="0.25">
      <c r="A2">
        <v>3</v>
      </c>
      <c r="B2">
        <f>VLOOKUP(A2,pitstop!$1:$1048576,4)</f>
        <v>50</v>
      </c>
      <c r="C2">
        <f>_xlfn.MAXIFS(pitstop!E:E,pitstop!A:A,A2)</f>
        <v>1</v>
      </c>
      <c r="D2">
        <f ca="1">IFERROR(MATCH(A2,INDIRECT("lapchart!"&amp;B2+1&amp;":"&amp;B2+1),0)-1,"")</f>
        <v>6</v>
      </c>
      <c r="E2" cm="1">
        <f t="array" aca="1" ref="E2" ca="1">IFERROR(IF(D2=1,"",INDEX(lapchart!$B:$U,B2+1,D2-1)),"")</f>
        <v>23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12</v>
      </c>
      <c r="C3">
        <f>_xlfn.MAXIFS(pitstop!E:E,pitstop!A:A,A3)</f>
        <v>1</v>
      </c>
      <c r="D3">
        <f t="shared" ref="D3:D21" ca="1" si="0">IFERROR(MATCH(A3,INDIRECT("lapchart!"&amp;B3+1&amp;":"&amp;B3+1),0)-1,"")</f>
        <v>7</v>
      </c>
      <c r="E3" cm="1">
        <f t="array" aca="1" ref="E3" ca="1">IFERROR(IF(D3=1,"",INDEX(lapchart!$B:$U,B3+1,D3-1)),"")</f>
        <v>55</v>
      </c>
      <c r="F3">
        <f t="shared" ref="F3:F21" ca="1" si="1">IFERROR(IF(B3&lt;VLOOKUP(E3,A:B,2),MATCH(E3,INDIRECT("lapchart!"&amp;VLOOKUP(E3,A:B,2)+2&amp;":"&amp;VLOOKUP(E3,A:B,2)+2),0)-1,""),"")</f>
        <v>14</v>
      </c>
      <c r="G3">
        <f t="shared" ref="G3:G21" ca="1" si="2">IFERROR(IF(F3&lt;&gt;"",ABS(B3-VLOOKUP(E3,A:B,2)),""),"")</f>
        <v>23</v>
      </c>
      <c r="H3">
        <f t="shared" ref="H3:H21" ca="1" si="3">IFERROR(F3-D3,"")</f>
        <v>7</v>
      </c>
    </row>
    <row r="4" spans="1:8" x14ac:dyDescent="0.25">
      <c r="A4">
        <v>5</v>
      </c>
      <c r="B4">
        <f>VLOOKUP(A4,pitstop!$1:$1048576,4)</f>
        <v>37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52</v>
      </c>
      <c r="C5">
        <f>_xlfn.MAXIFS(pitstop!E:E,pitstop!A:A,A5)</f>
        <v>2</v>
      </c>
      <c r="D5">
        <f t="shared" ca="1" si="0"/>
        <v>12</v>
      </c>
      <c r="E5" cm="1">
        <f t="array" aca="1" ref="E5" ca="1">IFERROR(IF(D5=1,"",INDEX(lapchart!$B:$U,B5+1,D5-1)),"")</f>
        <v>26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37</v>
      </c>
      <c r="C6">
        <f>_xlfn.MAXIFS(pitstop!E:E,pitstop!A:A,A6)</f>
        <v>1</v>
      </c>
      <c r="D6">
        <f t="shared" ca="1" si="0"/>
        <v>17</v>
      </c>
      <c r="E6" cm="1">
        <f t="array" aca="1" ref="E6" ca="1">IFERROR(IF(D6=1,"",INDEX(lapchart!$B:$U,B6+1,D6-1)),"")</f>
        <v>20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49</v>
      </c>
      <c r="C7">
        <f>_xlfn.MAXIFS(pitstop!E:E,pitstop!A:A,A7)</f>
        <v>2</v>
      </c>
      <c r="D7">
        <f t="shared" ca="1" si="0"/>
        <v>11</v>
      </c>
      <c r="E7" cm="1">
        <f t="array" aca="1" ref="E7" ca="1">IFERROR(IF(D7=1,"",INDEX(lapchart!$B:$U,B7+1,D7-1)),"")</f>
        <v>18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20</v>
      </c>
      <c r="C8">
        <f>_xlfn.MAXIFS(pitstop!E:E,pitstop!A:A,A8)</f>
        <v>1</v>
      </c>
      <c r="D8">
        <f t="shared" ca="1" si="0"/>
        <v>6</v>
      </c>
      <c r="E8" cm="1">
        <f t="array" aca="1" ref="E8" ca="1">IFERROR(IF(D8=1,"",INDEX(lapchart!$B:$U,B8+1,D8-1)),"")</f>
        <v>23</v>
      </c>
      <c r="F8">
        <f t="shared" ca="1" si="1"/>
        <v>3</v>
      </c>
      <c r="G8">
        <f t="shared" ca="1" si="2"/>
        <v>24</v>
      </c>
      <c r="H8">
        <f t="shared" ca="1" si="3"/>
        <v>-3</v>
      </c>
    </row>
    <row r="9" spans="1:8" x14ac:dyDescent="0.25">
      <c r="A9">
        <v>16</v>
      </c>
      <c r="B9">
        <f>VLOOKUP(A9,pitstop!$1:$1048576,4)</f>
        <v>43</v>
      </c>
      <c r="C9">
        <f>_xlfn.MAXIFS(pitstop!E:E,pitstop!A:A,A9)</f>
        <v>2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37</v>
      </c>
      <c r="C10">
        <f>_xlfn.MAXIFS(pitstop!E:E,pitstop!A:A,A10)</f>
        <v>1</v>
      </c>
      <c r="D10">
        <f t="shared" ca="1" si="0"/>
        <v>7</v>
      </c>
      <c r="E10" cm="1">
        <f t="array" aca="1" ref="E10" ca="1">IFERROR(IF(D10=1,"",INDEX(lapchart!$B:$U,B10+1,D10-1)),"")</f>
        <v>3</v>
      </c>
      <c r="F10">
        <f t="shared" ca="1" si="1"/>
        <v>6</v>
      </c>
      <c r="G10">
        <f t="shared" ca="1" si="2"/>
        <v>13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28</v>
      </c>
      <c r="C11">
        <f>_xlfn.MAXIFS(pitstop!E:E,pitstop!A:A,A11)</f>
        <v>1</v>
      </c>
      <c r="D11">
        <f t="shared" ca="1" si="0"/>
        <v>15</v>
      </c>
      <c r="E11" cm="1">
        <f t="array" aca="1" ref="E11" ca="1">IFERROR(IF(D11=1,"",INDEX(lapchart!$B:$U,B11+1,D11-1)),"")</f>
        <v>7</v>
      </c>
      <c r="F11">
        <f t="shared" ca="1" si="1"/>
        <v>13</v>
      </c>
      <c r="G11">
        <f t="shared" ca="1" si="2"/>
        <v>24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44</v>
      </c>
      <c r="C12">
        <f>_xlfn.MAXIFS(pitstop!E:E,pitstop!A:A,A12)</f>
        <v>2</v>
      </c>
      <c r="D12">
        <f t="shared" ca="1" si="0"/>
        <v>3</v>
      </c>
      <c r="E12" cm="1">
        <f t="array" aca="1" ref="E12" ca="1">IFERROR(IF(D12=1,"",INDEX(lapchart!$B:$U,B12+1,D12-1)),"")</f>
        <v>44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44</v>
      </c>
      <c r="C13">
        <f>_xlfn.MAXIFS(pitstop!E:E,pitstop!A:A,A13)</f>
        <v>2</v>
      </c>
      <c r="D13">
        <f t="shared" ca="1" si="0"/>
        <v>9</v>
      </c>
      <c r="E13" cm="1">
        <f t="array" aca="1" ref="E13" ca="1">IFERROR(IF(D13=1,"",INDEX(lapchart!$B:$U,B13+1,D13-1)),"")</f>
        <v>11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18</v>
      </c>
      <c r="C14">
        <f>_xlfn.MAXIFS(pitstop!E:E,pitstop!A:A,A14)</f>
        <v>1</v>
      </c>
      <c r="D14">
        <f t="shared" ca="1" si="0"/>
        <v>8</v>
      </c>
      <c r="E14" cm="1">
        <f t="array" aca="1" ref="E14" ca="1">IFERROR(IF(D14=1,"",INDEX(lapchart!$B:$U,B14+1,D14-1)),"")</f>
        <v>3</v>
      </c>
      <c r="F14">
        <f t="shared" ca="1" si="1"/>
        <v>6</v>
      </c>
      <c r="G14">
        <f t="shared" ca="1" si="2"/>
        <v>32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5</v>
      </c>
      <c r="C15">
        <f>_xlfn.MAXIFS(pitstop!E:E,pitstop!A:A,A15)</f>
        <v>1</v>
      </c>
      <c r="D15">
        <f t="shared" ca="1" si="0"/>
        <v>7</v>
      </c>
      <c r="E15" cm="1">
        <f t="array" aca="1" ref="E15" ca="1">IFERROR(IF(D15=1,"",INDEX(lapchart!$B:$U,B15+1,D15-1)),"")</f>
        <v>4</v>
      </c>
      <c r="F15">
        <f t="shared" ca="1" si="1"/>
        <v>9</v>
      </c>
      <c r="G15">
        <f t="shared" ca="1" si="2"/>
        <v>7</v>
      </c>
      <c r="H15">
        <f t="shared" ca="1" si="3"/>
        <v>2</v>
      </c>
    </row>
    <row r="16" spans="1:8" x14ac:dyDescent="0.25">
      <c r="A16">
        <v>44</v>
      </c>
      <c r="B16">
        <f>VLOOKUP(A16,pitstop!$1:$1048576,4)</f>
        <v>23</v>
      </c>
      <c r="C16">
        <f>_xlfn.MAXIFS(pitstop!E:E,pitstop!A:A,A16)</f>
        <v>1</v>
      </c>
      <c r="D16">
        <f t="shared" ca="1" si="0"/>
        <v>2</v>
      </c>
      <c r="E16" cm="1">
        <f t="array" aca="1" ref="E16" ca="1">IFERROR(IF(D16=1,"",INDEX(lapchart!$B:$U,B16+1,D16-1)),"")</f>
        <v>5</v>
      </c>
      <c r="F16">
        <f t="shared" ca="1" si="1"/>
        <v>1</v>
      </c>
      <c r="G16">
        <f t="shared" ca="1" si="2"/>
        <v>14</v>
      </c>
      <c r="H16">
        <f t="shared" ca="1" si="3"/>
        <v>-1</v>
      </c>
    </row>
    <row r="17" spans="1:8" x14ac:dyDescent="0.25">
      <c r="A17">
        <v>55</v>
      </c>
      <c r="B17">
        <f>VLOOKUP(A17,pitstop!$1:$1048576,4)</f>
        <v>35</v>
      </c>
      <c r="C17">
        <f>_xlfn.MAXIFS(pitstop!E:E,pitstop!A:A,A17)</f>
        <v>2</v>
      </c>
      <c r="D17">
        <f t="shared" ca="1" si="0"/>
        <v>12</v>
      </c>
      <c r="E17" cm="1">
        <f t="array" aca="1" ref="E17" ca="1">IFERROR(IF(D17=1,"",INDEX(lapchart!$B:$U,B17+1,D17-1)),"")</f>
        <v>27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22</v>
      </c>
      <c r="C18">
        <f>_xlfn.MAXIFS(pitstop!E:E,pitstop!A:A,A18)</f>
        <v>1</v>
      </c>
      <c r="D18">
        <f t="shared" ca="1" si="0"/>
        <v>17</v>
      </c>
      <c r="E18" cm="1">
        <f t="array" aca="1" ref="E18" ca="1">IFERROR(IF(D18=1,"",INDEX(lapchart!$B:$U,B18+1,D18-1)),"")</f>
        <v>7</v>
      </c>
      <c r="F18">
        <f t="shared" ca="1" si="1"/>
        <v>13</v>
      </c>
      <c r="G18">
        <f t="shared" ca="1" si="2"/>
        <v>30</v>
      </c>
      <c r="H18">
        <f t="shared" ca="1" si="3"/>
        <v>-4</v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5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60</v>
      </c>
      <c r="C20">
        <f>_xlfn.MAXIFS(pitstop!E:E,pitstop!A:A,A20)</f>
        <v>2</v>
      </c>
      <c r="D20">
        <f t="shared" ca="1" si="0"/>
        <v>16</v>
      </c>
      <c r="E20" cm="1">
        <f t="array" aca="1" ref="E20" ca="1">IFERROR(IF(D20=1,"",INDEX(lapchart!$B:$U,B20+1,D20-1)),"")</f>
        <v>20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21</v>
      </c>
      <c r="C21">
        <f>_xlfn.MAXIFS(pitstop!E:E,pitstop!A:A,A21)</f>
        <v>1</v>
      </c>
      <c r="D21">
        <f t="shared" ca="1" si="0"/>
        <v>9</v>
      </c>
      <c r="E21" cm="1">
        <f t="array" aca="1" ref="E21" ca="1">IFERROR(IF(D21=1,"",INDEX(lapchart!$B:$U,B21+1,D21-1)),"")</f>
        <v>18</v>
      </c>
      <c r="F21">
        <f t="shared" ca="1" si="1"/>
        <v>7</v>
      </c>
      <c r="G21">
        <f t="shared" ca="1" si="2"/>
        <v>16</v>
      </c>
      <c r="H21">
        <f t="shared" ca="1" si="3"/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DF22-448B-4A97-919B-E256F0A3C162}">
  <dimension ref="A1:B6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13.7109375" bestFit="1" customWidth="1"/>
  </cols>
  <sheetData>
    <row r="1" spans="1:2" x14ac:dyDescent="0.25">
      <c r="A1" t="s">
        <v>120</v>
      </c>
      <c r="B1" t="s">
        <v>121</v>
      </c>
    </row>
    <row r="2" spans="1:2" x14ac:dyDescent="0.25">
      <c r="A2" t="s">
        <v>122</v>
      </c>
      <c r="B2" t="s">
        <v>123</v>
      </c>
    </row>
    <row r="3" spans="1:2" x14ac:dyDescent="0.25">
      <c r="A3" t="s">
        <v>124</v>
      </c>
      <c r="B3" t="s">
        <v>125</v>
      </c>
    </row>
    <row r="4" spans="1:2" x14ac:dyDescent="0.25">
      <c r="A4" t="s">
        <v>126</v>
      </c>
      <c r="B4" s="4">
        <v>0.47</v>
      </c>
    </row>
    <row r="5" spans="1:2" x14ac:dyDescent="0.25">
      <c r="A5" t="s">
        <v>127</v>
      </c>
      <c r="B5" t="s">
        <v>128</v>
      </c>
    </row>
    <row r="6" spans="1:2" x14ac:dyDescent="0.25">
      <c r="A6" t="s">
        <v>129</v>
      </c>
      <c r="B6" t="s">
        <v>130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389C-5984-4DC4-A21A-596283F54E27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131</v>
      </c>
      <c r="B1">
        <v>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E50B-2B8F-47B6-ABA8-DDBE34E10380}">
  <dimension ref="A1:K21"/>
  <sheetViews>
    <sheetView workbookViewId="0">
      <selection activeCell="D17" sqref="D17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132</v>
      </c>
      <c r="B1" t="s">
        <v>133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16</v>
      </c>
      <c r="K5" s="1"/>
    </row>
    <row r="6" spans="1:11" x14ac:dyDescent="0.25">
      <c r="A6">
        <v>5</v>
      </c>
      <c r="B6">
        <v>23</v>
      </c>
      <c r="K6" s="1"/>
    </row>
    <row r="7" spans="1:11" x14ac:dyDescent="0.25">
      <c r="A7">
        <v>6</v>
      </c>
      <c r="B7">
        <v>33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3</v>
      </c>
      <c r="K9" s="1"/>
    </row>
    <row r="10" spans="1:11" x14ac:dyDescent="0.25">
      <c r="A10">
        <v>9</v>
      </c>
      <c r="B10">
        <v>10</v>
      </c>
      <c r="K10" s="1"/>
    </row>
    <row r="11" spans="1:11" x14ac:dyDescent="0.25">
      <c r="A11">
        <v>10</v>
      </c>
      <c r="B11">
        <v>27</v>
      </c>
      <c r="K11" s="1"/>
    </row>
    <row r="12" spans="1:11" x14ac:dyDescent="0.25">
      <c r="A12">
        <v>11</v>
      </c>
      <c r="B12">
        <v>26</v>
      </c>
      <c r="K12" s="1"/>
    </row>
    <row r="13" spans="1:11" x14ac:dyDescent="0.25">
      <c r="A13">
        <v>12</v>
      </c>
      <c r="B13">
        <v>18</v>
      </c>
      <c r="K13" s="1"/>
    </row>
    <row r="14" spans="1:11" x14ac:dyDescent="0.25">
      <c r="A14">
        <v>13</v>
      </c>
      <c r="B14">
        <v>55</v>
      </c>
      <c r="K14" s="1"/>
    </row>
    <row r="15" spans="1:11" x14ac:dyDescent="0.25">
      <c r="A15">
        <v>14</v>
      </c>
      <c r="B15">
        <v>99</v>
      </c>
      <c r="K15" s="1"/>
    </row>
    <row r="16" spans="1:11" x14ac:dyDescent="0.25">
      <c r="A16">
        <v>15</v>
      </c>
      <c r="B16">
        <v>20</v>
      </c>
      <c r="K16" s="1"/>
    </row>
    <row r="17" spans="1:11" x14ac:dyDescent="0.25">
      <c r="A17">
        <v>16</v>
      </c>
      <c r="B17">
        <v>63</v>
      </c>
      <c r="K17" s="1"/>
    </row>
    <row r="18" spans="1:11" x14ac:dyDescent="0.25">
      <c r="A18">
        <v>17</v>
      </c>
      <c r="B18">
        <v>8</v>
      </c>
      <c r="K18" s="1"/>
    </row>
    <row r="19" spans="1:11" x14ac:dyDescent="0.25">
      <c r="A19">
        <v>18</v>
      </c>
      <c r="B19">
        <v>88</v>
      </c>
      <c r="K19" s="1"/>
    </row>
    <row r="20" spans="1:11" x14ac:dyDescent="0.25">
      <c r="A20" t="s">
        <v>134</v>
      </c>
      <c r="B20">
        <v>7</v>
      </c>
      <c r="K20" s="1"/>
    </row>
    <row r="21" spans="1:11" x14ac:dyDescent="0.25">
      <c r="A21" t="s">
        <v>134</v>
      </c>
      <c r="B21">
        <v>4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A8AA-0E04-4D4C-B5AF-E5976595ECFB}">
  <dimension ref="A1:M21"/>
  <sheetViews>
    <sheetView tabSelected="1" workbookViewId="0">
      <selection activeCell="K2" sqref="K2:K21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74</v>
      </c>
      <c r="B1" t="s">
        <v>135</v>
      </c>
      <c r="C1" t="s">
        <v>136</v>
      </c>
      <c r="D1" s="7" t="s">
        <v>137</v>
      </c>
      <c r="E1" s="7" t="s">
        <v>138</v>
      </c>
      <c r="F1" s="7" t="s">
        <v>139</v>
      </c>
      <c r="G1" s="7" t="s">
        <v>140</v>
      </c>
      <c r="H1" s="7" t="s">
        <v>141</v>
      </c>
      <c r="I1" s="7" t="s">
        <v>142</v>
      </c>
      <c r="J1" s="7" t="s">
        <v>143</v>
      </c>
      <c r="K1" s="7" t="s">
        <v>146</v>
      </c>
      <c r="L1" s="8" t="s">
        <v>144</v>
      </c>
      <c r="M1" s="8" t="s">
        <v>145</v>
      </c>
    </row>
    <row r="2" spans="1:13" x14ac:dyDescent="0.25">
      <c r="A2">
        <v>3</v>
      </c>
      <c r="B2">
        <f>MATCH(A2,lapchart!$B$2:$U$2,0)</f>
        <v>13</v>
      </c>
      <c r="C2">
        <f>INDEX(finalstanding!A:A,MATCH(compoundchange!A2,finalstanding!B:B,0))</f>
        <v>8</v>
      </c>
      <c r="D2">
        <f>COUNTIF(pitstop!A:A, A2)</f>
        <v>1</v>
      </c>
      <c r="E2" cm="1">
        <f t="array" ref="E2">IFERROR(INDEX(pitstop!H:H,SMALL(IF(pitstop!A:A=A2,ROW(pitstop!A:A),""),COLUMNS($E$1:E1))),"")</f>
        <v>2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3</v>
      </c>
      <c r="H2" cm="1">
        <f t="array" ref="H2">IFERROR(INDEX(pitstop!D:D,SMALL(IF(pitstop!A:A=A2,ROW(pitstop!A:A),""),1)),"")</f>
        <v>50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21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0</v>
      </c>
      <c r="L2">
        <f>IFERROR((C2-B2)*-1,"")</f>
        <v>5</v>
      </c>
      <c r="M2">
        <f t="shared" ref="M2:M21" si="0">IF(C2=1,25,IF(C2=2,18,IF(C2=3,15,IF(C2=4,12,IF(C2=5,10,IF(C2=6,8,IF(C2=7,6,IF(C2=8,4,IF(C2=9,2,IF(C2=10,1,0))))))))))</f>
        <v>4</v>
      </c>
    </row>
    <row r="3" spans="1:13" x14ac:dyDescent="0.25">
      <c r="A3">
        <v>4</v>
      </c>
      <c r="B3">
        <f>MATCH(A3,lapchart!$B$2:$U$2,0)</f>
        <v>8</v>
      </c>
      <c r="C3" t="str">
        <f>INDEX(finalstanding!A:A,MATCH(compoundchange!A3,finalstanding!B:B,0))</f>
        <v>DNF</v>
      </c>
      <c r="D3">
        <f>COUNTIF(pitstop!A:A, A3)</f>
        <v>1</v>
      </c>
      <c r="E3" cm="1">
        <f t="array" ref="E3">IFERROR(INDEX(pitstop!H:H,SMALL(IF(pitstop!A:A=A3,ROW(pitstop!A:A),""),COLUMNS($E$1:E2))),"")</f>
        <v>4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2</v>
      </c>
      <c r="H3" cm="1">
        <f t="array" ref="H3">IFERROR(INDEX(pitstop!D:D,SMALL(IF(pitstop!A:A=A3,ROW(pitstop!A:A),""),1)),"")</f>
        <v>12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59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0</v>
      </c>
      <c r="L3" t="str">
        <f t="shared" ref="L3:L21" si="1">IFERROR((C3-B3)*-1,"")</f>
        <v/>
      </c>
      <c r="M3">
        <f t="shared" si="0"/>
        <v>0</v>
      </c>
    </row>
    <row r="4" spans="1:13" x14ac:dyDescent="0.25">
      <c r="A4">
        <v>5</v>
      </c>
      <c r="B4">
        <f>MATCH(A4,lapchart!$B$2:$U$2,0)</f>
        <v>2</v>
      </c>
      <c r="C4">
        <f>INDEX(finalstanding!A:A,MATCH(compoundchange!A4,finalstanding!B:B,0))</f>
        <v>2</v>
      </c>
      <c r="D4">
        <f>COUNTIF(pitstop!A:A, A4)</f>
        <v>1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2</v>
      </c>
      <c r="G4" cm="1">
        <f t="array" ref="G4">IFERROR(INDEX(pitstop!I:I,SMALL(IF(pitstop!A:A=A4,ROW(pitstop!A:A),""),COLUMNS($E$1:F3))),F4)</f>
        <v>2</v>
      </c>
      <c r="H4" cm="1">
        <f t="array" ref="H4">IFERROR(INDEX(pitstop!D:D,SMALL(IF(pitstop!A:A=A4,ROW(pitstop!A:A),""),1)),"")</f>
        <v>37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34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v>0</v>
      </c>
      <c r="L4">
        <f t="shared" si="1"/>
        <v>0</v>
      </c>
      <c r="M4">
        <f t="shared" si="0"/>
        <v>18</v>
      </c>
    </row>
    <row r="5" spans="1:13" x14ac:dyDescent="0.25">
      <c r="A5">
        <v>7</v>
      </c>
      <c r="B5">
        <f>MATCH(A5,lapchart!$B$2:$U$2,0)</f>
        <v>14</v>
      </c>
      <c r="C5" t="str">
        <f>INDEX(finalstanding!A:A,MATCH(compoundchange!A5,finalstanding!B:B,0))</f>
        <v>DNF</v>
      </c>
      <c r="D5">
        <f>COUNTIF(pitstop!A:A, A5)</f>
        <v>2</v>
      </c>
      <c r="E5" cm="1">
        <f t="array" ref="E5">IFERROR(INDEX(pitstop!H:H,SMALL(IF(pitstop!A:A=A5,ROW(pitstop!A:A),""),COLUMNS($E$1:E4))),"")</f>
        <v>3</v>
      </c>
      <c r="F5" cm="1">
        <f t="array" ref="F5">IFERROR(IFERROR(INDEX(pitstop!H:H,SMALL(IF(pitstop!A:A=A5,ROW(pitstop!A:A),""),COLUMNS($E$1:F4))),INDEX(pitstop!I:I,SMALL(IF(pitstop!A:A=A5,ROW(pitstop!A:A),""),COLUMNS($E$1:E4)))),"")</f>
        <v>2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15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37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19</v>
      </c>
      <c r="K5">
        <v>0</v>
      </c>
      <c r="L5" t="str">
        <f t="shared" si="1"/>
        <v/>
      </c>
      <c r="M5">
        <f t="shared" si="0"/>
        <v>0</v>
      </c>
    </row>
    <row r="6" spans="1:13" x14ac:dyDescent="0.25">
      <c r="A6">
        <v>8</v>
      </c>
      <c r="B6">
        <f>MATCH(A6,lapchart!$B$2:$U$2,0)</f>
        <v>18</v>
      </c>
      <c r="C6">
        <f>INDEX(finalstanding!A:A,MATCH(compoundchange!A6,finalstanding!B:B,0))</f>
        <v>17</v>
      </c>
      <c r="D6">
        <f>COUNTIF(pitstop!A:A, A6)</f>
        <v>1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2</v>
      </c>
      <c r="G6" cm="1">
        <f t="array" ref="G6">IFERROR(INDEX(pitstop!I:I,SMALL(IF(pitstop!A:A=A6,ROW(pitstop!A:A),""),COLUMNS($E$1:F5))),F6)</f>
        <v>2</v>
      </c>
      <c r="H6" cm="1">
        <f t="array" ref="H6">IFERROR(INDEX(pitstop!D:D,SMALL(IF(pitstop!A:A=A6,ROW(pitstop!A:A),""),1)),"")</f>
        <v>37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34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>
        <f t="shared" si="1"/>
        <v>1</v>
      </c>
      <c r="M6">
        <f t="shared" si="0"/>
        <v>0</v>
      </c>
    </row>
    <row r="7" spans="1:13" x14ac:dyDescent="0.25">
      <c r="A7">
        <v>10</v>
      </c>
      <c r="B7">
        <f>MATCH(A7,lapchart!$B$2:$U$2,0)</f>
        <v>10</v>
      </c>
      <c r="C7">
        <f>INDEX(finalstanding!A:A,MATCH(compoundchange!A7,finalstanding!B:B,0))</f>
        <v>9</v>
      </c>
      <c r="D7">
        <f>COUNTIF(pitstop!A:A, A7)</f>
        <v>2</v>
      </c>
      <c r="E7" cm="1">
        <f t="array" ref="E7">IFERROR(INDEX(pitstop!H:H,SMALL(IF(pitstop!A:A=A7,ROW(pitstop!A:A),""),COLUMNS($E$1:E6))),"")</f>
        <v>4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3</v>
      </c>
      <c r="H7" cm="1">
        <f t="array" ref="H7">IFERROR(INDEX(pitstop!D:D,SMALL(IF(pitstop!A:A=A7,ROW(pitstop!A:A),""),1)),"")</f>
        <v>9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40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22</v>
      </c>
      <c r="K7">
        <v>0</v>
      </c>
      <c r="L7">
        <f t="shared" si="1"/>
        <v>1</v>
      </c>
      <c r="M7">
        <f t="shared" si="0"/>
        <v>2</v>
      </c>
    </row>
    <row r="8" spans="1:13" x14ac:dyDescent="0.25">
      <c r="A8">
        <v>11</v>
      </c>
      <c r="B8">
        <f>MATCH(A8,lapchart!$B$2:$U$2,0)</f>
        <v>11</v>
      </c>
      <c r="C8">
        <f>INDEX(finalstanding!A:A,MATCH(compoundchange!A8,finalstanding!B:B,0))</f>
        <v>7</v>
      </c>
      <c r="D8">
        <f>COUNTIF(pitstop!A:A, A8)</f>
        <v>1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2</v>
      </c>
      <c r="H8" cm="1">
        <f t="array" ref="H8">IFERROR(INDEX(pitstop!D:D,SMALL(IF(pitstop!A:A=A8,ROW(pitstop!A:A),""),1)),"")</f>
        <v>20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51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4</v>
      </c>
      <c r="M8">
        <f t="shared" si="0"/>
        <v>6</v>
      </c>
    </row>
    <row r="9" spans="1:13" x14ac:dyDescent="0.25">
      <c r="A9">
        <v>16</v>
      </c>
      <c r="B9">
        <f>MATCH(A9,lapchart!$B$2:$U$2,0)</f>
        <v>1</v>
      </c>
      <c r="C9">
        <f>INDEX(finalstanding!A:A,MATCH(compoundchange!A9,finalstanding!B:B,0))</f>
        <v>4</v>
      </c>
      <c r="D9">
        <f>COUNTIF(pitstop!A:A, A9)</f>
        <v>2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3</v>
      </c>
      <c r="G9" cm="1">
        <f t="array" ref="G9">IFERROR(INDEX(pitstop!I:I,SMALL(IF(pitstop!A:A=A9,ROW(pitstop!A:A),""),COLUMNS($E$1:F8))),F9)</f>
        <v>2</v>
      </c>
      <c r="H9" cm="1">
        <f t="array" ref="H9">IFERROR(INDEX(pitstop!D:D,SMALL(IF(pitstop!A:A=A9,ROW(pitstop!A:A),""),1)),"")</f>
        <v>15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28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28</v>
      </c>
      <c r="K9">
        <v>0</v>
      </c>
      <c r="L9">
        <f t="shared" si="1"/>
        <v>-3</v>
      </c>
      <c r="M9">
        <f t="shared" si="0"/>
        <v>12</v>
      </c>
    </row>
    <row r="10" spans="1:13" x14ac:dyDescent="0.25">
      <c r="A10">
        <v>18</v>
      </c>
      <c r="B10">
        <f>MATCH(A10,lapchart!$B$2:$U$2,0)</f>
        <v>16</v>
      </c>
      <c r="C10">
        <f>INDEX(finalstanding!A:A,MATCH(compoundchange!A10,finalstanding!B:B,0))</f>
        <v>12</v>
      </c>
      <c r="D10">
        <f>COUNTIF(pitstop!A:A, A10)</f>
        <v>1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2</v>
      </c>
      <c r="G10" cm="1">
        <f t="array" ref="G10">IFERROR(INDEX(pitstop!I:I,SMALL(IF(pitstop!A:A=A10,ROW(pitstop!A:A),""),COLUMNS($E$1:F9))),F10)</f>
        <v>2</v>
      </c>
      <c r="H10" cm="1">
        <f t="array" ref="H10">IFERROR(INDEX(pitstop!D:D,SMALL(IF(pitstop!A:A=A10,ROW(pitstop!A:A),""),1)),"")</f>
        <v>37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34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0</v>
      </c>
      <c r="L10">
        <f t="shared" si="1"/>
        <v>4</v>
      </c>
      <c r="M10">
        <f t="shared" si="0"/>
        <v>0</v>
      </c>
    </row>
    <row r="11" spans="1:13" x14ac:dyDescent="0.25">
      <c r="A11">
        <v>20</v>
      </c>
      <c r="B11">
        <f>MATCH(A11,lapchart!$B$2:$U$2,0)</f>
        <v>17</v>
      </c>
      <c r="C11">
        <f>INDEX(finalstanding!A:A,MATCH(compoundchange!A11,finalstanding!B:B,0))</f>
        <v>15</v>
      </c>
      <c r="D11">
        <f>COUNTIF(pitstop!A:A, A11)</f>
        <v>1</v>
      </c>
      <c r="E11" cm="1">
        <f t="array" ref="E11">IFERROR(INDEX(pitstop!H:H,SMALL(IF(pitstop!A:A=A11,ROW(pitstop!A:A),""),COLUMNS($E$1:E10))),"")</f>
        <v>3</v>
      </c>
      <c r="F11" cm="1">
        <f t="array" ref="F11">IFERROR(IFERROR(INDEX(pitstop!H:H,SMALL(IF(pitstop!A:A=A11,ROW(pitstop!A:A),""),COLUMNS($E$1:F10))),INDEX(pitstop!I:I,SMALL(IF(pitstop!A:A=A11,ROW(pitstop!A:A),""),COLUMNS($E$1:E10)))),"")</f>
        <v>2</v>
      </c>
      <c r="G11" cm="1">
        <f t="array" ref="G11">IFERROR(INDEX(pitstop!I:I,SMALL(IF(pitstop!A:A=A11,ROW(pitstop!A:A),""),COLUMNS($E$1:F10))),F11)</f>
        <v>2</v>
      </c>
      <c r="H11" cm="1">
        <f t="array" ref="H11">IFERROR(INDEX(pitstop!D:D,SMALL(IF(pitstop!A:A=A11,ROW(pitstop!A:A),""),1)),"")</f>
        <v>28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43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v>0</v>
      </c>
      <c r="L11">
        <f t="shared" si="1"/>
        <v>2</v>
      </c>
      <c r="M11">
        <f t="shared" si="0"/>
        <v>0</v>
      </c>
    </row>
    <row r="12" spans="1:13" x14ac:dyDescent="0.25">
      <c r="A12">
        <v>23</v>
      </c>
      <c r="B12">
        <f>MATCH(A12,lapchart!$B$2:$U$2,0)</f>
        <v>5</v>
      </c>
      <c r="C12">
        <f>INDEX(finalstanding!A:A,MATCH(compoundchange!A12,finalstanding!B:B,0))</f>
        <v>5</v>
      </c>
      <c r="D12">
        <f>COUNTIF(pitstop!A:A, A12)</f>
        <v>2</v>
      </c>
      <c r="E12" cm="1">
        <f t="array" ref="E12">IFERROR(INDEX(pitstop!H:H,SMALL(IF(pitstop!A:A=A12,ROW(pitstop!A:A),""),COLUMNS($E$1:E11))),"")</f>
        <v>3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2</v>
      </c>
      <c r="H12" cm="1">
        <f t="array" ref="H12">IFERROR(INDEX(pitstop!D:D,SMALL(IF(pitstop!A:A=A12,ROW(pitstop!A:A),""),1)),"")</f>
        <v>14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30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27</v>
      </c>
      <c r="K12">
        <v>0</v>
      </c>
      <c r="L12">
        <f t="shared" si="1"/>
        <v>0</v>
      </c>
      <c r="M12">
        <f t="shared" si="0"/>
        <v>10</v>
      </c>
    </row>
    <row r="13" spans="1:13" x14ac:dyDescent="0.25">
      <c r="A13">
        <v>26</v>
      </c>
      <c r="B13">
        <f>MATCH(A13,lapchart!$B$2:$U$2,0)</f>
        <v>9</v>
      </c>
      <c r="C13">
        <f>INDEX(finalstanding!A:A,MATCH(compoundchange!A13,finalstanding!B:B,0))</f>
        <v>11</v>
      </c>
      <c r="D13">
        <f>COUNTIF(pitstop!A:A, A13)</f>
        <v>2</v>
      </c>
      <c r="E13" cm="1">
        <f t="array" ref="E13">IFERROR(INDEX(pitstop!H:H,SMALL(IF(pitstop!A:A=A13,ROW(pitstop!A:A),""),COLUMNS($E$1:E12))),"")</f>
        <v>4</v>
      </c>
      <c r="F13" cm="1">
        <f t="array" ref="F13">IFERROR(IFERROR(INDEX(pitstop!H:H,SMALL(IF(pitstop!A:A=A13,ROW(pitstop!A:A),""),COLUMNS($E$1:F12))),INDEX(pitstop!I:I,SMALL(IF(pitstop!A:A=A13,ROW(pitstop!A:A),""),COLUMNS($E$1:E12)))),"")</f>
        <v>2</v>
      </c>
      <c r="G13" cm="1">
        <f t="array" ref="G13">IFERROR(INDEX(pitstop!I:I,SMALL(IF(pitstop!A:A=A13,ROW(pitstop!A:A),""),COLUMNS($E$1:F12))),F13)</f>
        <v>3</v>
      </c>
      <c r="H13" cm="1">
        <f t="array" ref="H13">IFERROR(INDEX(pitstop!D:D,SMALL(IF(pitstop!A:A=A13,ROW(pitstop!A:A),""),1)),"")</f>
        <v>10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34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27</v>
      </c>
      <c r="K13">
        <v>0</v>
      </c>
      <c r="L13">
        <f t="shared" si="1"/>
        <v>-2</v>
      </c>
      <c r="M13">
        <f t="shared" si="0"/>
        <v>0</v>
      </c>
    </row>
    <row r="14" spans="1:13" x14ac:dyDescent="0.25">
      <c r="A14">
        <v>27</v>
      </c>
      <c r="B14">
        <f>MATCH(A14,lapchart!$B$2:$U$2,0)</f>
        <v>12</v>
      </c>
      <c r="C14">
        <f>INDEX(finalstanding!A:A,MATCH(compoundchange!A14,finalstanding!B:B,0))</f>
        <v>10</v>
      </c>
      <c r="D14">
        <f>COUNTIF(pitstop!A:A, A14)</f>
        <v>1</v>
      </c>
      <c r="E14" cm="1">
        <f t="array" ref="E14">IFERROR(INDEX(pitstop!H:H,SMALL(IF(pitstop!A:A=A14,ROW(pitstop!A:A),""),COLUMNS($E$1:E13))),"")</f>
        <v>3</v>
      </c>
      <c r="F14" cm="1">
        <f t="array" ref="F14">IFERROR(IFERROR(INDEX(pitstop!H:H,SMALL(IF(pitstop!A:A=A14,ROW(pitstop!A:A),""),COLUMNS($E$1:F13))),INDEX(pitstop!I:I,SMALL(IF(pitstop!A:A=A14,ROW(pitstop!A:A),""),COLUMNS($E$1:E13)))),"")</f>
        <v>2</v>
      </c>
      <c r="G14" cm="1">
        <f t="array" ref="G14">IFERROR(INDEX(pitstop!I:I,SMALL(IF(pitstop!A:A=A14,ROW(pitstop!A:A),""),COLUMNS($E$1:F13))),F14)</f>
        <v>2</v>
      </c>
      <c r="H14" cm="1">
        <f t="array" ref="H14">IFERROR(INDEX(pitstop!D:D,SMALL(IF(pitstop!A:A=A14,ROW(pitstop!A:A),""),1)),"")</f>
        <v>18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53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>
        <f t="shared" si="1"/>
        <v>2</v>
      </c>
      <c r="M14">
        <f t="shared" si="0"/>
        <v>1</v>
      </c>
    </row>
    <row r="15" spans="1:13" x14ac:dyDescent="0.25">
      <c r="A15">
        <v>33</v>
      </c>
      <c r="B15">
        <f>MATCH(A15,lapchart!$B$2:$U$2,0)</f>
        <v>4</v>
      </c>
      <c r="C15">
        <f>INDEX(finalstanding!A:A,MATCH(compoundchange!A15,finalstanding!B:B,0))</f>
        <v>6</v>
      </c>
      <c r="D15">
        <f>COUNTIF(pitstop!A:A, A15)</f>
        <v>1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2</v>
      </c>
      <c r="G15" cm="1">
        <f t="array" ref="G15">IFERROR(INDEX(pitstop!I:I,SMALL(IF(pitstop!A:A=A15,ROW(pitstop!A:A),""),COLUMNS($E$1:F14))),F15)</f>
        <v>2</v>
      </c>
      <c r="H15" cm="1">
        <f t="array" ref="H15">IFERROR(INDEX(pitstop!D:D,SMALL(IF(pitstop!A:A=A15,ROW(pitstop!A:A),""),1)),"")</f>
        <v>5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66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0</v>
      </c>
      <c r="L15">
        <f t="shared" si="1"/>
        <v>-2</v>
      </c>
      <c r="M15">
        <f t="shared" si="0"/>
        <v>8</v>
      </c>
    </row>
    <row r="16" spans="1:13" x14ac:dyDescent="0.25">
      <c r="A16">
        <v>44</v>
      </c>
      <c r="B16">
        <f>MATCH(A16,lapchart!$B$2:$U$2,0)</f>
        <v>3</v>
      </c>
      <c r="C16">
        <f>INDEX(finalstanding!A:A,MATCH(compoundchange!A16,finalstanding!B:B,0))</f>
        <v>1</v>
      </c>
      <c r="D16">
        <f>COUNTIF(pitstop!A:A, A16)</f>
        <v>1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2</v>
      </c>
      <c r="G16" cm="1">
        <f t="array" ref="G16">IFERROR(INDEX(pitstop!I:I,SMALL(IF(pitstop!A:A=A16,ROW(pitstop!A:A),""),COLUMNS($E$1:F15))),F16)</f>
        <v>2</v>
      </c>
      <c r="H16" cm="1">
        <f t="array" ref="H16">IFERROR(INDEX(pitstop!D:D,SMALL(IF(pitstop!A:A=A16,ROW(pitstop!A:A),""),1)),"")</f>
        <v>23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48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0</v>
      </c>
      <c r="L16">
        <f t="shared" si="1"/>
        <v>2</v>
      </c>
      <c r="M16">
        <f t="shared" si="0"/>
        <v>25</v>
      </c>
    </row>
    <row r="17" spans="1:13" x14ac:dyDescent="0.25">
      <c r="A17">
        <v>55</v>
      </c>
      <c r="B17">
        <f>MATCH(A17,lapchart!$B$2:$U$2,0)</f>
        <v>7</v>
      </c>
      <c r="C17">
        <f>INDEX(finalstanding!A:A,MATCH(compoundchange!A17,finalstanding!B:B,0))</f>
        <v>13</v>
      </c>
      <c r="D17">
        <f>COUNTIF(pitstop!A:A, A17)</f>
        <v>2</v>
      </c>
      <c r="E17" cm="1">
        <f t="array" ref="E17">IFERROR(INDEX(pitstop!H:H,SMALL(IF(pitstop!A:A=A17,ROW(pitstop!A:A),""),COLUMNS($E$1:E16))),"")</f>
        <v>4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3</v>
      </c>
      <c r="H17" cm="1">
        <f t="array" ref="H17">IFERROR(INDEX(pitstop!D:D,SMALL(IF(pitstop!A:A=A17,ROW(pitstop!A:A),""),1)),"")</f>
        <v>15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20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36</v>
      </c>
      <c r="K17">
        <v>0</v>
      </c>
      <c r="L17">
        <f t="shared" si="1"/>
        <v>-6</v>
      </c>
      <c r="M17">
        <f t="shared" si="0"/>
        <v>0</v>
      </c>
    </row>
    <row r="18" spans="1:13" x14ac:dyDescent="0.25">
      <c r="A18">
        <v>63</v>
      </c>
      <c r="B18">
        <f>MATCH(A18,lapchart!$B$2:$U$2,0)</f>
        <v>19</v>
      </c>
      <c r="C18">
        <f>INDEX(finalstanding!A:A,MATCH(compoundchange!A18,finalstanding!B:B,0))</f>
        <v>16</v>
      </c>
      <c r="D18">
        <f>COUNTIF(pitstop!A:A, A18)</f>
        <v>1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2</v>
      </c>
      <c r="G18" cm="1">
        <f t="array" ref="G18">IFERROR(INDEX(pitstop!I:I,SMALL(IF(pitstop!A:A=A18,ROW(pitstop!A:A),""),COLUMNS($E$1:F17))),F18)</f>
        <v>2</v>
      </c>
      <c r="H18" cm="1">
        <f t="array" ref="H18">IFERROR(INDEX(pitstop!D:D,SMALL(IF(pitstop!A:A=A18,ROW(pitstop!A:A),""),1)),"")</f>
        <v>22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49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0</v>
      </c>
      <c r="L18">
        <f t="shared" si="1"/>
        <v>3</v>
      </c>
      <c r="M18">
        <f t="shared" si="0"/>
        <v>0</v>
      </c>
    </row>
    <row r="19" spans="1:13" x14ac:dyDescent="0.25">
      <c r="A19">
        <v>77</v>
      </c>
      <c r="B19">
        <f>MATCH(A19,lapchart!$B$2:$U$2,0)</f>
        <v>6</v>
      </c>
      <c r="C19">
        <f>INDEX(finalstanding!A:A,MATCH(compoundchange!A19,finalstanding!B:B,0))</f>
        <v>3</v>
      </c>
      <c r="D19">
        <f>COUNTIF(pitstop!A:A, A19)</f>
        <v>1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2</v>
      </c>
      <c r="G19" cm="1">
        <f t="array" ref="G19">IFERROR(INDEX(pitstop!I:I,SMALL(IF(pitstop!A:A=A19,ROW(pitstop!A:A),""),COLUMNS($E$1:F18))),F19)</f>
        <v>2</v>
      </c>
      <c r="H19" cm="1">
        <f t="array" ref="H19">IFERROR(INDEX(pitstop!D:D,SMALL(IF(pitstop!A:A=A19,ROW(pitstop!A:A),""),1)),"")</f>
        <v>36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35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v>0</v>
      </c>
      <c r="L19">
        <f t="shared" si="1"/>
        <v>3</v>
      </c>
      <c r="M19">
        <f t="shared" si="0"/>
        <v>15</v>
      </c>
    </row>
    <row r="20" spans="1:13" x14ac:dyDescent="0.25">
      <c r="A20">
        <v>88</v>
      </c>
      <c r="B20">
        <f>MATCH(A20,lapchart!$B$2:$U$2,0)</f>
        <v>20</v>
      </c>
      <c r="C20">
        <f>INDEX(finalstanding!A:A,MATCH(compoundchange!A20,finalstanding!B:B,0))</f>
        <v>18</v>
      </c>
      <c r="D20">
        <f>COUNTIF(pitstop!A:A, A20)</f>
        <v>2</v>
      </c>
      <c r="E20" cm="1">
        <f t="array" ref="E20">IFERROR(INDEX(pitstop!H:H,SMALL(IF(pitstop!A:A=A20,ROW(pitstop!A:A),""),COLUMNS($E$1:E19))),"")</f>
        <v>3</v>
      </c>
      <c r="F20" cm="1">
        <f t="array" ref="F20">IFERROR(IFERROR(INDEX(pitstop!H:H,SMALL(IF(pitstop!A:A=A20,ROW(pitstop!A:A),""),COLUMNS($E$1:F19))),INDEX(pitstop!I:I,SMALL(IF(pitstop!A:A=A20,ROW(pitstop!A:A),""),COLUMNS($E$1:E19)))),"")</f>
        <v>2</v>
      </c>
      <c r="G20" cm="1">
        <f t="array" ref="G20">IFERROR(INDEX(pitstop!I:I,SMALL(IF(pitstop!A:A=A20,ROW(pitstop!A:A),""),COLUMNS($E$1:F19))),F20)</f>
        <v>3</v>
      </c>
      <c r="H20" cm="1">
        <f t="array" ref="H20">IFERROR(INDEX(pitstop!D:D,SMALL(IF(pitstop!A:A=A20,ROW(pitstop!A:A),""),1)),"")</f>
        <v>21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39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11</v>
      </c>
      <c r="K20">
        <v>0</v>
      </c>
      <c r="L20">
        <f t="shared" si="1"/>
        <v>2</v>
      </c>
      <c r="M20">
        <f t="shared" si="0"/>
        <v>0</v>
      </c>
    </row>
    <row r="21" spans="1:13" x14ac:dyDescent="0.25">
      <c r="A21">
        <v>99</v>
      </c>
      <c r="B21">
        <f>MATCH(A21,lapchart!$B$2:$U$2,0)</f>
        <v>15</v>
      </c>
      <c r="C21">
        <f>INDEX(finalstanding!A:A,MATCH(compoundchange!A21,finalstanding!B:B,0))</f>
        <v>14</v>
      </c>
      <c r="D21">
        <f>COUNTIF(pitstop!A:A, A21)</f>
        <v>1</v>
      </c>
      <c r="E21" cm="1">
        <f t="array" ref="E21">IFERROR(INDEX(pitstop!H:H,SMALL(IF(pitstop!A:A=A21,ROW(pitstop!A:A),""),COLUMNS($E$1:E20))),"")</f>
        <v>3</v>
      </c>
      <c r="F21" cm="1">
        <f t="array" ref="F21">IFERROR(IFERROR(INDEX(pitstop!H:H,SMALL(IF(pitstop!A:A=A21,ROW(pitstop!A:A),""),COLUMNS($E$1:F20))),INDEX(pitstop!I:I,SMALL(IF(pitstop!A:A=A21,ROW(pitstop!A:A),""),COLUMNS($E$1:E20)))),"")</f>
        <v>2</v>
      </c>
      <c r="G21" cm="1">
        <f t="array" ref="G21">IFERROR(INDEX(pitstop!I:I,SMALL(IF(pitstop!A:A=A21,ROW(pitstop!A:A),""),COLUMNS($E$1:F20))),F21)</f>
        <v>2</v>
      </c>
      <c r="H21" cm="1">
        <f t="array" ref="H21">IFERROR(INDEX(pitstop!D:D,SMALL(IF(pitstop!A:A=A21,ROW(pitstop!A:A),""),1)),"")</f>
        <v>21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50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0</v>
      </c>
      <c r="K21">
        <v>0</v>
      </c>
      <c r="L21">
        <f t="shared" si="1"/>
        <v>1</v>
      </c>
      <c r="M2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2021-01-27T14:18:49Z</dcterms:modified>
</cp:coreProperties>
</file>