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20\"/>
    </mc:Choice>
  </mc:AlternateContent>
  <xr:revisionPtr revIDLastSave="0" documentId="13_ncr:1_{BC3476D0-4516-4578-9485-EB06E50B784E}" xr6:coauthVersionLast="46" xr6:coauthVersionMax="46" xr10:uidLastSave="{00000000-0000-0000-0000-000000000000}"/>
  <bookViews>
    <workbookView xWindow="-120" yWindow="-120" windowWidth="38640" windowHeight="21240" firstSheet="1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M21" i="15"/>
  <c r="C2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D21" i="15"/>
  <c r="N21" i="15" s="1"/>
  <c r="D20" i="15"/>
  <c r="N20" i="15" s="1"/>
  <c r="D19" i="15"/>
  <c r="N19" i="15" s="1"/>
  <c r="D18" i="15"/>
  <c r="N18" i="15" s="1"/>
  <c r="D17" i="15"/>
  <c r="N17" i="15" s="1"/>
  <c r="D16" i="15"/>
  <c r="N16" i="15" s="1"/>
  <c r="D15" i="15"/>
  <c r="N15" i="15" s="1"/>
  <c r="D14" i="15"/>
  <c r="D13" i="15"/>
  <c r="N13" i="15" s="1"/>
  <c r="D12" i="15"/>
  <c r="D11" i="15"/>
  <c r="N11" i="15" s="1"/>
  <c r="D10" i="15"/>
  <c r="N10" i="15" s="1"/>
  <c r="D9" i="15"/>
  <c r="N9" i="15" s="1"/>
  <c r="D8" i="15"/>
  <c r="D7" i="15"/>
  <c r="N7" i="15" s="1"/>
  <c r="D6" i="15"/>
  <c r="D5" i="15"/>
  <c r="N5" i="15" s="1"/>
  <c r="D4" i="15"/>
  <c r="D3" i="15"/>
  <c r="N3" i="15" s="1"/>
  <c r="D2" i="15"/>
  <c r="N2" i="15" s="1"/>
  <c r="M20" i="15" l="1"/>
  <c r="M12" i="15"/>
  <c r="M6" i="15"/>
  <c r="M3" i="15"/>
  <c r="M17" i="15"/>
  <c r="M5" i="15"/>
  <c r="M14" i="15"/>
  <c r="M16" i="15"/>
  <c r="M8" i="15"/>
  <c r="M4" i="15"/>
  <c r="M2" i="15"/>
  <c r="N4" i="15"/>
  <c r="N8" i="15"/>
  <c r="N12" i="15"/>
  <c r="N6" i="15"/>
  <c r="M7" i="15"/>
  <c r="N14" i="15"/>
  <c r="M15" i="15"/>
  <c r="M9" i="15"/>
  <c r="M10" i="15"/>
  <c r="M18" i="15"/>
  <c r="M11" i="15"/>
  <c r="M19" i="15"/>
  <c r="M13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42" i="10"/>
  <c r="U43" i="10"/>
  <c r="U44" i="10"/>
  <c r="U45" i="10"/>
  <c r="U46" i="10"/>
  <c r="U47" i="10"/>
  <c r="U48" i="10"/>
  <c r="U49" i="10"/>
  <c r="U50" i="10"/>
  <c r="U51" i="10"/>
  <c r="T52" i="10"/>
  <c r="U52" i="10"/>
  <c r="T53" i="10"/>
  <c r="U53" i="10"/>
  <c r="T54" i="10"/>
  <c r="U54" i="10"/>
  <c r="T55" i="10"/>
  <c r="U55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9" i="10" s="1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U27" i="10" s="1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U28" i="10" s="1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U29" i="10" s="1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U30" i="10" s="1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T42" i="10" s="1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T43" i="10" s="1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T44" i="10" s="1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T46" i="10" s="1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T48" i="10" s="1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T50" i="10" s="1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T51" i="10" s="1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S55" i="10" s="1"/>
  <c r="L54" i="9"/>
  <c r="M54" i="9"/>
  <c r="N54" i="9"/>
  <c r="O54" i="9"/>
  <c r="P54" i="9"/>
  <c r="Q54" i="9"/>
  <c r="R54" i="9"/>
  <c r="S54" i="9"/>
  <c r="T54" i="9"/>
  <c r="U54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T49" i="10" l="1"/>
  <c r="R5" i="10"/>
  <c r="R55" i="10"/>
  <c r="S53" i="10"/>
  <c r="S45" i="10"/>
  <c r="S47" i="10"/>
  <c r="R39" i="10"/>
  <c r="R37" i="10"/>
  <c r="R35" i="10"/>
  <c r="R33" i="10"/>
  <c r="R31" i="10"/>
  <c r="R43" i="10"/>
  <c r="S54" i="10"/>
  <c r="S51" i="10"/>
  <c r="R49" i="10"/>
  <c r="R47" i="10"/>
  <c r="R45" i="10"/>
  <c r="S43" i="10"/>
  <c r="S41" i="10"/>
  <c r="S39" i="10"/>
  <c r="S37" i="10"/>
  <c r="S35" i="10"/>
  <c r="S33" i="10"/>
  <c r="S31" i="10"/>
  <c r="T29" i="10"/>
  <c r="S52" i="10"/>
  <c r="T40" i="10"/>
  <c r="T38" i="10"/>
  <c r="T36" i="10"/>
  <c r="T34" i="10"/>
  <c r="T32" i="10"/>
  <c r="U38" i="10"/>
  <c r="U34" i="10"/>
  <c r="U32" i="10"/>
  <c r="R54" i="10"/>
  <c r="R52" i="10"/>
  <c r="R50" i="10"/>
  <c r="S4" i="10"/>
  <c r="U40" i="10"/>
  <c r="U36" i="10"/>
  <c r="R51" i="10"/>
  <c r="U31" i="10"/>
  <c r="R53" i="10"/>
  <c r="S50" i="10"/>
  <c r="R48" i="10"/>
  <c r="R46" i="10"/>
  <c r="S44" i="10"/>
  <c r="S42" i="10"/>
  <c r="S40" i="10"/>
  <c r="S38" i="10"/>
  <c r="S36" i="10"/>
  <c r="S34" i="10"/>
  <c r="S32" i="10"/>
  <c r="S30" i="10"/>
  <c r="U39" i="10"/>
  <c r="U35" i="10"/>
  <c r="Q51" i="10"/>
  <c r="T39" i="10"/>
  <c r="T35" i="10"/>
  <c r="T31" i="10"/>
  <c r="R41" i="10"/>
  <c r="U41" i="10"/>
  <c r="U37" i="10"/>
  <c r="U33" i="10"/>
  <c r="O34" i="10"/>
  <c r="T41" i="10"/>
  <c r="T37" i="10"/>
  <c r="T33" i="10"/>
  <c r="R44" i="10"/>
  <c r="R42" i="10"/>
  <c r="R40" i="10"/>
  <c r="R38" i="10"/>
  <c r="R36" i="10"/>
  <c r="R34" i="10"/>
  <c r="R32" i="10"/>
  <c r="T47" i="10"/>
  <c r="T45" i="10"/>
  <c r="S49" i="10"/>
  <c r="Q46" i="10"/>
  <c r="P38" i="10"/>
  <c r="O32" i="10"/>
  <c r="T30" i="10"/>
  <c r="J22" i="10"/>
  <c r="S48" i="10"/>
  <c r="S46" i="10"/>
  <c r="Q39" i="10"/>
  <c r="O33" i="10"/>
  <c r="S11" i="10"/>
  <c r="C54" i="10"/>
  <c r="I54" i="10"/>
  <c r="C52" i="10"/>
  <c r="I50" i="10"/>
  <c r="I48" i="10"/>
  <c r="C46" i="10"/>
  <c r="I46" i="10"/>
  <c r="C44" i="10"/>
  <c r="J44" i="10"/>
  <c r="C42" i="10"/>
  <c r="J42" i="10"/>
  <c r="C40" i="10"/>
  <c r="J40" i="10"/>
  <c r="C38" i="10"/>
  <c r="J38" i="10"/>
  <c r="C36" i="10"/>
  <c r="C34" i="10"/>
  <c r="C32" i="10"/>
  <c r="C30" i="10"/>
  <c r="D26" i="10"/>
  <c r="I52" i="10"/>
  <c r="C50" i="10"/>
  <c r="C48" i="10"/>
  <c r="F3" i="10"/>
  <c r="D3" i="10"/>
  <c r="C53" i="10"/>
  <c r="E52" i="10"/>
  <c r="H45" i="10"/>
  <c r="L54" i="10"/>
  <c r="L52" i="10"/>
  <c r="L50" i="10"/>
  <c r="L48" i="10"/>
  <c r="L46" i="10"/>
  <c r="L44" i="10"/>
  <c r="L42" i="10"/>
  <c r="L40" i="10"/>
  <c r="L37" i="10"/>
  <c r="K36" i="10"/>
  <c r="L35" i="10"/>
  <c r="L33" i="10"/>
  <c r="J32" i="10"/>
  <c r="L31" i="10"/>
  <c r="L30" i="10"/>
  <c r="P26" i="10"/>
  <c r="P24" i="10"/>
  <c r="P23" i="10"/>
  <c r="M51" i="10"/>
  <c r="M45" i="10"/>
  <c r="M41" i="10"/>
  <c r="M39" i="10"/>
  <c r="O29" i="10"/>
  <c r="Q27" i="10"/>
  <c r="R25" i="10"/>
  <c r="R23" i="10"/>
  <c r="Q21" i="10"/>
  <c r="Q19" i="10"/>
  <c r="R17" i="10"/>
  <c r="R15" i="10"/>
  <c r="R13" i="10"/>
  <c r="R11" i="10"/>
  <c r="S9" i="10"/>
  <c r="M55" i="10"/>
  <c r="M53" i="10"/>
  <c r="M49" i="10"/>
  <c r="M47" i="10"/>
  <c r="M43" i="10"/>
  <c r="O54" i="10"/>
  <c r="J53" i="10"/>
  <c r="O52" i="10"/>
  <c r="O50" i="10"/>
  <c r="J49" i="10"/>
  <c r="O48" i="10"/>
  <c r="J47" i="10"/>
  <c r="O46" i="10"/>
  <c r="E44" i="10"/>
  <c r="E40" i="10"/>
  <c r="E38" i="10"/>
  <c r="E36" i="10"/>
  <c r="M36" i="10"/>
  <c r="E34" i="10"/>
  <c r="M34" i="10"/>
  <c r="E32" i="10"/>
  <c r="M32" i="10"/>
  <c r="E30" i="10"/>
  <c r="F28" i="10"/>
  <c r="O28" i="10"/>
  <c r="F26" i="10"/>
  <c r="O40" i="10"/>
  <c r="G39" i="10"/>
  <c r="N38" i="10"/>
  <c r="G37" i="10"/>
  <c r="G35" i="10"/>
  <c r="G33" i="10"/>
  <c r="D31" i="10"/>
  <c r="H31" i="10"/>
  <c r="N30" i="10"/>
  <c r="K26" i="10"/>
  <c r="N25" i="10"/>
  <c r="H21" i="10"/>
  <c r="H19" i="10"/>
  <c r="G13" i="10"/>
  <c r="G11" i="10"/>
  <c r="F7" i="10"/>
  <c r="F5" i="10"/>
  <c r="D9" i="10"/>
  <c r="P6" i="10"/>
  <c r="E53" i="10"/>
  <c r="E51" i="10"/>
  <c r="E49" i="10"/>
  <c r="E47" i="10"/>
  <c r="E45" i="10"/>
  <c r="E43" i="10"/>
  <c r="E41" i="10"/>
  <c r="E39" i="10"/>
  <c r="E37" i="10"/>
  <c r="E35" i="10"/>
  <c r="E33" i="10"/>
  <c r="E29" i="10"/>
  <c r="F27" i="10"/>
  <c r="L27" i="10"/>
  <c r="F25" i="10"/>
  <c r="G17" i="10"/>
  <c r="G15" i="10"/>
  <c r="F52" i="10"/>
  <c r="D7" i="10"/>
  <c r="E55" i="10"/>
  <c r="K55" i="10"/>
  <c r="K51" i="10"/>
  <c r="K49" i="10"/>
  <c r="K47" i="10"/>
  <c r="K45" i="10"/>
  <c r="K43" i="10"/>
  <c r="K41" i="10"/>
  <c r="K39" i="10"/>
  <c r="P28" i="10"/>
  <c r="S26" i="10"/>
  <c r="O25" i="10"/>
  <c r="O22" i="10"/>
  <c r="R21" i="10"/>
  <c r="O20" i="10"/>
  <c r="R19" i="10"/>
  <c r="I17" i="10"/>
  <c r="S8" i="10"/>
  <c r="K7" i="10"/>
  <c r="L6" i="10"/>
  <c r="S6" i="10"/>
  <c r="Q4" i="10"/>
  <c r="P8" i="10"/>
  <c r="D5" i="10"/>
  <c r="K3" i="10"/>
  <c r="J29" i="10"/>
  <c r="K28" i="10"/>
  <c r="M24" i="10"/>
  <c r="R7" i="10"/>
  <c r="G3" i="10"/>
  <c r="K53" i="10"/>
  <c r="G49" i="10"/>
  <c r="I5" i="10"/>
  <c r="K38" i="10"/>
  <c r="K34" i="10"/>
  <c r="M29" i="10"/>
  <c r="H28" i="10"/>
  <c r="O27" i="10"/>
  <c r="H26" i="10"/>
  <c r="I24" i="10"/>
  <c r="Q24" i="10"/>
  <c r="K22" i="10"/>
  <c r="P22" i="10"/>
  <c r="K20" i="10"/>
  <c r="P20" i="10"/>
  <c r="P18" i="10"/>
  <c r="L18" i="10"/>
  <c r="Q18" i="10"/>
  <c r="P16" i="10"/>
  <c r="L16" i="10"/>
  <c r="Q16" i="10"/>
  <c r="J15" i="10"/>
  <c r="P14" i="10"/>
  <c r="L14" i="10"/>
  <c r="J13" i="10"/>
  <c r="P12" i="10"/>
  <c r="L12" i="10"/>
  <c r="Q12" i="10"/>
  <c r="J11" i="10"/>
  <c r="Q10" i="10"/>
  <c r="L10" i="10"/>
  <c r="R10" i="10"/>
  <c r="J9" i="10"/>
  <c r="Q8" i="10"/>
  <c r="L8" i="10"/>
  <c r="Q6" i="10"/>
  <c r="J5" i="10"/>
  <c r="L4" i="10"/>
  <c r="G52" i="10"/>
  <c r="N51" i="10"/>
  <c r="D50" i="10"/>
  <c r="P43" i="10"/>
  <c r="G30" i="10"/>
  <c r="C22" i="10"/>
  <c r="C20" i="10"/>
  <c r="C18" i="10"/>
  <c r="C16" i="10"/>
  <c r="C14" i="10"/>
  <c r="C12" i="10"/>
  <c r="C10" i="10"/>
  <c r="N9" i="10"/>
  <c r="C8" i="10"/>
  <c r="N7" i="10"/>
  <c r="C6" i="10"/>
  <c r="N5" i="10"/>
  <c r="C4" i="10"/>
  <c r="I9" i="10"/>
  <c r="Q3" i="10"/>
  <c r="G54" i="10"/>
  <c r="P53" i="10"/>
  <c r="D52" i="10"/>
  <c r="G50" i="10"/>
  <c r="H48" i="10"/>
  <c r="H46" i="10"/>
  <c r="I42" i="10"/>
  <c r="I40" i="10"/>
  <c r="I38" i="10"/>
  <c r="J36" i="10"/>
  <c r="C26" i="10"/>
  <c r="N26" i="10"/>
  <c r="K25" i="10"/>
  <c r="C24" i="10"/>
  <c r="L23" i="10"/>
  <c r="M21" i="10"/>
  <c r="I20" i="10"/>
  <c r="M19" i="10"/>
  <c r="I18" i="10"/>
  <c r="H8" i="10"/>
  <c r="H6" i="10"/>
  <c r="H4" i="10"/>
  <c r="D28" i="10"/>
  <c r="P55" i="10"/>
  <c r="I55" i="10"/>
  <c r="I53" i="10"/>
  <c r="C49" i="10"/>
  <c r="C43" i="10"/>
  <c r="J41" i="10"/>
  <c r="J39" i="10"/>
  <c r="C35" i="10"/>
  <c r="C33" i="10"/>
  <c r="C29" i="10"/>
  <c r="D27" i="10"/>
  <c r="M27" i="10"/>
  <c r="D25" i="10"/>
  <c r="H25" i="10"/>
  <c r="F24" i="10"/>
  <c r="E23" i="10"/>
  <c r="I23" i="10"/>
  <c r="E21" i="10"/>
  <c r="J21" i="10"/>
  <c r="E19" i="10"/>
  <c r="J19" i="10"/>
  <c r="G18" i="10"/>
  <c r="E17" i="10"/>
  <c r="K17" i="10"/>
  <c r="G16" i="10"/>
  <c r="E15" i="10"/>
  <c r="G14" i="10"/>
  <c r="E13" i="10"/>
  <c r="E11" i="10"/>
  <c r="H10" i="10"/>
  <c r="E9" i="10"/>
  <c r="H44" i="10"/>
  <c r="I7" i="10"/>
  <c r="E54" i="10"/>
  <c r="I51" i="10"/>
  <c r="I49" i="10"/>
  <c r="C47" i="10"/>
  <c r="J45" i="10"/>
  <c r="C41" i="10"/>
  <c r="C39" i="10"/>
  <c r="C37" i="10"/>
  <c r="J37" i="10"/>
  <c r="N3" i="10"/>
  <c r="K50" i="10"/>
  <c r="K42" i="10"/>
  <c r="K35" i="10"/>
  <c r="L32" i="10"/>
  <c r="I25" i="10"/>
  <c r="J10" i="10"/>
  <c r="R9" i="10"/>
  <c r="Q7" i="10"/>
  <c r="K6" i="10"/>
  <c r="C55" i="10"/>
  <c r="C51" i="10"/>
  <c r="I47" i="10"/>
  <c r="C45" i="10"/>
  <c r="J43" i="10"/>
  <c r="N52" i="10"/>
  <c r="C31" i="10"/>
  <c r="J28" i="10"/>
  <c r="J26" i="10"/>
  <c r="L24" i="10"/>
  <c r="N22" i="10"/>
  <c r="N20" i="10"/>
  <c r="E7" i="10"/>
  <c r="L3" i="10"/>
  <c r="N53" i="10"/>
  <c r="F48" i="10"/>
  <c r="F46" i="10"/>
  <c r="F44" i="10"/>
  <c r="F42" i="10"/>
  <c r="F40" i="10"/>
  <c r="F34" i="10"/>
  <c r="F32" i="10"/>
  <c r="N55" i="10"/>
  <c r="N49" i="10"/>
  <c r="N47" i="10"/>
  <c r="F38" i="10"/>
  <c r="F36" i="10"/>
  <c r="L26" i="10"/>
  <c r="S25" i="10"/>
  <c r="G22" i="10"/>
  <c r="G20" i="10"/>
  <c r="S17" i="10"/>
  <c r="O3" i="10"/>
  <c r="E3" i="10"/>
  <c r="C3" i="10"/>
  <c r="F55" i="10"/>
  <c r="H54" i="10"/>
  <c r="H43" i="10"/>
  <c r="K33" i="10"/>
  <c r="H29" i="10"/>
  <c r="I27" i="10"/>
  <c r="G24" i="10"/>
  <c r="D22" i="10"/>
  <c r="H22" i="10"/>
  <c r="T21" i="10"/>
  <c r="D20" i="10"/>
  <c r="D18" i="10"/>
  <c r="O17" i="10"/>
  <c r="D16" i="10"/>
  <c r="J16" i="10"/>
  <c r="S15" i="10"/>
  <c r="O15" i="10"/>
  <c r="D14" i="10"/>
  <c r="I14" i="10"/>
  <c r="S13" i="10"/>
  <c r="O13" i="10"/>
  <c r="D12" i="10"/>
  <c r="I12" i="10"/>
  <c r="O11" i="10"/>
  <c r="D10" i="10"/>
  <c r="I10" i="10"/>
  <c r="P9" i="10"/>
  <c r="D8" i="10"/>
  <c r="P7" i="10"/>
  <c r="D6" i="10"/>
  <c r="Q5" i="10"/>
  <c r="D4" i="10"/>
  <c r="H3" i="10"/>
  <c r="J55" i="10"/>
  <c r="I3" i="10"/>
  <c r="L55" i="10"/>
  <c r="L47" i="10"/>
  <c r="L41" i="10"/>
  <c r="Q13" i="10"/>
  <c r="T3" i="10"/>
  <c r="G55" i="10"/>
  <c r="P54" i="10"/>
  <c r="N54" i="10"/>
  <c r="M52" i="10"/>
  <c r="G51" i="10"/>
  <c r="N50" i="10"/>
  <c r="D49" i="10"/>
  <c r="N46" i="10"/>
  <c r="D45" i="10"/>
  <c r="M44" i="10"/>
  <c r="N44" i="10"/>
  <c r="D43" i="10"/>
  <c r="N42" i="10"/>
  <c r="D41" i="10"/>
  <c r="N40" i="10"/>
  <c r="M38" i="10"/>
  <c r="C23" i="10"/>
  <c r="R22" i="10"/>
  <c r="G21" i="10"/>
  <c r="S20" i="10"/>
  <c r="N18" i="10"/>
  <c r="F13" i="10"/>
  <c r="N10" i="10"/>
  <c r="N8" i="10"/>
  <c r="C7" i="10"/>
  <c r="N6" i="10"/>
  <c r="E5" i="10"/>
  <c r="N4" i="10"/>
  <c r="L22" i="10"/>
  <c r="L53" i="10"/>
  <c r="G29" i="10"/>
  <c r="O23" i="10"/>
  <c r="P5" i="10"/>
  <c r="J3" i="10"/>
  <c r="D55" i="10"/>
  <c r="M54" i="10"/>
  <c r="G53" i="10"/>
  <c r="D51" i="10"/>
  <c r="F49" i="10"/>
  <c r="P48" i="10"/>
  <c r="D47" i="10"/>
  <c r="M3" i="10"/>
  <c r="P3" i="10"/>
  <c r="H55" i="10"/>
  <c r="F54" i="10"/>
  <c r="H53" i="10"/>
  <c r="H51" i="10"/>
  <c r="G46" i="10"/>
  <c r="I45" i="10"/>
  <c r="I43" i="10"/>
  <c r="I37" i="10"/>
  <c r="J31" i="10"/>
  <c r="C27" i="10"/>
  <c r="H5" i="10"/>
  <c r="Q55" i="10"/>
  <c r="M16" i="10"/>
  <c r="R3" i="10"/>
  <c r="S3" i="10"/>
  <c r="O55" i="10"/>
  <c r="O53" i="10"/>
  <c r="P51" i="10"/>
  <c r="J50" i="10"/>
  <c r="O49" i="10"/>
  <c r="J48" i="10"/>
  <c r="O47" i="10"/>
  <c r="O45" i="10"/>
  <c r="O43" i="10"/>
  <c r="G42" i="10"/>
  <c r="O41" i="10"/>
  <c r="G40" i="10"/>
  <c r="O39" i="10"/>
  <c r="G38" i="10"/>
  <c r="G36" i="10"/>
  <c r="G34" i="10"/>
  <c r="G32" i="10"/>
  <c r="E31" i="10"/>
  <c r="N31" i="10"/>
  <c r="H30" i="10"/>
  <c r="Q29" i="10"/>
  <c r="G28" i="10"/>
  <c r="L28" i="10"/>
  <c r="G26" i="10"/>
  <c r="M26" i="10"/>
  <c r="J25" i="10"/>
  <c r="E24" i="10"/>
  <c r="N24" i="10"/>
  <c r="F23" i="10"/>
  <c r="K23" i="10"/>
  <c r="F21" i="10"/>
  <c r="L21" i="10"/>
  <c r="H20" i="10"/>
  <c r="F19" i="10"/>
  <c r="L19" i="10"/>
  <c r="K18" i="10"/>
  <c r="H18" i="10"/>
  <c r="M17" i="10"/>
  <c r="H16" i="10"/>
  <c r="M15" i="10"/>
  <c r="K14" i="10"/>
  <c r="H14" i="10"/>
  <c r="H13" i="10"/>
  <c r="M13" i="10"/>
  <c r="K12" i="10"/>
  <c r="G12" i="10"/>
  <c r="H11" i="10"/>
  <c r="M11" i="10"/>
  <c r="K10" i="10"/>
  <c r="M9" i="10"/>
  <c r="F8" i="10"/>
  <c r="K8" i="10"/>
  <c r="M7" i="10"/>
  <c r="F6" i="10"/>
  <c r="J6" i="10"/>
  <c r="M5" i="10"/>
  <c r="F4" i="10"/>
  <c r="K4" i="10"/>
  <c r="D54" i="10"/>
  <c r="D48" i="10"/>
  <c r="P45" i="10"/>
  <c r="N45" i="10"/>
  <c r="D44" i="10"/>
  <c r="N43" i="10"/>
  <c r="D42" i="10"/>
  <c r="P41" i="10"/>
  <c r="Q41" i="10"/>
  <c r="N41" i="10"/>
  <c r="D40" i="10"/>
  <c r="N39" i="10"/>
  <c r="D38" i="10"/>
  <c r="P37" i="10"/>
  <c r="Q37" i="10"/>
  <c r="N37" i="10"/>
  <c r="O37" i="10"/>
  <c r="D36" i="10"/>
  <c r="Q35" i="10"/>
  <c r="P35" i="10"/>
  <c r="N35" i="10"/>
  <c r="O35" i="10"/>
  <c r="D34" i="10"/>
  <c r="N33" i="10"/>
  <c r="P33" i="10"/>
  <c r="Q33" i="10"/>
  <c r="D32" i="10"/>
  <c r="O31" i="10"/>
  <c r="M31" i="10"/>
  <c r="P31" i="10"/>
  <c r="Q31" i="10"/>
  <c r="D30" i="10"/>
  <c r="P29" i="10"/>
  <c r="E28" i="10"/>
  <c r="J27" i="10"/>
  <c r="R27" i="10"/>
  <c r="E26" i="10"/>
  <c r="L25" i="10"/>
  <c r="D24" i="10"/>
  <c r="M23" i="10"/>
  <c r="S23" i="10"/>
  <c r="N21" i="10"/>
  <c r="S21" i="10"/>
  <c r="N19" i="10"/>
  <c r="S19" i="10"/>
  <c r="F18" i="10"/>
  <c r="N17" i="10"/>
  <c r="F16" i="10"/>
  <c r="N15" i="10"/>
  <c r="T15" i="10"/>
  <c r="U15" i="10"/>
  <c r="F14" i="10"/>
  <c r="N13" i="10"/>
  <c r="T13" i="10"/>
  <c r="U13" i="10"/>
  <c r="F12" i="10"/>
  <c r="N11" i="10"/>
  <c r="F10" i="10"/>
  <c r="O9" i="10"/>
  <c r="E8" i="10"/>
  <c r="O7" i="10"/>
  <c r="E6" i="10"/>
  <c r="S5" i="10"/>
  <c r="O5" i="10"/>
  <c r="E4" i="10"/>
  <c r="Q53" i="10"/>
  <c r="O51" i="10"/>
  <c r="Q45" i="10"/>
  <c r="T19" i="10"/>
  <c r="P47" i="10"/>
  <c r="Q47" i="10"/>
  <c r="D46" i="10"/>
  <c r="F53" i="10"/>
  <c r="H52" i="10"/>
  <c r="F51" i="10"/>
  <c r="H50" i="10"/>
  <c r="G47" i="10"/>
  <c r="G45" i="10"/>
  <c r="I44" i="10"/>
  <c r="H41" i="10"/>
  <c r="H39" i="10"/>
  <c r="H37" i="10"/>
  <c r="I35" i="10"/>
  <c r="I34" i="10"/>
  <c r="I32" i="10"/>
  <c r="F31" i="10"/>
  <c r="J30" i="10"/>
  <c r="S29" i="10"/>
  <c r="R29" i="10"/>
  <c r="M28" i="10"/>
  <c r="S27" i="10"/>
  <c r="T27" i="10"/>
  <c r="T25" i="10"/>
  <c r="U25" i="10"/>
  <c r="U23" i="10"/>
  <c r="T23" i="10"/>
  <c r="T17" i="10"/>
  <c r="U17" i="10"/>
  <c r="T11" i="10"/>
  <c r="U11" i="10"/>
  <c r="T9" i="10"/>
  <c r="U9" i="10"/>
  <c r="T7" i="10"/>
  <c r="U7" i="10"/>
  <c r="U3" i="10"/>
  <c r="Q43" i="10"/>
  <c r="P49" i="10"/>
  <c r="Q49" i="10"/>
  <c r="E50" i="10"/>
  <c r="O44" i="10"/>
  <c r="G43" i="10"/>
  <c r="E42" i="10"/>
  <c r="H35" i="10"/>
  <c r="H33" i="10"/>
  <c r="I31" i="10"/>
  <c r="F29" i="10"/>
  <c r="K29" i="10"/>
  <c r="G27" i="10"/>
  <c r="J24" i="10"/>
  <c r="N23" i="10"/>
  <c r="F22" i="10"/>
  <c r="F20" i="10"/>
  <c r="M18" i="10"/>
  <c r="H17" i="10"/>
  <c r="K15" i="10"/>
  <c r="H15" i="10"/>
  <c r="M14" i="10"/>
  <c r="K13" i="10"/>
  <c r="H12" i="10"/>
  <c r="M12" i="10"/>
  <c r="K11" i="10"/>
  <c r="M10" i="10"/>
  <c r="K9" i="10"/>
  <c r="G9" i="10"/>
  <c r="I8" i="10"/>
  <c r="M8" i="10"/>
  <c r="J7" i="10"/>
  <c r="G7" i="10"/>
  <c r="I6" i="10"/>
  <c r="M6" i="10"/>
  <c r="K5" i="10"/>
  <c r="G5" i="10"/>
  <c r="I4" i="10"/>
  <c r="M4" i="10"/>
  <c r="Q54" i="10"/>
  <c r="Q38" i="10"/>
  <c r="J51" i="10"/>
  <c r="E48" i="10"/>
  <c r="E46" i="10"/>
  <c r="O42" i="10"/>
  <c r="G41" i="10"/>
  <c r="K54" i="10"/>
  <c r="K52" i="10"/>
  <c r="L51" i="10"/>
  <c r="L49" i="10"/>
  <c r="K48" i="10"/>
  <c r="K46" i="10"/>
  <c r="L45" i="10"/>
  <c r="K44" i="10"/>
  <c r="L43" i="10"/>
  <c r="K40" i="10"/>
  <c r="L39" i="10"/>
  <c r="L38" i="10"/>
  <c r="K37" i="10"/>
  <c r="L36" i="10"/>
  <c r="L34" i="10"/>
  <c r="J33" i="10"/>
  <c r="K31" i="10"/>
  <c r="K30" i="10"/>
  <c r="N29" i="10"/>
  <c r="N28" i="10"/>
  <c r="P27" i="10"/>
  <c r="H27" i="10"/>
  <c r="O26" i="10"/>
  <c r="P25" i="10"/>
  <c r="Q25" i="10"/>
  <c r="O24" i="10"/>
  <c r="J23" i="10"/>
  <c r="Q23" i="10"/>
  <c r="Q22" i="10"/>
  <c r="O21" i="10"/>
  <c r="K21" i="10"/>
  <c r="P21" i="10"/>
  <c r="R20" i="10"/>
  <c r="O19" i="10"/>
  <c r="K19" i="10"/>
  <c r="P19" i="10"/>
  <c r="J18" i="10"/>
  <c r="P17" i="10"/>
  <c r="L17" i="10"/>
  <c r="Q17" i="10"/>
  <c r="I16" i="10"/>
  <c r="P15" i="10"/>
  <c r="L15" i="10"/>
  <c r="Q15" i="10"/>
  <c r="J14" i="10"/>
  <c r="P13" i="10"/>
  <c r="L13" i="10"/>
  <c r="J12" i="10"/>
  <c r="P11" i="10"/>
  <c r="L11" i="10"/>
  <c r="Q11" i="10"/>
  <c r="Q9" i="10"/>
  <c r="L9" i="10"/>
  <c r="J8" i="10"/>
  <c r="L7" i="10"/>
  <c r="S7" i="10"/>
  <c r="L5" i="10"/>
  <c r="T5" i="10"/>
  <c r="U5" i="10"/>
  <c r="J4" i="10"/>
  <c r="Q48" i="10"/>
  <c r="U4" i="10"/>
  <c r="T4" i="10"/>
  <c r="L20" i="10"/>
  <c r="P52" i="10"/>
  <c r="Q52" i="10"/>
  <c r="P50" i="10"/>
  <c r="Q50" i="10"/>
  <c r="M48" i="10"/>
  <c r="F47" i="10"/>
  <c r="M46" i="10"/>
  <c r="F45" i="10"/>
  <c r="P44" i="10"/>
  <c r="Q44" i="10"/>
  <c r="M42" i="10"/>
  <c r="F41" i="10"/>
  <c r="P40" i="10"/>
  <c r="Q40" i="10"/>
  <c r="M40" i="10"/>
  <c r="F39" i="10"/>
  <c r="D39" i="10"/>
  <c r="O38" i="10"/>
  <c r="F37" i="10"/>
  <c r="D37" i="10"/>
  <c r="P36" i="10"/>
  <c r="Q36" i="10"/>
  <c r="N36" i="10"/>
  <c r="O36" i="10"/>
  <c r="F35" i="10"/>
  <c r="D35" i="10"/>
  <c r="N34" i="10"/>
  <c r="P34" i="10"/>
  <c r="Q34" i="10"/>
  <c r="F33" i="10"/>
  <c r="D33" i="10"/>
  <c r="N32" i="10"/>
  <c r="P32" i="10"/>
  <c r="Q32" i="10"/>
  <c r="G31" i="10"/>
  <c r="O30" i="10"/>
  <c r="M30" i="10"/>
  <c r="P30" i="10"/>
  <c r="I29" i="10"/>
  <c r="D29" i="10"/>
  <c r="Q28" i="10"/>
  <c r="R28" i="10"/>
  <c r="K27" i="10"/>
  <c r="E27" i="10"/>
  <c r="Q26" i="10"/>
  <c r="R26" i="10"/>
  <c r="M25" i="10"/>
  <c r="E25" i="10"/>
  <c r="R24" i="10"/>
  <c r="S24" i="10"/>
  <c r="G23" i="10"/>
  <c r="S22" i="10"/>
  <c r="C21" i="10"/>
  <c r="Q20" i="10"/>
  <c r="G19" i="10"/>
  <c r="C19" i="10"/>
  <c r="R18" i="10"/>
  <c r="S18" i="10"/>
  <c r="F17" i="10"/>
  <c r="C17" i="10"/>
  <c r="R16" i="10"/>
  <c r="N16" i="10"/>
  <c r="T16" i="10"/>
  <c r="U16" i="10"/>
  <c r="F15" i="10"/>
  <c r="C15" i="10"/>
  <c r="R14" i="10"/>
  <c r="N14" i="10"/>
  <c r="T14" i="10"/>
  <c r="U14" i="10"/>
  <c r="C13" i="10"/>
  <c r="R12" i="10"/>
  <c r="N12" i="10"/>
  <c r="U12" i="10"/>
  <c r="T12" i="10"/>
  <c r="F11" i="10"/>
  <c r="C11" i="10"/>
  <c r="S10" i="10"/>
  <c r="O10" i="10"/>
  <c r="F9" i="10"/>
  <c r="C9" i="10"/>
  <c r="R8" i="10"/>
  <c r="O8" i="10"/>
  <c r="R6" i="10"/>
  <c r="O6" i="10"/>
  <c r="C5" i="10"/>
  <c r="O4" i="10"/>
  <c r="P4" i="10"/>
  <c r="P39" i="10"/>
  <c r="Q14" i="10"/>
  <c r="D53" i="10"/>
  <c r="M50" i="10"/>
  <c r="N48" i="10"/>
  <c r="F43" i="10"/>
  <c r="P42" i="10"/>
  <c r="Q42" i="10"/>
  <c r="F50" i="10"/>
  <c r="H49" i="10"/>
  <c r="G48" i="10"/>
  <c r="H47" i="10"/>
  <c r="G44" i="10"/>
  <c r="H42" i="10"/>
  <c r="I41" i="10"/>
  <c r="H40" i="10"/>
  <c r="I39" i="10"/>
  <c r="H38" i="10"/>
  <c r="I36" i="10"/>
  <c r="J35" i="10"/>
  <c r="J34" i="10"/>
  <c r="I33" i="10"/>
  <c r="K32" i="10"/>
  <c r="Q30" i="10"/>
  <c r="R30" i="10"/>
  <c r="F30" i="10"/>
  <c r="L29" i="10"/>
  <c r="S28" i="10"/>
  <c r="T28" i="10"/>
  <c r="I28" i="10"/>
  <c r="C28" i="10"/>
  <c r="N27" i="10"/>
  <c r="T26" i="10"/>
  <c r="U26" i="10"/>
  <c r="I26" i="10"/>
  <c r="C25" i="10"/>
  <c r="G25" i="10"/>
  <c r="T24" i="10"/>
  <c r="U24" i="10"/>
  <c r="K24" i="10"/>
  <c r="D23" i="10"/>
  <c r="H23" i="10"/>
  <c r="T22" i="10"/>
  <c r="U22" i="10"/>
  <c r="M22" i="10"/>
  <c r="D21" i="10"/>
  <c r="I21" i="10"/>
  <c r="U20" i="10"/>
  <c r="T20" i="10"/>
  <c r="M20" i="10"/>
  <c r="D19" i="10"/>
  <c r="I19" i="10"/>
  <c r="T18" i="10"/>
  <c r="U18" i="10"/>
  <c r="O18" i="10"/>
  <c r="D17" i="10"/>
  <c r="J17" i="10"/>
  <c r="S16" i="10"/>
  <c r="O16" i="10"/>
  <c r="D15" i="10"/>
  <c r="I15" i="10"/>
  <c r="S14" i="10"/>
  <c r="O14" i="10"/>
  <c r="D13" i="10"/>
  <c r="I13" i="10"/>
  <c r="S12" i="10"/>
  <c r="O12" i="10"/>
  <c r="D11" i="10"/>
  <c r="I11" i="10"/>
  <c r="T10" i="10"/>
  <c r="U10" i="10"/>
  <c r="P10" i="10"/>
  <c r="H9" i="10"/>
  <c r="T8" i="10"/>
  <c r="U8" i="10"/>
  <c r="H7" i="10"/>
  <c r="T6" i="10"/>
  <c r="U6" i="10"/>
  <c r="R4" i="10"/>
  <c r="U21" i="10"/>
  <c r="J54" i="10"/>
  <c r="J52" i="10"/>
  <c r="J46" i="10"/>
  <c r="M37" i="10"/>
  <c r="H36" i="10"/>
  <c r="M35" i="10"/>
  <c r="H34" i="10"/>
  <c r="M33" i="10"/>
  <c r="H32" i="10"/>
  <c r="I30" i="10"/>
  <c r="H24" i="10"/>
  <c r="E22" i="10"/>
  <c r="I22" i="10"/>
  <c r="E20" i="10"/>
  <c r="J20" i="10"/>
  <c r="E18" i="10"/>
  <c r="E16" i="10"/>
  <c r="K16" i="10"/>
  <c r="E14" i="10"/>
  <c r="E12" i="10"/>
  <c r="E10" i="10"/>
  <c r="G10" i="10"/>
  <c r="G8" i="10"/>
  <c r="G6" i="10"/>
  <c r="G4" i="10"/>
  <c r="P46" i="10"/>
  <c r="D5" i="11"/>
  <c r="D10" i="11"/>
  <c r="D7" i="11"/>
  <c r="D9" i="11"/>
  <c r="D20" i="11"/>
  <c r="D17" i="11"/>
  <c r="D6" i="11"/>
  <c r="D16" i="11"/>
  <c r="D4" i="11"/>
  <c r="D13" i="11"/>
  <c r="D2" i="11"/>
  <c r="D15" i="11"/>
  <c r="D3" i="11"/>
  <c r="D18" i="11"/>
  <c r="D21" i="11"/>
  <c r="D12" i="11"/>
  <c r="D19" i="11"/>
  <c r="D14" i="11"/>
  <c r="D11" i="11"/>
  <c r="D8" i="11"/>
  <c r="E15" i="11" l="1" a="1"/>
  <c r="E15" i="11" s="1"/>
  <c r="F15" i="11" s="1"/>
  <c r="E5" i="11" a="1"/>
  <c r="E5" i="11" s="1"/>
  <c r="F5" i="11" s="1"/>
  <c r="E17" i="11" a="1"/>
  <c r="E17" i="11" s="1"/>
  <c r="F17" i="11" s="1"/>
  <c r="E20" i="11" a="1"/>
  <c r="E20" i="11" s="1"/>
  <c r="F20" i="11" s="1"/>
  <c r="E4" i="11" a="1"/>
  <c r="E4" i="11" s="1"/>
  <c r="E7" i="11" a="1"/>
  <c r="E7" i="11" s="1"/>
  <c r="E14" i="11" a="1"/>
  <c r="E14" i="11" s="1"/>
  <c r="F14" i="11" s="1"/>
  <c r="E12" i="11" a="1"/>
  <c r="E12" i="11" s="1"/>
  <c r="F12" i="11" s="1"/>
  <c r="E21" i="11" a="1"/>
  <c r="E21" i="11" s="1"/>
  <c r="F21" i="11" s="1"/>
  <c r="E8" i="11" a="1"/>
  <c r="E8" i="11" s="1"/>
  <c r="E18" i="11" a="1"/>
  <c r="E18" i="11" s="1"/>
  <c r="F18" i="11" s="1"/>
  <c r="E13" i="11" a="1"/>
  <c r="E13" i="11" s="1"/>
  <c r="F13" i="11" s="1"/>
  <c r="E16" i="11" a="1"/>
  <c r="E16" i="11" s="1"/>
  <c r="F16" i="11" s="1"/>
  <c r="E19" i="11" a="1"/>
  <c r="E19" i="11" s="1"/>
  <c r="E3" i="11" a="1"/>
  <c r="E3" i="11" s="1"/>
  <c r="E10" i="11" a="1"/>
  <c r="E10" i="11" s="1"/>
  <c r="F10" i="11" s="1"/>
  <c r="E9" i="11" a="1"/>
  <c r="E9" i="11" s="1"/>
  <c r="F9" i="11" s="1"/>
  <c r="E6" i="11" a="1"/>
  <c r="E6" i="11" s="1"/>
  <c r="E11" i="11" a="1"/>
  <c r="E11" i="11" s="1"/>
  <c r="E2" i="11" a="1"/>
  <c r="E2" i="11" s="1"/>
  <c r="F11" i="11"/>
  <c r="F6" i="11"/>
  <c r="F8" i="11"/>
  <c r="F3" i="11"/>
  <c r="F4" i="11"/>
  <c r="F2" i="11"/>
  <c r="F7" i="11"/>
  <c r="F19" i="11"/>
  <c r="H19" i="11" l="1"/>
  <c r="G19" i="11"/>
  <c r="H13" i="11"/>
  <c r="G13" i="11"/>
  <c r="H17" i="11"/>
  <c r="G17" i="11"/>
  <c r="H8" i="11"/>
  <c r="G8" i="11"/>
  <c r="H2" i="11"/>
  <c r="G2" i="11"/>
  <c r="H12" i="11"/>
  <c r="G12" i="11"/>
  <c r="H10" i="11"/>
  <c r="G10" i="11"/>
  <c r="H14" i="11"/>
  <c r="G14" i="11"/>
  <c r="H7" i="11"/>
  <c r="G7" i="11"/>
  <c r="H3" i="11"/>
  <c r="G3" i="11"/>
  <c r="H16" i="11"/>
  <c r="G16" i="11"/>
  <c r="H4" i="11"/>
  <c r="G4" i="11"/>
  <c r="H20" i="11"/>
  <c r="G20" i="11"/>
  <c r="H11" i="11"/>
  <c r="G11" i="11"/>
  <c r="H18" i="11"/>
  <c r="G18" i="11"/>
  <c r="H6" i="11"/>
  <c r="G6" i="11"/>
  <c r="H9" i="11"/>
  <c r="G9" i="11"/>
  <c r="H21" i="11"/>
  <c r="G21" i="11"/>
  <c r="H5" i="11"/>
  <c r="G5" i="11"/>
  <c r="H15" i="11"/>
  <c r="G15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<sst xmlns="http://schemas.openxmlformats.org/spreadsheetml/2006/main" count="441" uniqueCount="168">
  <si>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</si>
  <si>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</si>
  <si>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</si>
  <si>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</si>
  <si>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</si>
  <si>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</si>
  <si>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</si>
  <si>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</si>
  <si>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</si>
  <si>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</si>
  <si>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</si>
  <si>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</si>
  <si>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</si>
  <si>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</si>
  <si>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</si>
  <si>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</si>
  <si>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</si>
  <si>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</si>
  <si>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</si>
  <si>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</si>
  <si>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</si>
  <si>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</si>
  <si>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</si>
  <si>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</si>
  <si>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</si>
  <si>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</si>
  <si>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</si>
  <si>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</si>
  <si>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</si>
  <si>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</si>
  <si>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</si>
  <si>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</si>
  <si>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</si>
  <si>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</si>
  <si>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</si>
  <si>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</si>
  <si>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</si>
  <si>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</si>
  <si>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</si>
  <si>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</si>
  <si>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</si>
  <si>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</si>
  <si>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</si>
  <si>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</si>
  <si>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</si>
  <si>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</si>
  <si>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</si>
  <si>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</si>
  <si>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</si>
  <si>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</si>
  <si>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</si>
  <si>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</si>
  <si>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</si>
  <si>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</si>
  <si>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</si>
  <si>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</si>
  <si>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</si>
  <si>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</si>
  <si>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</si>
  <si>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</si>
  <si>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</si>
  <si>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</si>
  <si>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Mercedes-AMG Petronas Motorsport</t>
  </si>
  <si>
    <t>Charles Leclerc</t>
  </si>
  <si>
    <t>Scuderia Ferrari</t>
  </si>
  <si>
    <t>Valtteri Bottas</t>
  </si>
  <si>
    <t>Alexander Albon</t>
  </si>
  <si>
    <t>Aston Martin Red Bull Racing</t>
  </si>
  <si>
    <t>Max Verstappen</t>
  </si>
  <si>
    <t>Carlos Sainz</t>
  </si>
  <si>
    <t>McLaren F1 Team</t>
  </si>
  <si>
    <t>Sergio Pérez</t>
  </si>
  <si>
    <t>SportPesa Racing Point F1 Team</t>
  </si>
  <si>
    <t>Kevin Magnussen</t>
  </si>
  <si>
    <t>Haas F1 Team</t>
  </si>
  <si>
    <t>Daniil Kvyat</t>
  </si>
  <si>
    <t>Red Bull Toro Rosso Honda</t>
  </si>
  <si>
    <t>Sebastian Vettel</t>
  </si>
  <si>
    <t>Lando Norris</t>
  </si>
  <si>
    <t>Nico Hülkenberg</t>
  </si>
  <si>
    <t>Renault F1 Team</t>
  </si>
  <si>
    <t>Kimi Räikkönen</t>
  </si>
  <si>
    <t>Alfa Romeo Racing</t>
  </si>
  <si>
    <t>Pierre Gasly</t>
  </si>
  <si>
    <t>Lance Stroll</t>
  </si>
  <si>
    <t>Antonio Giovinazzi</t>
  </si>
  <si>
    <t>Daniel Ricciardo</t>
  </si>
  <si>
    <t>George Russell</t>
  </si>
  <si>
    <t>ROKiT Williams Racing</t>
  </si>
  <si>
    <t>Robert Kubica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</si>
  <si>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</si>
  <si>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</si>
  <si>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</si>
  <si>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</si>
  <si>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</si>
  <si>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</si>
  <si>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</si>
  <si>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</si>
  <si>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</si>
  <si>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</si>
  <si>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</si>
  <si>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</si>
  <si>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</si>
  <si>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</si>
  <si>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</si>
  <si>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</si>
  <si>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</si>
  <si>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</si>
  <si>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</si>
  <si>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</si>
  <si>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</si>
  <si>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</si>
  <si>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</si>
  <si>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</si>
  <si>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</si>
  <si>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</si>
  <si>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</si>
  <si>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</si>
  <si>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</si>
  <si>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</si>
  <si>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</si>
  <si>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</si>
  <si>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Mercedes-AMG Petronas Formula One Team</t>
  </si>
  <si>
    <t>Scuderia AlphaTauri Honda</t>
  </si>
  <si>
    <t>Williams Racing</t>
  </si>
  <si>
    <t>Renault DP World F1 Team</t>
  </si>
  <si>
    <t>BWT Racing Point F1 Team</t>
  </si>
  <si>
    <t>Alfa Romeo Racing ORLEN</t>
  </si>
  <si>
    <t>Esteban Ocon</t>
  </si>
  <si>
    <t>Romain Grosjean</t>
  </si>
  <si>
    <t>Nicholas Latifi</t>
  </si>
  <si>
    <t/>
  </si>
  <si>
    <t>Lap 54</t>
  </si>
  <si>
    <t>Lap 55</t>
  </si>
  <si>
    <t>Lap 56</t>
  </si>
  <si>
    <t>Lap 57</t>
  </si>
  <si>
    <t>Lap 58</t>
  </si>
  <si>
    <t>Mostly Cloudy</t>
  </si>
  <si>
    <t>Precipation type</t>
  </si>
  <si>
    <t>rain</t>
  </si>
  <si>
    <t>58.29°F</t>
  </si>
  <si>
    <t>5.81 mph</t>
  </si>
  <si>
    <t>29°</t>
  </si>
  <si>
    <t>W</t>
  </si>
  <si>
    <t>I</t>
  </si>
  <si>
    <t>Nat</t>
  </si>
  <si>
    <t>Laps</t>
  </si>
  <si>
    <t>Interval</t>
  </si>
  <si>
    <t>Kph</t>
  </si>
  <si>
    <t>Best</t>
  </si>
  <si>
    <t>Great Britain</t>
  </si>
  <si>
    <t>Mexico</t>
  </si>
  <si>
    <t>Germany</t>
  </si>
  <si>
    <t>Monaco</t>
  </si>
  <si>
    <t>Spain</t>
  </si>
  <si>
    <t>Netherlands</t>
  </si>
  <si>
    <t>Thailand</t>
  </si>
  <si>
    <t>Canada</t>
  </si>
  <si>
    <t>Australia</t>
  </si>
  <si>
    <t>France</t>
  </si>
  <si>
    <t>1 Lap</t>
  </si>
  <si>
    <t>Russia</t>
  </si>
  <si>
    <t>Finland</t>
  </si>
  <si>
    <t>Denmark</t>
  </si>
  <si>
    <t>3 Laps</t>
  </si>
  <si>
    <t>2 Laps</t>
  </si>
  <si>
    <t>Italy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</si>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</sst>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4</v>
      </c>
      <c r="C2" t="s">
        <v>78</v>
      </c>
      <c r="D2" t="s">
        <v>70</v>
      </c>
      <c r="E2" s="1">
        <v>1.1204398148148148E-3</v>
      </c>
      <c r="F2">
        <v>58</v>
      </c>
    </row>
    <row r="3" spans="1:7" x14ac:dyDescent="0.25">
      <c r="A3">
        <v>2</v>
      </c>
      <c r="B3">
        <v>77</v>
      </c>
      <c r="C3" t="s">
        <v>65</v>
      </c>
      <c r="D3" t="s">
        <v>122</v>
      </c>
      <c r="E3" s="1">
        <v>1.1364930555555555E-3</v>
      </c>
      <c r="F3">
        <v>57</v>
      </c>
      <c r="G3">
        <v>1.387</v>
      </c>
    </row>
    <row r="4" spans="1:7" x14ac:dyDescent="0.25">
      <c r="A4">
        <v>3</v>
      </c>
      <c r="B4">
        <v>33</v>
      </c>
      <c r="C4" t="s">
        <v>68</v>
      </c>
      <c r="D4" t="s">
        <v>67</v>
      </c>
      <c r="E4" s="1">
        <v>1.1392476851851852E-3</v>
      </c>
      <c r="F4">
        <v>53</v>
      </c>
      <c r="G4">
        <v>1.625</v>
      </c>
    </row>
    <row r="5" spans="1:7" x14ac:dyDescent="0.25">
      <c r="A5">
        <v>4</v>
      </c>
      <c r="B5">
        <v>55</v>
      </c>
      <c r="C5" t="s">
        <v>69</v>
      </c>
      <c r="D5" t="s">
        <v>70</v>
      </c>
      <c r="E5" s="1">
        <v>1.1429861111111111E-3</v>
      </c>
      <c r="F5">
        <v>56</v>
      </c>
      <c r="G5">
        <v>1.948</v>
      </c>
    </row>
    <row r="6" spans="1:7" x14ac:dyDescent="0.25">
      <c r="A6">
        <v>5</v>
      </c>
      <c r="B6">
        <v>23</v>
      </c>
      <c r="C6" t="s">
        <v>66</v>
      </c>
      <c r="D6" t="s">
        <v>67</v>
      </c>
      <c r="E6" s="1">
        <v>1.1469791666666666E-3</v>
      </c>
      <c r="F6">
        <v>54</v>
      </c>
      <c r="G6">
        <v>2.2930000000000001</v>
      </c>
    </row>
    <row r="7" spans="1:7" x14ac:dyDescent="0.25">
      <c r="A7">
        <v>6</v>
      </c>
      <c r="B7">
        <v>44</v>
      </c>
      <c r="C7" t="s">
        <v>61</v>
      </c>
      <c r="D7" t="s">
        <v>122</v>
      </c>
      <c r="E7" s="1">
        <v>1.1506134259259258E-3</v>
      </c>
      <c r="F7">
        <v>56</v>
      </c>
      <c r="G7">
        <v>2.6070000000000002</v>
      </c>
    </row>
    <row r="8" spans="1:7" x14ac:dyDescent="0.25">
      <c r="A8">
        <v>7</v>
      </c>
      <c r="B8">
        <v>10</v>
      </c>
      <c r="C8" t="s">
        <v>83</v>
      </c>
      <c r="D8" t="s">
        <v>123</v>
      </c>
      <c r="E8" s="1">
        <v>1.1526157407407407E-3</v>
      </c>
      <c r="F8">
        <v>53</v>
      </c>
      <c r="G8">
        <v>2.78</v>
      </c>
    </row>
    <row r="9" spans="1:7" x14ac:dyDescent="0.25">
      <c r="A9">
        <v>8</v>
      </c>
      <c r="B9">
        <v>5</v>
      </c>
      <c r="C9" t="s">
        <v>77</v>
      </c>
      <c r="D9" t="s">
        <v>64</v>
      </c>
      <c r="E9" s="1">
        <v>1.1534953703703705E-3</v>
      </c>
      <c r="F9">
        <v>53</v>
      </c>
      <c r="G9">
        <v>2.8559999999999999</v>
      </c>
    </row>
    <row r="10" spans="1:7" x14ac:dyDescent="0.25">
      <c r="A10">
        <v>9</v>
      </c>
      <c r="B10">
        <v>7</v>
      </c>
      <c r="C10" t="s">
        <v>81</v>
      </c>
      <c r="D10" t="s">
        <v>127</v>
      </c>
      <c r="E10" s="1">
        <v>1.1544328703703703E-3</v>
      </c>
      <c r="F10">
        <v>57</v>
      </c>
      <c r="G10">
        <v>2.9369999999999998</v>
      </c>
    </row>
    <row r="11" spans="1:7" x14ac:dyDescent="0.25">
      <c r="A11">
        <v>10</v>
      </c>
      <c r="B11">
        <v>18</v>
      </c>
      <c r="C11" t="s">
        <v>84</v>
      </c>
      <c r="D11" t="s">
        <v>126</v>
      </c>
      <c r="E11" s="1">
        <v>1.1564930555555556E-3</v>
      </c>
      <c r="F11">
        <v>55</v>
      </c>
      <c r="G11">
        <v>3.1150000000000002</v>
      </c>
    </row>
    <row r="12" spans="1:7" x14ac:dyDescent="0.25">
      <c r="A12">
        <v>11</v>
      </c>
      <c r="B12">
        <v>16</v>
      </c>
      <c r="C12" t="s">
        <v>63</v>
      </c>
      <c r="D12" t="s">
        <v>64</v>
      </c>
      <c r="E12" s="1">
        <v>1.1569560185185185E-3</v>
      </c>
      <c r="F12">
        <v>47</v>
      </c>
      <c r="G12">
        <v>3.1549999999999998</v>
      </c>
    </row>
    <row r="13" spans="1:7" x14ac:dyDescent="0.25">
      <c r="A13">
        <v>12</v>
      </c>
      <c r="B13">
        <v>11</v>
      </c>
      <c r="C13" t="s">
        <v>71</v>
      </c>
      <c r="D13" t="s">
        <v>126</v>
      </c>
      <c r="E13" s="1">
        <v>1.1619444444444444E-3</v>
      </c>
      <c r="F13">
        <v>50</v>
      </c>
      <c r="G13">
        <v>3.5859999999999999</v>
      </c>
    </row>
    <row r="14" spans="1:7" x14ac:dyDescent="0.25">
      <c r="A14">
        <v>13</v>
      </c>
      <c r="B14">
        <v>3</v>
      </c>
      <c r="C14" t="s">
        <v>86</v>
      </c>
      <c r="D14" t="s">
        <v>125</v>
      </c>
      <c r="E14" s="1">
        <v>1.1652430555555556E-3</v>
      </c>
      <c r="F14">
        <v>54</v>
      </c>
      <c r="G14">
        <v>3.871</v>
      </c>
    </row>
    <row r="15" spans="1:7" x14ac:dyDescent="0.25">
      <c r="A15">
        <v>14</v>
      </c>
      <c r="B15">
        <v>63</v>
      </c>
      <c r="C15" t="s">
        <v>87</v>
      </c>
      <c r="D15" t="s">
        <v>124</v>
      </c>
      <c r="E15" s="1">
        <v>1.1668287037037036E-3</v>
      </c>
      <c r="F15">
        <v>51</v>
      </c>
      <c r="G15">
        <v>4.008</v>
      </c>
    </row>
    <row r="16" spans="1:7" x14ac:dyDescent="0.25">
      <c r="A16">
        <v>15</v>
      </c>
      <c r="B16">
        <v>20</v>
      </c>
      <c r="C16" t="s">
        <v>73</v>
      </c>
      <c r="D16" t="s">
        <v>74</v>
      </c>
      <c r="E16" s="1">
        <v>1.1683796296296297E-3</v>
      </c>
      <c r="F16">
        <v>45</v>
      </c>
      <c r="G16">
        <v>4.1420000000000003</v>
      </c>
    </row>
    <row r="17" spans="1:7" x14ac:dyDescent="0.25">
      <c r="A17">
        <v>16</v>
      </c>
      <c r="B17">
        <v>31</v>
      </c>
      <c r="C17" t="s">
        <v>128</v>
      </c>
      <c r="D17" t="s">
        <v>125</v>
      </c>
      <c r="E17" s="1">
        <v>1.169050925925926E-3</v>
      </c>
      <c r="F17">
        <v>55</v>
      </c>
      <c r="G17">
        <v>4.2</v>
      </c>
    </row>
    <row r="18" spans="1:7" x14ac:dyDescent="0.25">
      <c r="A18">
        <v>17</v>
      </c>
      <c r="B18">
        <v>26</v>
      </c>
      <c r="C18" t="s">
        <v>75</v>
      </c>
      <c r="D18" t="s">
        <v>123</v>
      </c>
      <c r="E18" s="1">
        <v>1.1692013888888889E-3</v>
      </c>
      <c r="F18">
        <v>53</v>
      </c>
      <c r="G18">
        <v>4.2130000000000001</v>
      </c>
    </row>
    <row r="19" spans="1:7" x14ac:dyDescent="0.25">
      <c r="A19">
        <v>18</v>
      </c>
      <c r="B19">
        <v>8</v>
      </c>
      <c r="C19" t="s">
        <v>129</v>
      </c>
      <c r="D19" t="s">
        <v>74</v>
      </c>
      <c r="E19" s="1">
        <v>1.1953819444444444E-3</v>
      </c>
      <c r="F19">
        <v>38</v>
      </c>
      <c r="G19">
        <v>6.4749999999999996</v>
      </c>
    </row>
    <row r="20" spans="1:7" x14ac:dyDescent="0.25">
      <c r="A20">
        <v>19</v>
      </c>
      <c r="B20">
        <v>6</v>
      </c>
      <c r="C20" t="s">
        <v>130</v>
      </c>
      <c r="D20" t="s">
        <v>124</v>
      </c>
      <c r="E20" s="1">
        <v>1.1978587962962963E-3</v>
      </c>
      <c r="F20">
        <v>32</v>
      </c>
      <c r="G20">
        <v>6.6890000000000001</v>
      </c>
    </row>
    <row r="21" spans="1:7" x14ac:dyDescent="0.25">
      <c r="A21">
        <v>20</v>
      </c>
      <c r="B21">
        <v>99</v>
      </c>
      <c r="C21" t="s">
        <v>85</v>
      </c>
      <c r="D21" t="s">
        <v>127</v>
      </c>
      <c r="E21" s="1">
        <v>1.2861342592592592E-3</v>
      </c>
      <c r="F21">
        <v>11</v>
      </c>
      <c r="G21">
        <v>14.316000000000001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1"/>
  <sheetViews>
    <sheetView topLeftCell="A13" workbookViewId="0">
      <selection activeCell="B2" sqref="B2:U61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18</v>
      </c>
      <c r="C2">
        <v>33</v>
      </c>
      <c r="D2">
        <v>11</v>
      </c>
      <c r="E2">
        <v>23</v>
      </c>
      <c r="F2">
        <v>3</v>
      </c>
      <c r="G2">
        <v>44</v>
      </c>
      <c r="H2">
        <v>31</v>
      </c>
      <c r="I2">
        <v>7</v>
      </c>
      <c r="J2">
        <v>77</v>
      </c>
      <c r="K2">
        <v>99</v>
      </c>
      <c r="L2">
        <v>5</v>
      </c>
      <c r="M2">
        <v>16</v>
      </c>
      <c r="N2">
        <v>20</v>
      </c>
      <c r="O2">
        <v>4</v>
      </c>
      <c r="P2">
        <v>55</v>
      </c>
      <c r="Q2">
        <v>26</v>
      </c>
      <c r="R2">
        <v>8</v>
      </c>
      <c r="S2">
        <v>6</v>
      </c>
      <c r="T2">
        <v>10</v>
      </c>
      <c r="U2">
        <v>63</v>
      </c>
    </row>
    <row r="3" spans="1:21" x14ac:dyDescent="0.25">
      <c r="A3" t="s">
        <v>2</v>
      </c>
      <c r="B3">
        <v>18</v>
      </c>
      <c r="C3">
        <v>11</v>
      </c>
      <c r="D3">
        <v>5</v>
      </c>
      <c r="E3">
        <v>33</v>
      </c>
      <c r="F3">
        <v>23</v>
      </c>
      <c r="G3">
        <v>44</v>
      </c>
      <c r="H3">
        <v>3</v>
      </c>
      <c r="I3">
        <v>7</v>
      </c>
      <c r="J3">
        <v>55</v>
      </c>
      <c r="K3">
        <v>20</v>
      </c>
      <c r="L3">
        <v>99</v>
      </c>
      <c r="M3">
        <v>26</v>
      </c>
      <c r="N3">
        <v>10</v>
      </c>
      <c r="O3">
        <v>16</v>
      </c>
      <c r="P3">
        <v>4</v>
      </c>
      <c r="Q3">
        <v>8</v>
      </c>
      <c r="R3">
        <v>63</v>
      </c>
      <c r="S3">
        <v>77</v>
      </c>
      <c r="T3">
        <v>31</v>
      </c>
      <c r="U3">
        <v>6</v>
      </c>
    </row>
    <row r="4" spans="1:21" x14ac:dyDescent="0.25">
      <c r="A4" t="s">
        <v>3</v>
      </c>
      <c r="B4">
        <v>18</v>
      </c>
      <c r="C4">
        <v>11</v>
      </c>
      <c r="D4">
        <v>5</v>
      </c>
      <c r="E4">
        <v>33</v>
      </c>
      <c r="F4">
        <v>23</v>
      </c>
      <c r="G4">
        <v>44</v>
      </c>
      <c r="H4">
        <v>3</v>
      </c>
      <c r="I4">
        <v>7</v>
      </c>
      <c r="J4">
        <v>55</v>
      </c>
      <c r="K4">
        <v>20</v>
      </c>
      <c r="L4">
        <v>99</v>
      </c>
      <c r="M4">
        <v>26</v>
      </c>
      <c r="N4">
        <v>10</v>
      </c>
      <c r="O4">
        <v>16</v>
      </c>
      <c r="P4">
        <v>4</v>
      </c>
      <c r="Q4">
        <v>8</v>
      </c>
      <c r="R4">
        <v>77</v>
      </c>
      <c r="S4">
        <v>63</v>
      </c>
      <c r="T4">
        <v>6</v>
      </c>
      <c r="U4">
        <v>31</v>
      </c>
    </row>
    <row r="5" spans="1:21" x14ac:dyDescent="0.25">
      <c r="A5" t="s">
        <v>4</v>
      </c>
      <c r="B5">
        <v>18</v>
      </c>
      <c r="C5">
        <v>11</v>
      </c>
      <c r="D5">
        <v>5</v>
      </c>
      <c r="E5">
        <v>33</v>
      </c>
      <c r="F5">
        <v>23</v>
      </c>
      <c r="G5">
        <v>44</v>
      </c>
      <c r="H5">
        <v>3</v>
      </c>
      <c r="I5">
        <v>7</v>
      </c>
      <c r="J5">
        <v>55</v>
      </c>
      <c r="K5">
        <v>20</v>
      </c>
      <c r="L5">
        <v>99</v>
      </c>
      <c r="M5">
        <v>26</v>
      </c>
      <c r="N5">
        <v>10</v>
      </c>
      <c r="O5">
        <v>16</v>
      </c>
      <c r="P5">
        <v>4</v>
      </c>
      <c r="Q5">
        <v>77</v>
      </c>
      <c r="R5">
        <v>8</v>
      </c>
      <c r="S5">
        <v>63</v>
      </c>
      <c r="T5">
        <v>31</v>
      </c>
      <c r="U5">
        <v>6</v>
      </c>
    </row>
    <row r="6" spans="1:21" x14ac:dyDescent="0.25">
      <c r="A6" t="s">
        <v>5</v>
      </c>
      <c r="B6">
        <v>18</v>
      </c>
      <c r="C6">
        <v>11</v>
      </c>
      <c r="D6">
        <v>5</v>
      </c>
      <c r="E6">
        <v>33</v>
      </c>
      <c r="F6">
        <v>23</v>
      </c>
      <c r="G6">
        <v>44</v>
      </c>
      <c r="H6">
        <v>3</v>
      </c>
      <c r="I6">
        <v>7</v>
      </c>
      <c r="J6">
        <v>55</v>
      </c>
      <c r="K6">
        <v>20</v>
      </c>
      <c r="L6">
        <v>99</v>
      </c>
      <c r="M6">
        <v>26</v>
      </c>
      <c r="N6">
        <v>10</v>
      </c>
      <c r="O6">
        <v>16</v>
      </c>
      <c r="P6">
        <v>4</v>
      </c>
      <c r="Q6">
        <v>77</v>
      </c>
      <c r="R6">
        <v>8</v>
      </c>
      <c r="S6">
        <v>63</v>
      </c>
      <c r="T6">
        <v>31</v>
      </c>
      <c r="U6">
        <v>6</v>
      </c>
    </row>
    <row r="7" spans="1:21" x14ac:dyDescent="0.25">
      <c r="A7" t="s">
        <v>6</v>
      </c>
      <c r="B7">
        <v>18</v>
      </c>
      <c r="C7">
        <v>11</v>
      </c>
      <c r="D7">
        <v>5</v>
      </c>
      <c r="E7">
        <v>33</v>
      </c>
      <c r="F7">
        <v>23</v>
      </c>
      <c r="G7">
        <v>44</v>
      </c>
      <c r="H7">
        <v>3</v>
      </c>
      <c r="I7">
        <v>55</v>
      </c>
      <c r="J7">
        <v>7</v>
      </c>
      <c r="K7">
        <v>20</v>
      </c>
      <c r="L7">
        <v>99</v>
      </c>
      <c r="M7">
        <v>26</v>
      </c>
      <c r="N7">
        <v>10</v>
      </c>
      <c r="O7">
        <v>16</v>
      </c>
      <c r="P7">
        <v>4</v>
      </c>
      <c r="Q7">
        <v>77</v>
      </c>
      <c r="R7">
        <v>8</v>
      </c>
      <c r="S7">
        <v>63</v>
      </c>
      <c r="T7">
        <v>31</v>
      </c>
      <c r="U7">
        <v>6</v>
      </c>
    </row>
    <row r="8" spans="1:21" x14ac:dyDescent="0.25">
      <c r="A8" t="s">
        <v>7</v>
      </c>
      <c r="B8">
        <v>18</v>
      </c>
      <c r="C8">
        <v>11</v>
      </c>
      <c r="D8">
        <v>5</v>
      </c>
      <c r="E8">
        <v>33</v>
      </c>
      <c r="F8">
        <v>23</v>
      </c>
      <c r="G8">
        <v>44</v>
      </c>
      <c r="H8">
        <v>3</v>
      </c>
      <c r="I8">
        <v>55</v>
      </c>
      <c r="J8">
        <v>7</v>
      </c>
      <c r="K8">
        <v>20</v>
      </c>
      <c r="L8">
        <v>99</v>
      </c>
      <c r="M8">
        <v>26</v>
      </c>
      <c r="N8">
        <v>10</v>
      </c>
      <c r="O8">
        <v>16</v>
      </c>
      <c r="P8">
        <v>4</v>
      </c>
      <c r="Q8">
        <v>77</v>
      </c>
      <c r="R8">
        <v>8</v>
      </c>
      <c r="S8">
        <v>63</v>
      </c>
      <c r="T8">
        <v>31</v>
      </c>
      <c r="U8">
        <v>6</v>
      </c>
    </row>
    <row r="9" spans="1:21" x14ac:dyDescent="0.25">
      <c r="A9" t="s">
        <v>8</v>
      </c>
      <c r="B9">
        <v>18</v>
      </c>
      <c r="C9">
        <v>11</v>
      </c>
      <c r="D9">
        <v>5</v>
      </c>
      <c r="E9">
        <v>33</v>
      </c>
      <c r="F9">
        <v>23</v>
      </c>
      <c r="G9">
        <v>44</v>
      </c>
      <c r="H9">
        <v>3</v>
      </c>
      <c r="I9">
        <v>55</v>
      </c>
      <c r="J9">
        <v>7</v>
      </c>
      <c r="K9">
        <v>20</v>
      </c>
      <c r="L9">
        <v>99</v>
      </c>
      <c r="M9">
        <v>26</v>
      </c>
      <c r="N9">
        <v>10</v>
      </c>
      <c r="O9">
        <v>4</v>
      </c>
      <c r="P9">
        <v>77</v>
      </c>
      <c r="Q9">
        <v>8</v>
      </c>
      <c r="R9">
        <v>63</v>
      </c>
      <c r="S9">
        <v>31</v>
      </c>
      <c r="T9">
        <v>16</v>
      </c>
      <c r="U9">
        <v>6</v>
      </c>
    </row>
    <row r="10" spans="1:21" x14ac:dyDescent="0.25">
      <c r="A10" t="s">
        <v>9</v>
      </c>
      <c r="B10">
        <v>18</v>
      </c>
      <c r="C10">
        <v>11</v>
      </c>
      <c r="D10">
        <v>5</v>
      </c>
      <c r="E10">
        <v>33</v>
      </c>
      <c r="F10">
        <v>23</v>
      </c>
      <c r="G10">
        <v>44</v>
      </c>
      <c r="H10">
        <v>3</v>
      </c>
      <c r="I10">
        <v>55</v>
      </c>
      <c r="J10">
        <v>7</v>
      </c>
      <c r="K10">
        <v>20</v>
      </c>
      <c r="L10">
        <v>99</v>
      </c>
      <c r="M10">
        <v>10</v>
      </c>
      <c r="N10">
        <v>4</v>
      </c>
      <c r="O10">
        <v>26</v>
      </c>
      <c r="P10">
        <v>8</v>
      </c>
      <c r="Q10">
        <v>63</v>
      </c>
      <c r="R10">
        <v>16</v>
      </c>
      <c r="S10">
        <v>31</v>
      </c>
      <c r="T10">
        <v>77</v>
      </c>
      <c r="U10">
        <v>6</v>
      </c>
    </row>
    <row r="11" spans="1:21" x14ac:dyDescent="0.25">
      <c r="A11" t="s">
        <v>10</v>
      </c>
      <c r="B11">
        <v>18</v>
      </c>
      <c r="C11">
        <v>11</v>
      </c>
      <c r="D11">
        <v>33</v>
      </c>
      <c r="E11">
        <v>23</v>
      </c>
      <c r="F11">
        <v>3</v>
      </c>
      <c r="G11">
        <v>55</v>
      </c>
      <c r="H11">
        <v>5</v>
      </c>
      <c r="I11">
        <v>44</v>
      </c>
      <c r="J11">
        <v>10</v>
      </c>
      <c r="K11">
        <v>4</v>
      </c>
      <c r="L11">
        <v>20</v>
      </c>
      <c r="M11">
        <v>7</v>
      </c>
      <c r="N11">
        <v>16</v>
      </c>
      <c r="O11">
        <v>63</v>
      </c>
      <c r="P11">
        <v>31</v>
      </c>
      <c r="Q11">
        <v>77</v>
      </c>
      <c r="R11">
        <v>99</v>
      </c>
      <c r="S11">
        <v>26</v>
      </c>
      <c r="T11">
        <v>8</v>
      </c>
      <c r="U11">
        <v>6</v>
      </c>
    </row>
    <row r="12" spans="1:21" x14ac:dyDescent="0.25">
      <c r="A12" t="s">
        <v>11</v>
      </c>
      <c r="B12">
        <v>11</v>
      </c>
      <c r="C12">
        <v>33</v>
      </c>
      <c r="D12">
        <v>23</v>
      </c>
      <c r="E12">
        <v>18</v>
      </c>
      <c r="F12">
        <v>3</v>
      </c>
      <c r="G12">
        <v>55</v>
      </c>
      <c r="H12">
        <v>5</v>
      </c>
      <c r="I12">
        <v>44</v>
      </c>
      <c r="J12">
        <v>10</v>
      </c>
      <c r="K12">
        <v>20</v>
      </c>
      <c r="L12">
        <v>7</v>
      </c>
      <c r="M12">
        <v>16</v>
      </c>
      <c r="N12">
        <v>63</v>
      </c>
      <c r="O12">
        <v>77</v>
      </c>
      <c r="P12">
        <v>4</v>
      </c>
      <c r="Q12">
        <v>31</v>
      </c>
      <c r="R12">
        <v>99</v>
      </c>
      <c r="S12">
        <v>26</v>
      </c>
      <c r="T12">
        <v>8</v>
      </c>
      <c r="U12">
        <v>6</v>
      </c>
    </row>
    <row r="13" spans="1:21" x14ac:dyDescent="0.25">
      <c r="A13" t="s">
        <v>12</v>
      </c>
      <c r="B13">
        <v>33</v>
      </c>
      <c r="C13">
        <v>23</v>
      </c>
      <c r="D13">
        <v>18</v>
      </c>
      <c r="E13">
        <v>11</v>
      </c>
      <c r="F13">
        <v>5</v>
      </c>
      <c r="G13">
        <v>44</v>
      </c>
      <c r="H13">
        <v>3</v>
      </c>
      <c r="I13">
        <v>55</v>
      </c>
      <c r="J13">
        <v>20</v>
      </c>
      <c r="K13">
        <v>16</v>
      </c>
      <c r="L13">
        <v>7</v>
      </c>
      <c r="M13">
        <v>63</v>
      </c>
      <c r="N13">
        <v>77</v>
      </c>
      <c r="O13">
        <v>4</v>
      </c>
      <c r="P13">
        <v>10</v>
      </c>
      <c r="Q13">
        <v>99</v>
      </c>
      <c r="R13">
        <v>26</v>
      </c>
      <c r="S13">
        <v>8</v>
      </c>
      <c r="T13">
        <v>31</v>
      </c>
      <c r="U13">
        <v>6</v>
      </c>
    </row>
    <row r="14" spans="1:21" x14ac:dyDescent="0.25">
      <c r="A14" t="s">
        <v>13</v>
      </c>
      <c r="B14">
        <v>23</v>
      </c>
      <c r="C14">
        <v>18</v>
      </c>
      <c r="D14">
        <v>11</v>
      </c>
      <c r="E14">
        <v>33</v>
      </c>
      <c r="F14">
        <v>5</v>
      </c>
      <c r="G14">
        <v>44</v>
      </c>
      <c r="H14">
        <v>3</v>
      </c>
      <c r="I14">
        <v>55</v>
      </c>
      <c r="J14">
        <v>20</v>
      </c>
      <c r="K14">
        <v>16</v>
      </c>
      <c r="L14">
        <v>63</v>
      </c>
      <c r="M14">
        <v>77</v>
      </c>
      <c r="N14">
        <v>7</v>
      </c>
      <c r="O14">
        <v>4</v>
      </c>
      <c r="P14">
        <v>10</v>
      </c>
      <c r="Q14">
        <v>26</v>
      </c>
      <c r="R14">
        <v>8</v>
      </c>
      <c r="S14">
        <v>31</v>
      </c>
      <c r="T14">
        <v>6</v>
      </c>
    </row>
    <row r="15" spans="1:21" x14ac:dyDescent="0.25">
      <c r="A15" t="s">
        <v>14</v>
      </c>
      <c r="B15">
        <v>18</v>
      </c>
      <c r="C15">
        <v>11</v>
      </c>
      <c r="D15">
        <v>33</v>
      </c>
      <c r="E15">
        <v>5</v>
      </c>
      <c r="F15">
        <v>44</v>
      </c>
      <c r="G15">
        <v>23</v>
      </c>
      <c r="H15">
        <v>3</v>
      </c>
      <c r="I15">
        <v>55</v>
      </c>
      <c r="J15">
        <v>16</v>
      </c>
      <c r="K15">
        <v>20</v>
      </c>
      <c r="L15">
        <v>63</v>
      </c>
      <c r="M15">
        <v>77</v>
      </c>
      <c r="N15">
        <v>7</v>
      </c>
      <c r="O15">
        <v>4</v>
      </c>
      <c r="P15">
        <v>10</v>
      </c>
      <c r="Q15">
        <v>26</v>
      </c>
      <c r="R15">
        <v>8</v>
      </c>
      <c r="S15">
        <v>31</v>
      </c>
      <c r="T15">
        <v>6</v>
      </c>
    </row>
    <row r="16" spans="1:21" x14ac:dyDescent="0.25">
      <c r="A16" t="s">
        <v>15</v>
      </c>
      <c r="B16">
        <v>18</v>
      </c>
      <c r="C16">
        <v>11</v>
      </c>
      <c r="D16">
        <v>33</v>
      </c>
      <c r="E16">
        <v>5</v>
      </c>
      <c r="F16">
        <v>44</v>
      </c>
      <c r="G16">
        <v>23</v>
      </c>
      <c r="H16">
        <v>3</v>
      </c>
      <c r="I16">
        <v>55</v>
      </c>
      <c r="J16">
        <v>16</v>
      </c>
      <c r="K16">
        <v>20</v>
      </c>
      <c r="L16">
        <v>63</v>
      </c>
      <c r="M16">
        <v>77</v>
      </c>
      <c r="N16">
        <v>7</v>
      </c>
      <c r="O16">
        <v>4</v>
      </c>
      <c r="P16">
        <v>10</v>
      </c>
      <c r="Q16">
        <v>26</v>
      </c>
      <c r="R16">
        <v>31</v>
      </c>
      <c r="S16">
        <v>8</v>
      </c>
      <c r="T16">
        <v>6</v>
      </c>
    </row>
    <row r="17" spans="1:20" x14ac:dyDescent="0.25">
      <c r="A17" t="s">
        <v>16</v>
      </c>
      <c r="B17">
        <v>18</v>
      </c>
      <c r="C17">
        <v>11</v>
      </c>
      <c r="D17">
        <v>33</v>
      </c>
      <c r="E17">
        <v>5</v>
      </c>
      <c r="F17">
        <v>23</v>
      </c>
      <c r="G17">
        <v>44</v>
      </c>
      <c r="H17">
        <v>3</v>
      </c>
      <c r="I17">
        <v>55</v>
      </c>
      <c r="J17">
        <v>16</v>
      </c>
      <c r="K17">
        <v>20</v>
      </c>
      <c r="L17">
        <v>63</v>
      </c>
      <c r="M17">
        <v>7</v>
      </c>
      <c r="N17">
        <v>4</v>
      </c>
      <c r="O17">
        <v>77</v>
      </c>
      <c r="P17">
        <v>10</v>
      </c>
      <c r="Q17">
        <v>26</v>
      </c>
      <c r="R17">
        <v>31</v>
      </c>
      <c r="S17">
        <v>8</v>
      </c>
      <c r="T17">
        <v>6</v>
      </c>
    </row>
    <row r="18" spans="1:20" x14ac:dyDescent="0.25">
      <c r="A18" t="s">
        <v>17</v>
      </c>
      <c r="B18">
        <v>18</v>
      </c>
      <c r="C18">
        <v>11</v>
      </c>
      <c r="D18">
        <v>33</v>
      </c>
      <c r="E18">
        <v>23</v>
      </c>
      <c r="F18">
        <v>5</v>
      </c>
      <c r="G18">
        <v>44</v>
      </c>
      <c r="H18">
        <v>3</v>
      </c>
      <c r="I18">
        <v>55</v>
      </c>
      <c r="J18">
        <v>16</v>
      </c>
      <c r="K18">
        <v>20</v>
      </c>
      <c r="L18">
        <v>63</v>
      </c>
      <c r="M18">
        <v>4</v>
      </c>
      <c r="N18">
        <v>7</v>
      </c>
      <c r="O18">
        <v>10</v>
      </c>
      <c r="P18">
        <v>77</v>
      </c>
      <c r="Q18">
        <v>26</v>
      </c>
      <c r="R18">
        <v>31</v>
      </c>
      <c r="S18">
        <v>8</v>
      </c>
      <c r="T18">
        <v>6</v>
      </c>
    </row>
    <row r="19" spans="1:20" x14ac:dyDescent="0.25">
      <c r="A19" t="s">
        <v>18</v>
      </c>
      <c r="B19">
        <v>18</v>
      </c>
      <c r="C19">
        <v>11</v>
      </c>
      <c r="D19">
        <v>33</v>
      </c>
      <c r="E19">
        <v>23</v>
      </c>
      <c r="F19">
        <v>5</v>
      </c>
      <c r="G19">
        <v>44</v>
      </c>
      <c r="H19">
        <v>3</v>
      </c>
      <c r="I19">
        <v>55</v>
      </c>
      <c r="J19">
        <v>16</v>
      </c>
      <c r="K19">
        <v>20</v>
      </c>
      <c r="L19">
        <v>63</v>
      </c>
      <c r="M19">
        <v>4</v>
      </c>
      <c r="N19">
        <v>7</v>
      </c>
      <c r="O19">
        <v>10</v>
      </c>
      <c r="P19">
        <v>77</v>
      </c>
      <c r="Q19">
        <v>31</v>
      </c>
      <c r="R19">
        <v>26</v>
      </c>
      <c r="S19">
        <v>8</v>
      </c>
      <c r="T19">
        <v>6</v>
      </c>
    </row>
    <row r="20" spans="1:20" x14ac:dyDescent="0.25">
      <c r="A20" t="s">
        <v>19</v>
      </c>
      <c r="B20">
        <v>18</v>
      </c>
      <c r="C20">
        <v>11</v>
      </c>
      <c r="D20">
        <v>23</v>
      </c>
      <c r="E20">
        <v>5</v>
      </c>
      <c r="F20">
        <v>44</v>
      </c>
      <c r="G20">
        <v>33</v>
      </c>
      <c r="H20">
        <v>3</v>
      </c>
      <c r="I20">
        <v>55</v>
      </c>
      <c r="J20">
        <v>16</v>
      </c>
      <c r="K20">
        <v>20</v>
      </c>
      <c r="L20">
        <v>63</v>
      </c>
      <c r="M20">
        <v>4</v>
      </c>
      <c r="N20">
        <v>7</v>
      </c>
      <c r="O20">
        <v>10</v>
      </c>
      <c r="P20">
        <v>77</v>
      </c>
      <c r="Q20">
        <v>31</v>
      </c>
      <c r="R20">
        <v>26</v>
      </c>
      <c r="S20">
        <v>8</v>
      </c>
      <c r="T20">
        <v>6</v>
      </c>
    </row>
    <row r="21" spans="1:20" x14ac:dyDescent="0.25">
      <c r="A21" t="s">
        <v>20</v>
      </c>
      <c r="B21">
        <v>18</v>
      </c>
      <c r="C21">
        <v>11</v>
      </c>
      <c r="D21">
        <v>23</v>
      </c>
      <c r="E21">
        <v>5</v>
      </c>
      <c r="F21">
        <v>44</v>
      </c>
      <c r="G21">
        <v>3</v>
      </c>
      <c r="H21">
        <v>55</v>
      </c>
      <c r="I21">
        <v>33</v>
      </c>
      <c r="J21">
        <v>16</v>
      </c>
      <c r="K21">
        <v>20</v>
      </c>
      <c r="L21">
        <v>63</v>
      </c>
      <c r="M21">
        <v>4</v>
      </c>
      <c r="N21">
        <v>7</v>
      </c>
      <c r="O21">
        <v>10</v>
      </c>
      <c r="P21">
        <v>77</v>
      </c>
      <c r="Q21">
        <v>31</v>
      </c>
      <c r="R21">
        <v>26</v>
      </c>
      <c r="S21">
        <v>8</v>
      </c>
      <c r="T21">
        <v>6</v>
      </c>
    </row>
    <row r="22" spans="1:20" x14ac:dyDescent="0.25">
      <c r="A22" t="s">
        <v>21</v>
      </c>
      <c r="B22">
        <v>18</v>
      </c>
      <c r="C22">
        <v>11</v>
      </c>
      <c r="D22">
        <v>23</v>
      </c>
      <c r="E22">
        <v>5</v>
      </c>
      <c r="F22">
        <v>44</v>
      </c>
      <c r="G22">
        <v>3</v>
      </c>
      <c r="H22">
        <v>55</v>
      </c>
      <c r="I22">
        <v>33</v>
      </c>
      <c r="J22">
        <v>16</v>
      </c>
      <c r="K22">
        <v>20</v>
      </c>
      <c r="L22">
        <v>63</v>
      </c>
      <c r="M22">
        <v>4</v>
      </c>
      <c r="N22">
        <v>7</v>
      </c>
      <c r="O22">
        <v>10</v>
      </c>
      <c r="P22">
        <v>77</v>
      </c>
      <c r="Q22">
        <v>31</v>
      </c>
      <c r="R22">
        <v>26</v>
      </c>
      <c r="S22">
        <v>8</v>
      </c>
      <c r="T22">
        <v>6</v>
      </c>
    </row>
    <row r="23" spans="1:20" x14ac:dyDescent="0.25">
      <c r="A23" t="s">
        <v>22</v>
      </c>
      <c r="B23">
        <v>18</v>
      </c>
      <c r="C23">
        <v>11</v>
      </c>
      <c r="D23">
        <v>23</v>
      </c>
      <c r="E23">
        <v>5</v>
      </c>
      <c r="F23">
        <v>44</v>
      </c>
      <c r="G23">
        <v>3</v>
      </c>
      <c r="H23">
        <v>55</v>
      </c>
      <c r="I23">
        <v>33</v>
      </c>
      <c r="J23">
        <v>16</v>
      </c>
      <c r="K23">
        <v>20</v>
      </c>
      <c r="L23">
        <v>63</v>
      </c>
      <c r="M23">
        <v>4</v>
      </c>
      <c r="N23">
        <v>7</v>
      </c>
      <c r="O23">
        <v>10</v>
      </c>
      <c r="P23">
        <v>31</v>
      </c>
      <c r="Q23">
        <v>26</v>
      </c>
      <c r="R23">
        <v>77</v>
      </c>
      <c r="S23">
        <v>8</v>
      </c>
      <c r="T23">
        <v>6</v>
      </c>
    </row>
    <row r="24" spans="1:20" x14ac:dyDescent="0.25">
      <c r="A24" t="s">
        <v>23</v>
      </c>
      <c r="B24">
        <v>18</v>
      </c>
      <c r="C24">
        <v>11</v>
      </c>
      <c r="D24">
        <v>23</v>
      </c>
      <c r="E24">
        <v>5</v>
      </c>
      <c r="F24">
        <v>44</v>
      </c>
      <c r="G24">
        <v>3</v>
      </c>
      <c r="H24">
        <v>55</v>
      </c>
      <c r="I24">
        <v>33</v>
      </c>
      <c r="J24">
        <v>16</v>
      </c>
      <c r="K24">
        <v>20</v>
      </c>
      <c r="L24">
        <v>63</v>
      </c>
      <c r="M24">
        <v>4</v>
      </c>
      <c r="N24">
        <v>7</v>
      </c>
      <c r="O24">
        <v>10</v>
      </c>
      <c r="P24">
        <v>31</v>
      </c>
      <c r="Q24">
        <v>26</v>
      </c>
      <c r="R24">
        <v>77</v>
      </c>
      <c r="S24">
        <v>8</v>
      </c>
      <c r="T24">
        <v>6</v>
      </c>
    </row>
    <row r="25" spans="1:20" x14ac:dyDescent="0.25">
      <c r="A25" t="s">
        <v>24</v>
      </c>
      <c r="B25">
        <v>18</v>
      </c>
      <c r="C25">
        <v>11</v>
      </c>
      <c r="D25">
        <v>23</v>
      </c>
      <c r="E25">
        <v>5</v>
      </c>
      <c r="F25">
        <v>44</v>
      </c>
      <c r="G25">
        <v>3</v>
      </c>
      <c r="H25">
        <v>55</v>
      </c>
      <c r="I25">
        <v>33</v>
      </c>
      <c r="J25">
        <v>16</v>
      </c>
      <c r="K25">
        <v>20</v>
      </c>
      <c r="L25">
        <v>63</v>
      </c>
      <c r="M25">
        <v>4</v>
      </c>
      <c r="N25">
        <v>7</v>
      </c>
      <c r="O25">
        <v>10</v>
      </c>
      <c r="P25">
        <v>31</v>
      </c>
      <c r="Q25">
        <v>26</v>
      </c>
      <c r="R25">
        <v>77</v>
      </c>
      <c r="S25">
        <v>8</v>
      </c>
      <c r="T25">
        <v>6</v>
      </c>
    </row>
    <row r="26" spans="1:20" x14ac:dyDescent="0.25">
      <c r="A26" t="s">
        <v>25</v>
      </c>
      <c r="B26">
        <v>18</v>
      </c>
      <c r="C26">
        <v>11</v>
      </c>
      <c r="D26">
        <v>23</v>
      </c>
      <c r="E26">
        <v>5</v>
      </c>
      <c r="F26">
        <v>44</v>
      </c>
      <c r="G26">
        <v>3</v>
      </c>
      <c r="H26">
        <v>55</v>
      </c>
      <c r="I26">
        <v>33</v>
      </c>
      <c r="J26">
        <v>16</v>
      </c>
      <c r="K26">
        <v>20</v>
      </c>
      <c r="L26">
        <v>4</v>
      </c>
      <c r="M26">
        <v>63</v>
      </c>
      <c r="N26">
        <v>7</v>
      </c>
      <c r="O26">
        <v>10</v>
      </c>
      <c r="P26">
        <v>31</v>
      </c>
      <c r="Q26">
        <v>26</v>
      </c>
      <c r="R26">
        <v>77</v>
      </c>
      <c r="S26">
        <v>8</v>
      </c>
      <c r="T26">
        <v>6</v>
      </c>
    </row>
    <row r="27" spans="1:20" x14ac:dyDescent="0.25">
      <c r="A27" t="s">
        <v>26</v>
      </c>
      <c r="B27">
        <v>18</v>
      </c>
      <c r="C27">
        <v>11</v>
      </c>
      <c r="D27">
        <v>23</v>
      </c>
      <c r="E27">
        <v>5</v>
      </c>
      <c r="F27">
        <v>44</v>
      </c>
      <c r="G27">
        <v>3</v>
      </c>
      <c r="H27">
        <v>55</v>
      </c>
      <c r="I27">
        <v>33</v>
      </c>
      <c r="J27">
        <v>16</v>
      </c>
      <c r="K27">
        <v>20</v>
      </c>
      <c r="L27">
        <v>4</v>
      </c>
      <c r="M27">
        <v>63</v>
      </c>
      <c r="N27">
        <v>7</v>
      </c>
      <c r="O27">
        <v>10</v>
      </c>
      <c r="P27">
        <v>31</v>
      </c>
      <c r="Q27">
        <v>26</v>
      </c>
      <c r="R27">
        <v>77</v>
      </c>
      <c r="S27">
        <v>8</v>
      </c>
      <c r="T27">
        <v>6</v>
      </c>
    </row>
    <row r="28" spans="1:20" x14ac:dyDescent="0.25">
      <c r="A28" t="s">
        <v>27</v>
      </c>
      <c r="B28">
        <v>18</v>
      </c>
      <c r="C28">
        <v>11</v>
      </c>
      <c r="D28">
        <v>23</v>
      </c>
      <c r="E28">
        <v>5</v>
      </c>
      <c r="F28">
        <v>44</v>
      </c>
      <c r="G28">
        <v>3</v>
      </c>
      <c r="H28">
        <v>55</v>
      </c>
      <c r="I28">
        <v>33</v>
      </c>
      <c r="J28">
        <v>16</v>
      </c>
      <c r="K28">
        <v>20</v>
      </c>
      <c r="L28">
        <v>4</v>
      </c>
      <c r="M28">
        <v>63</v>
      </c>
      <c r="N28">
        <v>7</v>
      </c>
      <c r="O28">
        <v>10</v>
      </c>
      <c r="P28">
        <v>31</v>
      </c>
      <c r="Q28">
        <v>26</v>
      </c>
      <c r="R28">
        <v>77</v>
      </c>
      <c r="S28">
        <v>8</v>
      </c>
      <c r="T28">
        <v>6</v>
      </c>
    </row>
    <row r="29" spans="1:20" x14ac:dyDescent="0.25">
      <c r="A29" t="s">
        <v>28</v>
      </c>
      <c r="B29">
        <v>18</v>
      </c>
      <c r="C29">
        <v>11</v>
      </c>
      <c r="D29">
        <v>23</v>
      </c>
      <c r="E29">
        <v>5</v>
      </c>
      <c r="F29">
        <v>44</v>
      </c>
      <c r="G29">
        <v>3</v>
      </c>
      <c r="H29">
        <v>55</v>
      </c>
      <c r="I29">
        <v>33</v>
      </c>
      <c r="J29">
        <v>16</v>
      </c>
      <c r="K29">
        <v>4</v>
      </c>
      <c r="L29">
        <v>20</v>
      </c>
      <c r="M29">
        <v>63</v>
      </c>
      <c r="N29">
        <v>7</v>
      </c>
      <c r="O29">
        <v>10</v>
      </c>
      <c r="P29">
        <v>31</v>
      </c>
      <c r="Q29">
        <v>26</v>
      </c>
      <c r="R29">
        <v>77</v>
      </c>
      <c r="S29">
        <v>8</v>
      </c>
      <c r="T29">
        <v>6</v>
      </c>
    </row>
    <row r="30" spans="1:20" x14ac:dyDescent="0.25">
      <c r="A30" t="s">
        <v>29</v>
      </c>
      <c r="B30">
        <v>18</v>
      </c>
      <c r="C30">
        <v>11</v>
      </c>
      <c r="D30">
        <v>23</v>
      </c>
      <c r="E30">
        <v>5</v>
      </c>
      <c r="F30">
        <v>44</v>
      </c>
      <c r="G30">
        <v>3</v>
      </c>
      <c r="H30">
        <v>55</v>
      </c>
      <c r="I30">
        <v>33</v>
      </c>
      <c r="J30">
        <v>16</v>
      </c>
      <c r="K30">
        <v>4</v>
      </c>
      <c r="L30">
        <v>20</v>
      </c>
      <c r="M30">
        <v>63</v>
      </c>
      <c r="N30">
        <v>7</v>
      </c>
      <c r="O30">
        <v>10</v>
      </c>
      <c r="P30">
        <v>31</v>
      </c>
      <c r="Q30">
        <v>26</v>
      </c>
      <c r="R30">
        <v>77</v>
      </c>
      <c r="S30">
        <v>8</v>
      </c>
      <c r="T30">
        <v>6</v>
      </c>
    </row>
    <row r="31" spans="1:20" x14ac:dyDescent="0.25">
      <c r="A31" t="s">
        <v>30</v>
      </c>
      <c r="B31">
        <v>18</v>
      </c>
      <c r="C31">
        <v>11</v>
      </c>
      <c r="D31">
        <v>23</v>
      </c>
      <c r="E31">
        <v>5</v>
      </c>
      <c r="F31">
        <v>44</v>
      </c>
      <c r="G31">
        <v>3</v>
      </c>
      <c r="H31">
        <v>55</v>
      </c>
      <c r="I31">
        <v>33</v>
      </c>
      <c r="J31">
        <v>16</v>
      </c>
      <c r="K31">
        <v>4</v>
      </c>
      <c r="L31">
        <v>20</v>
      </c>
      <c r="M31">
        <v>63</v>
      </c>
      <c r="N31">
        <v>10</v>
      </c>
      <c r="O31">
        <v>7</v>
      </c>
      <c r="P31">
        <v>31</v>
      </c>
      <c r="Q31">
        <v>26</v>
      </c>
      <c r="R31">
        <v>77</v>
      </c>
      <c r="S31">
        <v>8</v>
      </c>
      <c r="T31">
        <v>6</v>
      </c>
    </row>
    <row r="32" spans="1:20" x14ac:dyDescent="0.25">
      <c r="A32" t="s">
        <v>31</v>
      </c>
      <c r="B32">
        <v>18</v>
      </c>
      <c r="C32">
        <v>11</v>
      </c>
      <c r="D32">
        <v>23</v>
      </c>
      <c r="E32">
        <v>5</v>
      </c>
      <c r="F32">
        <v>44</v>
      </c>
      <c r="G32">
        <v>3</v>
      </c>
      <c r="H32">
        <v>55</v>
      </c>
      <c r="I32">
        <v>33</v>
      </c>
      <c r="J32">
        <v>16</v>
      </c>
      <c r="K32">
        <v>4</v>
      </c>
      <c r="L32">
        <v>20</v>
      </c>
      <c r="M32">
        <v>63</v>
      </c>
      <c r="N32">
        <v>10</v>
      </c>
      <c r="O32">
        <v>7</v>
      </c>
      <c r="P32">
        <v>31</v>
      </c>
      <c r="Q32">
        <v>26</v>
      </c>
      <c r="R32">
        <v>77</v>
      </c>
      <c r="S32">
        <v>8</v>
      </c>
      <c r="T32">
        <v>6</v>
      </c>
    </row>
    <row r="33" spans="1:20" x14ac:dyDescent="0.25">
      <c r="A33" t="s">
        <v>32</v>
      </c>
      <c r="B33">
        <v>18</v>
      </c>
      <c r="C33">
        <v>11</v>
      </c>
      <c r="D33">
        <v>23</v>
      </c>
      <c r="E33">
        <v>5</v>
      </c>
      <c r="F33">
        <v>44</v>
      </c>
      <c r="G33">
        <v>3</v>
      </c>
      <c r="H33">
        <v>55</v>
      </c>
      <c r="I33">
        <v>33</v>
      </c>
      <c r="J33">
        <v>16</v>
      </c>
      <c r="K33">
        <v>4</v>
      </c>
      <c r="L33">
        <v>20</v>
      </c>
      <c r="M33">
        <v>63</v>
      </c>
      <c r="N33">
        <v>10</v>
      </c>
      <c r="O33">
        <v>31</v>
      </c>
      <c r="P33">
        <v>26</v>
      </c>
      <c r="Q33">
        <v>77</v>
      </c>
      <c r="R33">
        <v>7</v>
      </c>
      <c r="S33">
        <v>8</v>
      </c>
      <c r="T33">
        <v>6</v>
      </c>
    </row>
    <row r="34" spans="1:20" x14ac:dyDescent="0.25">
      <c r="A34" t="s">
        <v>33</v>
      </c>
      <c r="B34">
        <v>18</v>
      </c>
      <c r="C34">
        <v>11</v>
      </c>
      <c r="D34">
        <v>23</v>
      </c>
      <c r="E34">
        <v>5</v>
      </c>
      <c r="F34">
        <v>44</v>
      </c>
      <c r="G34">
        <v>55</v>
      </c>
      <c r="H34">
        <v>33</v>
      </c>
      <c r="I34">
        <v>3</v>
      </c>
      <c r="J34">
        <v>16</v>
      </c>
      <c r="K34">
        <v>4</v>
      </c>
      <c r="L34">
        <v>20</v>
      </c>
      <c r="M34">
        <v>10</v>
      </c>
      <c r="N34">
        <v>63</v>
      </c>
      <c r="O34">
        <v>31</v>
      </c>
      <c r="P34">
        <v>26</v>
      </c>
      <c r="Q34">
        <v>77</v>
      </c>
      <c r="R34">
        <v>7</v>
      </c>
      <c r="S34">
        <v>8</v>
      </c>
      <c r="T34">
        <v>6</v>
      </c>
    </row>
    <row r="35" spans="1:20" x14ac:dyDescent="0.25">
      <c r="A35" t="s">
        <v>34</v>
      </c>
      <c r="B35">
        <v>18</v>
      </c>
      <c r="C35">
        <v>11</v>
      </c>
      <c r="D35">
        <v>23</v>
      </c>
      <c r="E35">
        <v>44</v>
      </c>
      <c r="F35">
        <v>5</v>
      </c>
      <c r="G35">
        <v>55</v>
      </c>
      <c r="H35">
        <v>33</v>
      </c>
      <c r="I35">
        <v>16</v>
      </c>
      <c r="J35">
        <v>3</v>
      </c>
      <c r="K35">
        <v>4</v>
      </c>
      <c r="L35">
        <v>20</v>
      </c>
      <c r="M35">
        <v>10</v>
      </c>
      <c r="N35">
        <v>31</v>
      </c>
      <c r="O35">
        <v>26</v>
      </c>
      <c r="P35">
        <v>77</v>
      </c>
      <c r="Q35">
        <v>63</v>
      </c>
      <c r="R35">
        <v>7</v>
      </c>
      <c r="S35">
        <v>8</v>
      </c>
      <c r="T35">
        <v>6</v>
      </c>
    </row>
    <row r="36" spans="1:20" x14ac:dyDescent="0.25">
      <c r="A36" t="s">
        <v>35</v>
      </c>
      <c r="B36">
        <v>18</v>
      </c>
      <c r="C36">
        <v>11</v>
      </c>
      <c r="D36">
        <v>44</v>
      </c>
      <c r="E36">
        <v>23</v>
      </c>
      <c r="F36">
        <v>33</v>
      </c>
      <c r="G36">
        <v>5</v>
      </c>
      <c r="H36">
        <v>16</v>
      </c>
      <c r="I36">
        <v>55</v>
      </c>
      <c r="J36">
        <v>3</v>
      </c>
      <c r="K36">
        <v>4</v>
      </c>
      <c r="L36">
        <v>20</v>
      </c>
      <c r="M36">
        <v>31</v>
      </c>
      <c r="N36">
        <v>26</v>
      </c>
      <c r="O36">
        <v>77</v>
      </c>
      <c r="P36">
        <v>63</v>
      </c>
      <c r="Q36">
        <v>10</v>
      </c>
      <c r="R36">
        <v>7</v>
      </c>
      <c r="S36">
        <v>8</v>
      </c>
      <c r="T36">
        <v>6</v>
      </c>
    </row>
    <row r="37" spans="1:20" x14ac:dyDescent="0.25">
      <c r="A37" t="s">
        <v>36</v>
      </c>
      <c r="B37">
        <v>18</v>
      </c>
      <c r="C37">
        <v>11</v>
      </c>
      <c r="D37">
        <v>44</v>
      </c>
      <c r="E37">
        <v>33</v>
      </c>
      <c r="F37">
        <v>5</v>
      </c>
      <c r="G37">
        <v>23</v>
      </c>
      <c r="H37">
        <v>16</v>
      </c>
      <c r="I37">
        <v>55</v>
      </c>
      <c r="J37">
        <v>3</v>
      </c>
      <c r="K37">
        <v>4</v>
      </c>
      <c r="L37">
        <v>31</v>
      </c>
      <c r="M37">
        <v>26</v>
      </c>
      <c r="N37">
        <v>77</v>
      </c>
      <c r="O37">
        <v>63</v>
      </c>
      <c r="P37">
        <v>10</v>
      </c>
      <c r="Q37">
        <v>7</v>
      </c>
      <c r="R37">
        <v>8</v>
      </c>
      <c r="S37">
        <v>20</v>
      </c>
      <c r="T37">
        <v>6</v>
      </c>
    </row>
    <row r="38" spans="1:20" x14ac:dyDescent="0.25">
      <c r="A38" t="s">
        <v>37</v>
      </c>
      <c r="B38">
        <v>11</v>
      </c>
      <c r="C38">
        <v>18</v>
      </c>
      <c r="D38">
        <v>44</v>
      </c>
      <c r="E38">
        <v>33</v>
      </c>
      <c r="F38">
        <v>5</v>
      </c>
      <c r="G38">
        <v>23</v>
      </c>
      <c r="H38">
        <v>16</v>
      </c>
      <c r="I38">
        <v>55</v>
      </c>
      <c r="J38">
        <v>3</v>
      </c>
      <c r="K38">
        <v>4</v>
      </c>
      <c r="L38">
        <v>31</v>
      </c>
      <c r="M38">
        <v>26</v>
      </c>
      <c r="N38">
        <v>77</v>
      </c>
      <c r="O38">
        <v>10</v>
      </c>
      <c r="P38">
        <v>63</v>
      </c>
      <c r="Q38">
        <v>7</v>
      </c>
      <c r="R38">
        <v>8</v>
      </c>
      <c r="S38">
        <v>20</v>
      </c>
      <c r="T38">
        <v>6</v>
      </c>
    </row>
    <row r="39" spans="1:20" x14ac:dyDescent="0.25">
      <c r="A39" t="s">
        <v>38</v>
      </c>
      <c r="B39">
        <v>44</v>
      </c>
      <c r="C39">
        <v>11</v>
      </c>
      <c r="D39">
        <v>33</v>
      </c>
      <c r="E39">
        <v>18</v>
      </c>
      <c r="F39">
        <v>5</v>
      </c>
      <c r="G39">
        <v>23</v>
      </c>
      <c r="H39">
        <v>16</v>
      </c>
      <c r="I39">
        <v>55</v>
      </c>
      <c r="J39">
        <v>3</v>
      </c>
      <c r="K39">
        <v>4</v>
      </c>
      <c r="L39">
        <v>31</v>
      </c>
      <c r="M39">
        <v>26</v>
      </c>
      <c r="N39">
        <v>77</v>
      </c>
      <c r="O39">
        <v>10</v>
      </c>
      <c r="P39">
        <v>63</v>
      </c>
      <c r="Q39">
        <v>7</v>
      </c>
      <c r="R39">
        <v>8</v>
      </c>
      <c r="S39">
        <v>20</v>
      </c>
      <c r="T39">
        <v>6</v>
      </c>
    </row>
    <row r="40" spans="1:20" x14ac:dyDescent="0.25">
      <c r="A40" t="s">
        <v>39</v>
      </c>
      <c r="B40">
        <v>44</v>
      </c>
      <c r="C40">
        <v>11</v>
      </c>
      <c r="D40">
        <v>33</v>
      </c>
      <c r="E40">
        <v>18</v>
      </c>
      <c r="F40">
        <v>5</v>
      </c>
      <c r="G40">
        <v>23</v>
      </c>
      <c r="H40">
        <v>16</v>
      </c>
      <c r="I40">
        <v>55</v>
      </c>
      <c r="J40">
        <v>3</v>
      </c>
      <c r="K40">
        <v>4</v>
      </c>
      <c r="L40">
        <v>31</v>
      </c>
      <c r="M40">
        <v>26</v>
      </c>
      <c r="N40">
        <v>77</v>
      </c>
      <c r="O40">
        <v>10</v>
      </c>
      <c r="P40">
        <v>63</v>
      </c>
      <c r="Q40">
        <v>7</v>
      </c>
      <c r="R40">
        <v>8</v>
      </c>
      <c r="S40">
        <v>20</v>
      </c>
      <c r="T40">
        <v>6</v>
      </c>
    </row>
    <row r="41" spans="1:20" x14ac:dyDescent="0.25">
      <c r="A41" t="s">
        <v>40</v>
      </c>
      <c r="B41">
        <v>44</v>
      </c>
      <c r="C41">
        <v>11</v>
      </c>
      <c r="D41">
        <v>33</v>
      </c>
      <c r="E41">
        <v>5</v>
      </c>
      <c r="F41">
        <v>16</v>
      </c>
      <c r="G41">
        <v>18</v>
      </c>
      <c r="H41">
        <v>23</v>
      </c>
      <c r="I41">
        <v>55</v>
      </c>
      <c r="J41">
        <v>3</v>
      </c>
      <c r="K41">
        <v>4</v>
      </c>
      <c r="L41">
        <v>31</v>
      </c>
      <c r="M41">
        <v>26</v>
      </c>
      <c r="N41">
        <v>77</v>
      </c>
      <c r="O41">
        <v>10</v>
      </c>
      <c r="P41">
        <v>7</v>
      </c>
      <c r="Q41">
        <v>63</v>
      </c>
      <c r="R41">
        <v>8</v>
      </c>
      <c r="S41">
        <v>20</v>
      </c>
      <c r="T41">
        <v>6</v>
      </c>
    </row>
    <row r="42" spans="1:20" x14ac:dyDescent="0.25">
      <c r="A42" t="s">
        <v>41</v>
      </c>
      <c r="B42">
        <v>44</v>
      </c>
      <c r="C42">
        <v>11</v>
      </c>
      <c r="D42">
        <v>33</v>
      </c>
      <c r="E42">
        <v>16</v>
      </c>
      <c r="F42">
        <v>5</v>
      </c>
      <c r="G42">
        <v>23</v>
      </c>
      <c r="H42">
        <v>18</v>
      </c>
      <c r="I42">
        <v>55</v>
      </c>
      <c r="J42">
        <v>3</v>
      </c>
      <c r="K42">
        <v>4</v>
      </c>
      <c r="L42">
        <v>31</v>
      </c>
      <c r="M42">
        <v>26</v>
      </c>
      <c r="N42">
        <v>77</v>
      </c>
      <c r="O42">
        <v>10</v>
      </c>
      <c r="P42">
        <v>7</v>
      </c>
      <c r="Q42">
        <v>63</v>
      </c>
      <c r="R42">
        <v>8</v>
      </c>
      <c r="S42">
        <v>20</v>
      </c>
    </row>
    <row r="43" spans="1:20" x14ac:dyDescent="0.25">
      <c r="A43" t="s">
        <v>42</v>
      </c>
      <c r="B43">
        <v>44</v>
      </c>
      <c r="C43">
        <v>11</v>
      </c>
      <c r="D43">
        <v>33</v>
      </c>
      <c r="E43">
        <v>16</v>
      </c>
      <c r="F43">
        <v>5</v>
      </c>
      <c r="G43">
        <v>23</v>
      </c>
      <c r="H43">
        <v>55</v>
      </c>
      <c r="I43">
        <v>18</v>
      </c>
      <c r="J43">
        <v>3</v>
      </c>
      <c r="K43">
        <v>4</v>
      </c>
      <c r="L43">
        <v>31</v>
      </c>
      <c r="M43">
        <v>26</v>
      </c>
      <c r="N43">
        <v>77</v>
      </c>
      <c r="O43">
        <v>10</v>
      </c>
      <c r="P43">
        <v>7</v>
      </c>
      <c r="Q43">
        <v>63</v>
      </c>
      <c r="R43">
        <v>8</v>
      </c>
      <c r="S43">
        <v>20</v>
      </c>
    </row>
    <row r="44" spans="1:20" x14ac:dyDescent="0.25">
      <c r="A44" t="s">
        <v>43</v>
      </c>
      <c r="B44">
        <v>44</v>
      </c>
      <c r="C44">
        <v>11</v>
      </c>
      <c r="D44">
        <v>33</v>
      </c>
      <c r="E44">
        <v>16</v>
      </c>
      <c r="F44">
        <v>5</v>
      </c>
      <c r="G44">
        <v>23</v>
      </c>
      <c r="H44">
        <v>55</v>
      </c>
      <c r="I44">
        <v>18</v>
      </c>
      <c r="J44">
        <v>3</v>
      </c>
      <c r="K44">
        <v>4</v>
      </c>
      <c r="L44">
        <v>31</v>
      </c>
      <c r="M44">
        <v>26</v>
      </c>
      <c r="N44">
        <v>77</v>
      </c>
      <c r="O44">
        <v>10</v>
      </c>
      <c r="P44">
        <v>7</v>
      </c>
      <c r="Q44">
        <v>63</v>
      </c>
      <c r="R44">
        <v>8</v>
      </c>
      <c r="S44">
        <v>20</v>
      </c>
    </row>
    <row r="45" spans="1:20" x14ac:dyDescent="0.25">
      <c r="A45" t="s">
        <v>44</v>
      </c>
      <c r="B45">
        <v>44</v>
      </c>
      <c r="C45">
        <v>11</v>
      </c>
      <c r="D45">
        <v>16</v>
      </c>
      <c r="E45">
        <v>33</v>
      </c>
      <c r="F45">
        <v>5</v>
      </c>
      <c r="G45">
        <v>23</v>
      </c>
      <c r="H45">
        <v>55</v>
      </c>
      <c r="I45">
        <v>18</v>
      </c>
      <c r="J45">
        <v>3</v>
      </c>
      <c r="K45">
        <v>4</v>
      </c>
      <c r="L45">
        <v>31</v>
      </c>
      <c r="M45">
        <v>26</v>
      </c>
      <c r="N45">
        <v>77</v>
      </c>
      <c r="O45">
        <v>10</v>
      </c>
      <c r="P45">
        <v>7</v>
      </c>
      <c r="Q45">
        <v>63</v>
      </c>
      <c r="R45">
        <v>8</v>
      </c>
      <c r="S45">
        <v>20</v>
      </c>
    </row>
    <row r="46" spans="1:20" x14ac:dyDescent="0.25">
      <c r="A46" t="s">
        <v>45</v>
      </c>
      <c r="B46">
        <v>44</v>
      </c>
      <c r="C46">
        <v>11</v>
      </c>
      <c r="D46">
        <v>16</v>
      </c>
      <c r="E46">
        <v>5</v>
      </c>
      <c r="F46">
        <v>55</v>
      </c>
      <c r="G46">
        <v>23</v>
      </c>
      <c r="H46">
        <v>33</v>
      </c>
      <c r="I46">
        <v>18</v>
      </c>
      <c r="J46">
        <v>3</v>
      </c>
      <c r="K46">
        <v>4</v>
      </c>
      <c r="L46">
        <v>31</v>
      </c>
      <c r="M46">
        <v>26</v>
      </c>
      <c r="N46">
        <v>77</v>
      </c>
      <c r="O46">
        <v>10</v>
      </c>
      <c r="P46">
        <v>7</v>
      </c>
      <c r="Q46">
        <v>63</v>
      </c>
      <c r="R46">
        <v>8</v>
      </c>
      <c r="S46">
        <v>20</v>
      </c>
    </row>
    <row r="47" spans="1:20" x14ac:dyDescent="0.25">
      <c r="A47" t="s">
        <v>46</v>
      </c>
      <c r="B47">
        <v>44</v>
      </c>
      <c r="C47">
        <v>11</v>
      </c>
      <c r="D47">
        <v>16</v>
      </c>
      <c r="E47">
        <v>5</v>
      </c>
      <c r="F47">
        <v>55</v>
      </c>
      <c r="G47">
        <v>23</v>
      </c>
      <c r="H47">
        <v>33</v>
      </c>
      <c r="I47">
        <v>18</v>
      </c>
      <c r="J47">
        <v>3</v>
      </c>
      <c r="K47">
        <v>4</v>
      </c>
      <c r="L47">
        <v>31</v>
      </c>
      <c r="M47">
        <v>26</v>
      </c>
      <c r="N47">
        <v>77</v>
      </c>
      <c r="O47">
        <v>10</v>
      </c>
      <c r="P47">
        <v>7</v>
      </c>
      <c r="Q47">
        <v>63</v>
      </c>
      <c r="R47">
        <v>8</v>
      </c>
      <c r="S47">
        <v>20</v>
      </c>
    </row>
    <row r="48" spans="1:20" x14ac:dyDescent="0.25">
      <c r="A48" t="s">
        <v>47</v>
      </c>
      <c r="B48">
        <v>44</v>
      </c>
      <c r="C48">
        <v>11</v>
      </c>
      <c r="D48">
        <v>16</v>
      </c>
      <c r="E48">
        <v>5</v>
      </c>
      <c r="F48">
        <v>55</v>
      </c>
      <c r="G48">
        <v>23</v>
      </c>
      <c r="H48">
        <v>33</v>
      </c>
      <c r="I48">
        <v>18</v>
      </c>
      <c r="J48">
        <v>3</v>
      </c>
      <c r="K48">
        <v>4</v>
      </c>
      <c r="L48">
        <v>31</v>
      </c>
      <c r="M48">
        <v>26</v>
      </c>
      <c r="N48">
        <v>10</v>
      </c>
      <c r="O48">
        <v>77</v>
      </c>
      <c r="P48">
        <v>7</v>
      </c>
      <c r="Q48">
        <v>63</v>
      </c>
      <c r="R48">
        <v>8</v>
      </c>
      <c r="S48">
        <v>20</v>
      </c>
    </row>
    <row r="49" spans="1:21" x14ac:dyDescent="0.25">
      <c r="A49" t="s">
        <v>48</v>
      </c>
      <c r="B49">
        <v>44</v>
      </c>
      <c r="C49">
        <v>11</v>
      </c>
      <c r="D49">
        <v>16</v>
      </c>
      <c r="E49">
        <v>5</v>
      </c>
      <c r="F49">
        <v>55</v>
      </c>
      <c r="G49">
        <v>23</v>
      </c>
      <c r="H49">
        <v>33</v>
      </c>
      <c r="I49">
        <v>18</v>
      </c>
      <c r="J49">
        <v>3</v>
      </c>
      <c r="K49">
        <v>4</v>
      </c>
      <c r="L49">
        <v>31</v>
      </c>
      <c r="M49">
        <v>26</v>
      </c>
      <c r="N49">
        <v>10</v>
      </c>
      <c r="O49">
        <v>7</v>
      </c>
      <c r="P49">
        <v>77</v>
      </c>
      <c r="Q49">
        <v>63</v>
      </c>
      <c r="R49">
        <v>8</v>
      </c>
      <c r="S49">
        <v>20</v>
      </c>
    </row>
    <row r="50" spans="1:21" x14ac:dyDescent="0.25">
      <c r="A50" t="s">
        <v>49</v>
      </c>
      <c r="B50">
        <v>44</v>
      </c>
      <c r="C50">
        <v>11</v>
      </c>
      <c r="D50">
        <v>16</v>
      </c>
      <c r="E50">
        <v>5</v>
      </c>
      <c r="F50">
        <v>55</v>
      </c>
      <c r="G50">
        <v>23</v>
      </c>
      <c r="H50">
        <v>33</v>
      </c>
      <c r="I50">
        <v>18</v>
      </c>
      <c r="J50">
        <v>4</v>
      </c>
      <c r="K50">
        <v>3</v>
      </c>
      <c r="L50">
        <v>31</v>
      </c>
      <c r="M50">
        <v>26</v>
      </c>
      <c r="N50">
        <v>10</v>
      </c>
      <c r="O50">
        <v>7</v>
      </c>
      <c r="P50">
        <v>77</v>
      </c>
      <c r="Q50">
        <v>63</v>
      </c>
      <c r="R50">
        <v>8</v>
      </c>
      <c r="S50">
        <v>20</v>
      </c>
    </row>
    <row r="51" spans="1:21" x14ac:dyDescent="0.25">
      <c r="A51" t="s">
        <v>50</v>
      </c>
      <c r="B51">
        <v>44</v>
      </c>
      <c r="C51">
        <v>11</v>
      </c>
      <c r="D51">
        <v>16</v>
      </c>
      <c r="E51">
        <v>5</v>
      </c>
      <c r="F51">
        <v>55</v>
      </c>
      <c r="G51">
        <v>23</v>
      </c>
      <c r="H51">
        <v>33</v>
      </c>
      <c r="I51">
        <v>18</v>
      </c>
      <c r="J51">
        <v>4</v>
      </c>
      <c r="K51">
        <v>3</v>
      </c>
      <c r="L51">
        <v>31</v>
      </c>
      <c r="M51">
        <v>26</v>
      </c>
      <c r="N51">
        <v>10</v>
      </c>
      <c r="O51">
        <v>77</v>
      </c>
      <c r="P51">
        <v>7</v>
      </c>
      <c r="Q51">
        <v>63</v>
      </c>
      <c r="R51">
        <v>8</v>
      </c>
      <c r="S51">
        <v>20</v>
      </c>
    </row>
    <row r="52" spans="1:21" x14ac:dyDescent="0.25">
      <c r="A52" t="s">
        <v>51</v>
      </c>
      <c r="B52">
        <v>44</v>
      </c>
      <c r="C52">
        <v>11</v>
      </c>
      <c r="D52">
        <v>16</v>
      </c>
      <c r="E52">
        <v>5</v>
      </c>
      <c r="F52">
        <v>55</v>
      </c>
      <c r="G52">
        <v>23</v>
      </c>
      <c r="H52">
        <v>33</v>
      </c>
      <c r="I52">
        <v>18</v>
      </c>
      <c r="J52">
        <v>4</v>
      </c>
      <c r="K52">
        <v>3</v>
      </c>
      <c r="L52">
        <v>31</v>
      </c>
      <c r="M52">
        <v>26</v>
      </c>
      <c r="N52">
        <v>10</v>
      </c>
      <c r="O52">
        <v>77</v>
      </c>
      <c r="P52">
        <v>7</v>
      </c>
      <c r="Q52">
        <v>63</v>
      </c>
      <c r="R52">
        <v>20</v>
      </c>
    </row>
    <row r="53" spans="1:21" x14ac:dyDescent="0.25">
      <c r="A53" t="s">
        <v>52</v>
      </c>
      <c r="B53">
        <v>44</v>
      </c>
      <c r="C53">
        <v>11</v>
      </c>
      <c r="D53">
        <v>16</v>
      </c>
      <c r="E53">
        <v>5</v>
      </c>
      <c r="F53">
        <v>55</v>
      </c>
      <c r="G53">
        <v>23</v>
      </c>
      <c r="H53">
        <v>33</v>
      </c>
      <c r="I53">
        <v>18</v>
      </c>
      <c r="J53">
        <v>4</v>
      </c>
      <c r="K53">
        <v>3</v>
      </c>
      <c r="L53">
        <v>31</v>
      </c>
      <c r="M53">
        <v>26</v>
      </c>
      <c r="N53">
        <v>10</v>
      </c>
      <c r="O53">
        <v>77</v>
      </c>
      <c r="P53">
        <v>7</v>
      </c>
      <c r="Q53">
        <v>63</v>
      </c>
      <c r="R53">
        <v>20</v>
      </c>
    </row>
    <row r="54" spans="1:21" x14ac:dyDescent="0.25">
      <c r="A54" t="s">
        <v>53</v>
      </c>
      <c r="B54">
        <v>44</v>
      </c>
      <c r="C54">
        <v>11</v>
      </c>
      <c r="D54">
        <v>16</v>
      </c>
      <c r="E54">
        <v>5</v>
      </c>
      <c r="F54">
        <v>55</v>
      </c>
      <c r="G54">
        <v>33</v>
      </c>
      <c r="H54">
        <v>23</v>
      </c>
      <c r="I54">
        <v>18</v>
      </c>
      <c r="J54">
        <v>4</v>
      </c>
      <c r="K54">
        <v>3</v>
      </c>
      <c r="L54">
        <v>31</v>
      </c>
      <c r="M54">
        <v>26</v>
      </c>
      <c r="N54">
        <v>10</v>
      </c>
      <c r="O54">
        <v>77</v>
      </c>
      <c r="P54">
        <v>7</v>
      </c>
      <c r="Q54">
        <v>63</v>
      </c>
      <c r="R54">
        <v>20</v>
      </c>
    </row>
    <row r="55" spans="1:21" x14ac:dyDescent="0.25">
      <c r="A55" t="s">
        <v>54</v>
      </c>
      <c r="B55">
        <v>44</v>
      </c>
      <c r="C55">
        <v>11</v>
      </c>
      <c r="D55">
        <v>16</v>
      </c>
      <c r="E55">
        <v>5</v>
      </c>
      <c r="F55">
        <v>55</v>
      </c>
      <c r="G55">
        <v>33</v>
      </c>
      <c r="H55">
        <v>23</v>
      </c>
      <c r="I55">
        <v>18</v>
      </c>
      <c r="J55">
        <v>4</v>
      </c>
      <c r="K55">
        <v>3</v>
      </c>
      <c r="L55">
        <v>31</v>
      </c>
      <c r="M55">
        <v>26</v>
      </c>
      <c r="N55">
        <v>10</v>
      </c>
      <c r="O55">
        <v>77</v>
      </c>
      <c r="P55">
        <v>7</v>
      </c>
      <c r="Q55">
        <v>63</v>
      </c>
      <c r="R55">
        <v>20</v>
      </c>
    </row>
    <row r="56" spans="1:21" x14ac:dyDescent="0.25">
      <c r="A56" t="s">
        <v>132</v>
      </c>
      <c r="B56">
        <v>44</v>
      </c>
      <c r="C56">
        <v>11</v>
      </c>
      <c r="D56">
        <v>16</v>
      </c>
      <c r="E56">
        <v>5</v>
      </c>
      <c r="F56">
        <v>55</v>
      </c>
      <c r="G56">
        <v>33</v>
      </c>
      <c r="H56">
        <v>23</v>
      </c>
      <c r="I56">
        <v>18</v>
      </c>
      <c r="J56">
        <v>4</v>
      </c>
      <c r="K56">
        <v>3</v>
      </c>
      <c r="L56">
        <v>31</v>
      </c>
      <c r="M56">
        <v>26</v>
      </c>
      <c r="N56">
        <v>10</v>
      </c>
      <c r="O56">
        <v>77</v>
      </c>
      <c r="P56">
        <v>7</v>
      </c>
      <c r="Q56">
        <v>63</v>
      </c>
      <c r="R56">
        <v>20</v>
      </c>
    </row>
    <row r="57" spans="1:21" x14ac:dyDescent="0.25">
      <c r="A57" t="s">
        <v>133</v>
      </c>
      <c r="B57">
        <v>44</v>
      </c>
      <c r="C57">
        <v>11</v>
      </c>
      <c r="D57">
        <v>16</v>
      </c>
      <c r="E57">
        <v>5</v>
      </c>
      <c r="F57">
        <v>55</v>
      </c>
      <c r="G57">
        <v>33</v>
      </c>
      <c r="H57">
        <v>23</v>
      </c>
      <c r="I57">
        <v>18</v>
      </c>
      <c r="J57">
        <v>4</v>
      </c>
      <c r="K57">
        <v>3</v>
      </c>
      <c r="L57">
        <v>31</v>
      </c>
      <c r="M57">
        <v>26</v>
      </c>
      <c r="N57">
        <v>10</v>
      </c>
      <c r="O57">
        <v>77</v>
      </c>
      <c r="P57">
        <v>7</v>
      </c>
      <c r="Q57">
        <v>63</v>
      </c>
      <c r="R57">
        <v>20</v>
      </c>
    </row>
    <row r="58" spans="1:21" x14ac:dyDescent="0.25">
      <c r="A58" t="s">
        <v>134</v>
      </c>
      <c r="B58">
        <v>44</v>
      </c>
      <c r="C58">
        <v>11</v>
      </c>
      <c r="D58">
        <v>16</v>
      </c>
      <c r="E58">
        <v>5</v>
      </c>
      <c r="F58">
        <v>55</v>
      </c>
      <c r="G58">
        <v>33</v>
      </c>
      <c r="H58">
        <v>23</v>
      </c>
      <c r="I58">
        <v>4</v>
      </c>
      <c r="J58">
        <v>18</v>
      </c>
      <c r="K58">
        <v>3</v>
      </c>
      <c r="L58">
        <v>31</v>
      </c>
      <c r="M58">
        <v>26</v>
      </c>
      <c r="N58">
        <v>10</v>
      </c>
      <c r="O58">
        <v>77</v>
      </c>
      <c r="P58">
        <v>7</v>
      </c>
      <c r="Q58">
        <v>63</v>
      </c>
    </row>
    <row r="59" spans="1:21" x14ac:dyDescent="0.25">
      <c r="A59" t="s">
        <v>135</v>
      </c>
      <c r="B59">
        <v>44</v>
      </c>
      <c r="C59">
        <v>11</v>
      </c>
      <c r="D59">
        <v>16</v>
      </c>
      <c r="E59">
        <v>5</v>
      </c>
      <c r="F59">
        <v>55</v>
      </c>
      <c r="G59">
        <v>33</v>
      </c>
      <c r="H59">
        <v>23</v>
      </c>
      <c r="I59">
        <v>4</v>
      </c>
      <c r="J59">
        <v>18</v>
      </c>
      <c r="K59">
        <v>3</v>
      </c>
      <c r="L59">
        <v>31</v>
      </c>
      <c r="M59">
        <v>26</v>
      </c>
      <c r="N59">
        <v>10</v>
      </c>
      <c r="O59">
        <v>77</v>
      </c>
      <c r="P59">
        <v>7</v>
      </c>
      <c r="Q59">
        <v>63</v>
      </c>
    </row>
    <row r="60" spans="1:21" x14ac:dyDescent="0.25">
      <c r="A60" t="s">
        <v>136</v>
      </c>
      <c r="B60">
        <v>44</v>
      </c>
      <c r="C60">
        <v>11</v>
      </c>
      <c r="D60">
        <v>5</v>
      </c>
      <c r="E60">
        <v>16</v>
      </c>
      <c r="F60">
        <v>55</v>
      </c>
      <c r="G60">
        <v>33</v>
      </c>
      <c r="H60">
        <v>23</v>
      </c>
      <c r="I60">
        <v>4</v>
      </c>
      <c r="J60">
        <v>18</v>
      </c>
      <c r="K60">
        <v>3</v>
      </c>
    </row>
    <row r="61" spans="1:21" x14ac:dyDescent="0.25">
      <c r="B61" t="s">
        <v>131</v>
      </c>
      <c r="C61" t="s">
        <v>131</v>
      </c>
      <c r="D61" t="s">
        <v>131</v>
      </c>
      <c r="E61" t="s">
        <v>131</v>
      </c>
      <c r="F61" t="s">
        <v>131</v>
      </c>
      <c r="G61" t="s">
        <v>131</v>
      </c>
      <c r="H61" t="s">
        <v>131</v>
      </c>
      <c r="I61" t="s">
        <v>131</v>
      </c>
      <c r="J61" t="s">
        <v>131</v>
      </c>
      <c r="K61" t="s">
        <v>131</v>
      </c>
      <c r="L61" t="s">
        <v>131</v>
      </c>
      <c r="M61" t="s">
        <v>131</v>
      </c>
      <c r="N61" t="s">
        <v>131</v>
      </c>
      <c r="O61" t="s">
        <v>131</v>
      </c>
      <c r="P61" t="s">
        <v>131</v>
      </c>
      <c r="Q61" t="s">
        <v>131</v>
      </c>
      <c r="R61" t="s">
        <v>131</v>
      </c>
      <c r="S61" t="s">
        <v>131</v>
      </c>
      <c r="T61" t="s">
        <v>131</v>
      </c>
      <c r="U61" t="s">
        <v>131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B2" sqref="B2:U54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2.2930208333333335E-3</v>
      </c>
      <c r="C2" s="2">
        <v>1.5526388888888888E-3</v>
      </c>
      <c r="D2" s="2">
        <v>1.4491087962962964E-3</v>
      </c>
      <c r="E2" s="2">
        <v>1.7100347222222222E-3</v>
      </c>
      <c r="F2" s="2"/>
      <c r="G2" s="2">
        <v>1.6784259259259259E-3</v>
      </c>
      <c r="H2" s="2">
        <v>1.5689351851851851E-3</v>
      </c>
      <c r="I2" s="2">
        <v>1.4676157407407409E-3</v>
      </c>
      <c r="J2" s="2">
        <v>1.6391898148148149E-3</v>
      </c>
      <c r="K2" s="2">
        <v>1.6213773148148149E-3</v>
      </c>
      <c r="L2" s="2">
        <v>1.7571759259259257E-3</v>
      </c>
      <c r="M2" s="2">
        <v>1.6928703703703704E-3</v>
      </c>
      <c r="N2" s="2">
        <v>1.6039004629629632E-3</v>
      </c>
      <c r="O2" s="2">
        <v>1.5783333333333335E-3</v>
      </c>
      <c r="P2" s="2">
        <v>1.4954166666666666E-3</v>
      </c>
      <c r="Q2" s="2">
        <v>1.5204513888888889E-3</v>
      </c>
      <c r="R2" s="2">
        <v>1.7416319444444447E-3</v>
      </c>
      <c r="S2" s="2">
        <v>1.5304513888888891E-3</v>
      </c>
      <c r="T2" s="2">
        <v>1.7454513888888886E-3</v>
      </c>
      <c r="U2" s="2">
        <v>1.6513425925925925E-3</v>
      </c>
    </row>
    <row r="3" spans="1:21" x14ac:dyDescent="0.25">
      <c r="A3">
        <v>2</v>
      </c>
      <c r="B3" s="2">
        <v>1.6174074074074075E-3</v>
      </c>
      <c r="C3" s="2">
        <v>1.8456481481481481E-3</v>
      </c>
      <c r="D3" s="2">
        <v>1.8726967592592595E-3</v>
      </c>
      <c r="E3" s="2">
        <v>1.816238425925926E-3</v>
      </c>
      <c r="F3" s="2"/>
      <c r="G3" s="2">
        <v>1.8238773148148146E-3</v>
      </c>
      <c r="H3" s="2">
        <v>1.8525462962962964E-3</v>
      </c>
      <c r="I3" s="2">
        <v>1.8689236111111111E-3</v>
      </c>
      <c r="J3" s="2">
        <v>1.8394328703703704E-3</v>
      </c>
      <c r="K3" s="2">
        <v>1.8352662037037038E-3</v>
      </c>
      <c r="L3" s="2">
        <v>1.7985185185185185E-3</v>
      </c>
      <c r="M3" s="2">
        <v>1.8227893518518521E-3</v>
      </c>
      <c r="N3" s="2">
        <v>1.8425000000000002E-3</v>
      </c>
      <c r="O3" s="2">
        <v>1.8534837962962964E-3</v>
      </c>
      <c r="P3" s="2">
        <v>1.8507060185185187E-3</v>
      </c>
      <c r="Q3" s="2">
        <v>1.8416666666666668E-3</v>
      </c>
      <c r="R3" s="2">
        <v>1.7897569444444443E-3</v>
      </c>
      <c r="S3" s="2">
        <v>1.8478587962962962E-3</v>
      </c>
      <c r="T3" s="2">
        <v>1.8388078703703702E-3</v>
      </c>
      <c r="U3" s="2">
        <v>1.8627546296296298E-3</v>
      </c>
    </row>
    <row r="4" spans="1:21" x14ac:dyDescent="0.25">
      <c r="A4">
        <v>3</v>
      </c>
      <c r="B4" s="2">
        <v>1.4217939814814813E-3</v>
      </c>
      <c r="C4" s="2">
        <v>1.8409953703703704E-3</v>
      </c>
      <c r="D4" s="2">
        <v>1.882222222222222E-3</v>
      </c>
      <c r="E4" s="2">
        <v>1.7768865740740742E-3</v>
      </c>
      <c r="F4" s="2"/>
      <c r="G4" s="2">
        <v>1.7746643518518519E-3</v>
      </c>
      <c r="H4" s="2">
        <v>1.8234837962962964E-3</v>
      </c>
      <c r="I4" s="2">
        <v>1.8777662037037038E-3</v>
      </c>
      <c r="J4" s="2">
        <v>1.7923148148148149E-3</v>
      </c>
      <c r="K4" s="2">
        <v>1.8046874999999999E-3</v>
      </c>
      <c r="L4" s="2">
        <v>1.7631249999999999E-3</v>
      </c>
      <c r="M4" s="2">
        <v>1.7704282407407408E-3</v>
      </c>
      <c r="N4" s="2">
        <v>1.8103009259259259E-3</v>
      </c>
      <c r="O4" s="2">
        <v>1.8177083333333333E-3</v>
      </c>
      <c r="P4" s="2">
        <v>1.8760648148148148E-3</v>
      </c>
      <c r="Q4" s="2">
        <v>1.8656018518518518E-3</v>
      </c>
      <c r="R4" s="2">
        <v>1.7826851851851851E-3</v>
      </c>
      <c r="S4" s="2">
        <v>1.8563773148148148E-3</v>
      </c>
      <c r="T4" s="2">
        <v>1.7393750000000003E-3</v>
      </c>
      <c r="U4" s="2">
        <v>1.8139583333333332E-3</v>
      </c>
    </row>
    <row r="5" spans="1:21" x14ac:dyDescent="0.25">
      <c r="A5">
        <v>4</v>
      </c>
      <c r="B5" s="2">
        <v>1.216886574074074E-3</v>
      </c>
      <c r="C5" s="2">
        <v>1.1961574074074073E-3</v>
      </c>
      <c r="D5" s="2">
        <v>1.154513888888889E-3</v>
      </c>
      <c r="E5" s="2">
        <v>1.1986689814814815E-3</v>
      </c>
      <c r="F5" s="2"/>
      <c r="G5" s="2">
        <v>1.2079513888888888E-3</v>
      </c>
      <c r="H5" s="2">
        <v>1.1981481481481481E-3</v>
      </c>
      <c r="I5" s="2">
        <v>1.157650462962963E-3</v>
      </c>
      <c r="J5" s="2">
        <v>1.2069560185185184E-3</v>
      </c>
      <c r="K5" s="2">
        <v>1.1988425925925925E-3</v>
      </c>
      <c r="L5" s="2">
        <v>1.1891782407407406E-3</v>
      </c>
      <c r="M5" s="2">
        <v>1.2071296296296296E-3</v>
      </c>
      <c r="N5" s="2">
        <v>1.2108101851851852E-3</v>
      </c>
      <c r="O5" s="2">
        <v>1.2002199074074074E-3</v>
      </c>
      <c r="P5" s="2">
        <v>1.1695717592592593E-3</v>
      </c>
      <c r="Q5" s="2">
        <v>1.1815393518518518E-3</v>
      </c>
      <c r="R5" s="2">
        <v>1.2140046296296295E-3</v>
      </c>
      <c r="S5" s="2">
        <v>1.1856944444444445E-3</v>
      </c>
      <c r="T5" s="2">
        <v>1.2340393518518518E-3</v>
      </c>
      <c r="U5" s="2">
        <v>1.2112847222222223E-3</v>
      </c>
    </row>
    <row r="6" spans="1:21" x14ac:dyDescent="0.25">
      <c r="A6">
        <v>5</v>
      </c>
      <c r="B6" s="2">
        <v>1.2018055555555556E-3</v>
      </c>
      <c r="C6" s="2">
        <v>1.1856134259259259E-3</v>
      </c>
      <c r="D6" s="2">
        <v>1.1526967592592593E-3</v>
      </c>
      <c r="E6" s="2">
        <v>1.2053819444444445E-3</v>
      </c>
      <c r="F6" s="2"/>
      <c r="G6" s="2">
        <v>1.197962962962963E-3</v>
      </c>
      <c r="H6" s="2">
        <v>1.1884953703703704E-3</v>
      </c>
      <c r="I6" s="2">
        <v>1.1549074074074074E-3</v>
      </c>
      <c r="J6" s="2">
        <v>1.1960648148148147E-3</v>
      </c>
      <c r="K6" s="2">
        <v>1.1936805555555557E-3</v>
      </c>
      <c r="L6" s="2">
        <v>1.2066550925925925E-3</v>
      </c>
      <c r="M6" s="2">
        <v>1.2046643518518519E-3</v>
      </c>
      <c r="N6" s="2">
        <v>1.191875E-3</v>
      </c>
      <c r="O6" s="2">
        <v>1.1885416666666667E-3</v>
      </c>
      <c r="P6" s="2">
        <v>1.1588541666666668E-3</v>
      </c>
      <c r="Q6" s="2">
        <v>1.1770138888888889E-3</v>
      </c>
      <c r="R6" s="2">
        <v>1.2003472222222222E-3</v>
      </c>
      <c r="S6" s="2">
        <v>1.1767708333333333E-3</v>
      </c>
      <c r="T6" s="2">
        <v>1.2162847222222223E-3</v>
      </c>
      <c r="U6" s="2">
        <v>1.199988425925926E-3</v>
      </c>
    </row>
    <row r="7" spans="1:21" x14ac:dyDescent="0.25">
      <c r="A7">
        <v>6</v>
      </c>
      <c r="B7" s="2">
        <v>1.1904398148148147E-3</v>
      </c>
      <c r="C7" s="2">
        <v>1.1806712962962962E-3</v>
      </c>
      <c r="D7" s="2">
        <v>1.1498842592592591E-3</v>
      </c>
      <c r="E7" s="2">
        <v>1.1974074074074077E-3</v>
      </c>
      <c r="F7" s="2"/>
      <c r="G7" s="2">
        <v>1.2049421296296296E-3</v>
      </c>
      <c r="H7" s="2">
        <v>1.1792824074074075E-3</v>
      </c>
      <c r="I7" s="2">
        <v>1.1501851851851853E-3</v>
      </c>
      <c r="J7" s="2">
        <v>1.2075810185185186E-3</v>
      </c>
      <c r="K7" s="2">
        <v>1.215613425925926E-3</v>
      </c>
      <c r="L7" s="2">
        <v>1.195277777777778E-3</v>
      </c>
      <c r="M7" s="2">
        <v>1.1996875E-3</v>
      </c>
      <c r="N7" s="2">
        <v>1.1842476851851851E-3</v>
      </c>
      <c r="O7" s="2">
        <v>1.1805555555555556E-3</v>
      </c>
      <c r="P7" s="2">
        <v>1.1570370370370369E-3</v>
      </c>
      <c r="Q7" s="2">
        <v>1.177037037037037E-3</v>
      </c>
      <c r="R7" s="2">
        <v>1.1956712962962962E-3</v>
      </c>
      <c r="S7" s="2">
        <v>1.1746990740740741E-3</v>
      </c>
      <c r="T7" s="2">
        <v>1.2071527777777779E-3</v>
      </c>
      <c r="U7" s="2">
        <v>1.1949421296296296E-3</v>
      </c>
    </row>
    <row r="8" spans="1:21" x14ac:dyDescent="0.25">
      <c r="A8">
        <v>7</v>
      </c>
      <c r="B8" s="2">
        <v>1.2056249999999999E-3</v>
      </c>
      <c r="C8" s="2">
        <v>1.1839120370370369E-3</v>
      </c>
      <c r="D8" s="2">
        <v>1.1504166666666668E-3</v>
      </c>
      <c r="E8" s="2">
        <v>1.1966782407407408E-3</v>
      </c>
      <c r="F8" s="2"/>
      <c r="G8" s="2">
        <v>1.1925231481481481E-3</v>
      </c>
      <c r="H8" s="2">
        <v>1.1853125E-3</v>
      </c>
      <c r="I8" s="2">
        <v>1.1503703703703704E-3</v>
      </c>
      <c r="J8" s="2">
        <v>1.1907407407407407E-3</v>
      </c>
      <c r="K8" s="2">
        <v>1.1879166666666665E-3</v>
      </c>
      <c r="L8" s="2">
        <v>1.1977546296296296E-3</v>
      </c>
      <c r="M8" s="2">
        <v>1.1930902777777777E-3</v>
      </c>
      <c r="N8" s="2">
        <v>1.1811689814814814E-3</v>
      </c>
      <c r="O8" s="2">
        <v>1.1831597222222222E-3</v>
      </c>
      <c r="P8" s="2">
        <v>1.1525578703703704E-3</v>
      </c>
      <c r="Q8" s="2">
        <v>1.1950347222222221E-3</v>
      </c>
      <c r="R8" s="2">
        <v>1.1973495370370371E-3</v>
      </c>
      <c r="S8" s="2">
        <v>1.1635532407407408E-3</v>
      </c>
      <c r="T8" s="2">
        <v>1.2212152777777779E-3</v>
      </c>
      <c r="U8" s="2">
        <v>1.2231365740740742E-3</v>
      </c>
    </row>
    <row r="9" spans="1:21" x14ac:dyDescent="0.25">
      <c r="A9">
        <v>8</v>
      </c>
      <c r="B9" s="2">
        <v>1.1876388888888889E-3</v>
      </c>
      <c r="C9" s="2">
        <v>1.1804282407407408E-3</v>
      </c>
      <c r="D9" s="2">
        <v>1.1483912037037038E-3</v>
      </c>
      <c r="E9" s="2">
        <v>1.1828356481481481E-3</v>
      </c>
      <c r="F9" s="2"/>
      <c r="G9" s="2">
        <v>1.1843749999999999E-3</v>
      </c>
      <c r="H9" s="2">
        <v>1.1971527777777777E-3</v>
      </c>
      <c r="I9" s="2">
        <v>1.152025462962963E-3</v>
      </c>
      <c r="J9" s="2">
        <v>1.1834259259259259E-3</v>
      </c>
      <c r="K9" s="2">
        <v>1.1817939814814814E-3</v>
      </c>
      <c r="L9" s="2">
        <v>1.1827546296296297E-3</v>
      </c>
      <c r="M9" s="2">
        <v>1.1838078703703704E-3</v>
      </c>
      <c r="N9" s="2">
        <v>1.1770601851851853E-3</v>
      </c>
      <c r="O9" s="2">
        <v>1.1776157407407408E-3</v>
      </c>
      <c r="P9" s="2">
        <v>1.1502546296296295E-3</v>
      </c>
      <c r="Q9" s="2">
        <v>1.1741435185185186E-3</v>
      </c>
      <c r="R9" s="2">
        <v>1.1935300925925926E-3</v>
      </c>
      <c r="S9" s="2">
        <v>1.1555324074074074E-3</v>
      </c>
      <c r="T9" s="2">
        <v>1.2085532407407407E-3</v>
      </c>
      <c r="U9" s="2">
        <v>1.1935185185185185E-3</v>
      </c>
    </row>
    <row r="10" spans="1:21" x14ac:dyDescent="0.25">
      <c r="A10">
        <v>9</v>
      </c>
      <c r="B10" s="2">
        <v>1.183900462962963E-3</v>
      </c>
      <c r="C10" s="2">
        <v>1.175E-3</v>
      </c>
      <c r="D10" s="2">
        <v>1.1460185185185184E-3</v>
      </c>
      <c r="E10" s="2">
        <v>1.236736111111111E-3</v>
      </c>
      <c r="F10" s="2"/>
      <c r="G10" s="2">
        <v>1.1816203703703704E-3</v>
      </c>
      <c r="H10" s="2">
        <v>1.1761805555555555E-3</v>
      </c>
      <c r="I10" s="2">
        <v>1.1490625000000001E-3</v>
      </c>
      <c r="J10" s="2">
        <v>1.1806134259259259E-3</v>
      </c>
      <c r="K10" s="2">
        <v>1.1815046296296298E-3</v>
      </c>
      <c r="L10" s="2">
        <v>1.1813194444444445E-3</v>
      </c>
      <c r="M10" s="2">
        <v>1.1826736111111111E-3</v>
      </c>
      <c r="N10" s="2">
        <v>1.1767476851851852E-3</v>
      </c>
      <c r="O10" s="2">
        <v>1.1735416666666667E-3</v>
      </c>
      <c r="P10" s="2">
        <v>1.1480439814814814E-3</v>
      </c>
      <c r="Q10" s="2">
        <v>1.1711574074074074E-3</v>
      </c>
      <c r="R10" s="2">
        <v>1.1901736111111112E-3</v>
      </c>
      <c r="S10" s="2">
        <v>1.1490972222222221E-3</v>
      </c>
      <c r="T10" s="2">
        <v>1.2048842592592593E-3</v>
      </c>
      <c r="U10" s="2">
        <v>1.1910532407407406E-3</v>
      </c>
    </row>
    <row r="11" spans="1:21" x14ac:dyDescent="0.25">
      <c r="A11">
        <v>10</v>
      </c>
      <c r="B11" s="2">
        <v>1.1879976851851852E-3</v>
      </c>
      <c r="C11" s="2">
        <v>1.1733449074074075E-3</v>
      </c>
      <c r="D11" s="2">
        <v>1.1463773148148147E-3</v>
      </c>
      <c r="E11" s="2">
        <v>1.3558217592592591E-3</v>
      </c>
      <c r="F11" s="2"/>
      <c r="G11" s="2">
        <v>1.1811689814814814E-3</v>
      </c>
      <c r="H11" s="2">
        <v>1.1738194444444446E-3</v>
      </c>
      <c r="I11" s="2">
        <v>1.1488657407407409E-3</v>
      </c>
      <c r="J11" s="2">
        <v>1.1812037037037036E-3</v>
      </c>
      <c r="K11" s="2">
        <v>1.1819212962962964E-3</v>
      </c>
      <c r="L11" s="2">
        <v>1.1732870370370371E-3</v>
      </c>
      <c r="M11" s="2">
        <v>1.1806944444444445E-3</v>
      </c>
      <c r="N11" s="2">
        <v>1.174386574074074E-3</v>
      </c>
      <c r="O11" s="2">
        <v>1.1710532407407407E-3</v>
      </c>
      <c r="P11" s="2">
        <v>1.1611689814814816E-3</v>
      </c>
      <c r="Q11" s="2">
        <v>1.1705208333333335E-3</v>
      </c>
      <c r="R11" s="2">
        <v>1.1854861111111111E-3</v>
      </c>
      <c r="S11" s="2">
        <v>1.1531481481481482E-3</v>
      </c>
      <c r="T11" s="2">
        <v>1.2027199074074073E-3</v>
      </c>
      <c r="U11" s="2">
        <v>1.1861921296296297E-3</v>
      </c>
    </row>
    <row r="12" spans="1:21" x14ac:dyDescent="0.25">
      <c r="A12">
        <v>11</v>
      </c>
      <c r="B12" s="2">
        <v>1.1891203703703705E-3</v>
      </c>
      <c r="C12" s="2">
        <v>1.1711458333333333E-3</v>
      </c>
      <c r="D12" s="2">
        <v>1.1440277777777779E-3</v>
      </c>
      <c r="E12" s="2">
        <v>1.1805902777777778E-3</v>
      </c>
      <c r="F12" s="2"/>
      <c r="G12" s="2">
        <v>1.1786458333333334E-3</v>
      </c>
      <c r="H12" s="2">
        <v>1.1693287037037037E-3</v>
      </c>
      <c r="I12" s="2">
        <v>1.1505324074074072E-3</v>
      </c>
      <c r="J12" s="2">
        <v>1.1785300925925928E-3</v>
      </c>
      <c r="K12" s="2">
        <v>1.1813888888888889E-3</v>
      </c>
      <c r="L12" s="2">
        <v>1.176863425925926E-3</v>
      </c>
      <c r="M12" s="2">
        <v>1.178275462962963E-3</v>
      </c>
      <c r="N12" s="2">
        <v>1.1702314814814815E-3</v>
      </c>
      <c r="O12" s="2">
        <v>1.1694560185185185E-3</v>
      </c>
      <c r="P12" s="2">
        <v>1.1497106481481482E-3</v>
      </c>
      <c r="Q12" s="2">
        <v>1.1722337962962962E-3</v>
      </c>
      <c r="R12" s="2">
        <v>1.1899652777777779E-3</v>
      </c>
      <c r="S12" s="2">
        <v>1.1550347222222224E-3</v>
      </c>
      <c r="T12" s="2">
        <v>1.1983101851851853E-3</v>
      </c>
      <c r="U12" s="2">
        <v>1.1875231481481481E-3</v>
      </c>
    </row>
    <row r="13" spans="1:21" x14ac:dyDescent="0.25">
      <c r="A13">
        <v>12</v>
      </c>
      <c r="B13" s="2">
        <v>1.1853587962962963E-3</v>
      </c>
      <c r="C13" s="2">
        <v>1.1951157407407407E-3</v>
      </c>
      <c r="D13" s="2">
        <v>1.14375E-3</v>
      </c>
      <c r="E13" s="2">
        <v>1.1819097222222222E-3</v>
      </c>
      <c r="F13" s="2"/>
      <c r="G13" s="2">
        <v>1.1797453703703705E-3</v>
      </c>
      <c r="H13" s="2">
        <v>1.1803703703703705E-3</v>
      </c>
      <c r="I13" s="2">
        <v>1.148761574074074E-3</v>
      </c>
      <c r="J13" s="2">
        <v>1.1803703703703705E-3</v>
      </c>
      <c r="K13" s="2">
        <v>1.1773495370370371E-3</v>
      </c>
      <c r="L13" s="2">
        <v>1.1815624999999999E-3</v>
      </c>
      <c r="M13" s="2">
        <v>1.1808217592592593E-3</v>
      </c>
      <c r="N13" s="2">
        <v>1.1793865740740742E-3</v>
      </c>
      <c r="O13" s="2">
        <v>1.1609722222222223E-3</v>
      </c>
      <c r="P13" s="2">
        <v>1.1486805555555558E-3</v>
      </c>
      <c r="Q13" s="2">
        <v>1.1706597222222222E-3</v>
      </c>
      <c r="R13" s="2">
        <v>1.1871296296296298E-3</v>
      </c>
      <c r="S13" s="2">
        <v>1.1519328703703704E-3</v>
      </c>
      <c r="T13" s="2">
        <v>1.1965046296296296E-3</v>
      </c>
      <c r="U13" s="2">
        <v>1.1862268518518517E-3</v>
      </c>
    </row>
    <row r="14" spans="1:21" x14ac:dyDescent="0.25">
      <c r="A14">
        <v>13</v>
      </c>
      <c r="B14" s="2">
        <v>1.1836689814814815E-3</v>
      </c>
      <c r="C14" s="2">
        <v>1.1719444444444444E-3</v>
      </c>
      <c r="D14" s="2">
        <v>1.1405439814814815E-3</v>
      </c>
      <c r="E14" s="2">
        <v>1.1819212962962964E-3</v>
      </c>
      <c r="F14" s="2"/>
      <c r="G14" s="2">
        <v>1.1782638888888889E-3</v>
      </c>
      <c r="H14" s="2">
        <v>1.1734259259259259E-3</v>
      </c>
      <c r="I14" s="2">
        <v>1.1443055555555557E-3</v>
      </c>
      <c r="J14" s="2">
        <v>1.1781018518518518E-3</v>
      </c>
      <c r="K14" s="2">
        <v>1.1756944444444445E-3</v>
      </c>
      <c r="L14" s="2">
        <v>1.1768171296296297E-3</v>
      </c>
      <c r="M14" s="2">
        <v>1.1774421296296296E-3</v>
      </c>
      <c r="N14" s="2">
        <v>1.172488425925926E-3</v>
      </c>
      <c r="O14" s="2">
        <v>1.1576967592592591E-3</v>
      </c>
      <c r="P14" s="2">
        <v>1.1415509259259258E-3</v>
      </c>
      <c r="Q14" s="2">
        <v>1.1673842592592593E-3</v>
      </c>
      <c r="R14" s="2">
        <v>1.1841319444444445E-3</v>
      </c>
      <c r="S14" s="2">
        <v>1.143587962962963E-3</v>
      </c>
      <c r="T14" s="2">
        <v>1.1956828703703702E-3</v>
      </c>
      <c r="U14" s="2">
        <v>1.185601851851852E-3</v>
      </c>
    </row>
    <row r="15" spans="1:21" x14ac:dyDescent="0.25">
      <c r="A15">
        <v>14</v>
      </c>
      <c r="B15" s="2">
        <v>1.1852083333333335E-3</v>
      </c>
      <c r="C15" s="2">
        <v>1.1677777777777778E-3</v>
      </c>
      <c r="D15" s="2">
        <v>1.1404398148148148E-3</v>
      </c>
      <c r="E15" s="2">
        <v>1.1932754629629628E-3</v>
      </c>
      <c r="F15" s="2"/>
      <c r="G15" s="2">
        <v>1.1771875000000001E-3</v>
      </c>
      <c r="H15" s="2">
        <v>1.1809143518518518E-3</v>
      </c>
      <c r="I15" s="2">
        <v>1.1426157407407407E-3</v>
      </c>
      <c r="J15" s="2">
        <v>1.1766203703703702E-3</v>
      </c>
      <c r="K15" s="2">
        <v>1.1718287037037038E-3</v>
      </c>
      <c r="L15" s="2">
        <v>1.1801736111111112E-3</v>
      </c>
      <c r="M15" s="2">
        <v>1.1782638888888889E-3</v>
      </c>
      <c r="N15" s="2">
        <v>1.1602893518518518E-3</v>
      </c>
      <c r="O15" s="2">
        <v>1.1585300925925927E-3</v>
      </c>
      <c r="P15" s="2">
        <v>1.1404282407407407E-3</v>
      </c>
      <c r="Q15" s="2">
        <v>1.1693055555555556E-3</v>
      </c>
      <c r="R15" s="2">
        <v>1.1833796296296295E-3</v>
      </c>
      <c r="S15" s="2">
        <v>1.1447106481481482E-3</v>
      </c>
      <c r="T15" s="2">
        <v>1.198912037037037E-3</v>
      </c>
      <c r="U15" s="2">
        <v>1.1815046296296298E-3</v>
      </c>
    </row>
    <row r="16" spans="1:21" x14ac:dyDescent="0.25">
      <c r="A16">
        <v>15</v>
      </c>
      <c r="B16" s="2">
        <v>1.1814930555555556E-3</v>
      </c>
      <c r="C16" s="2">
        <v>1.1684490740740741E-3</v>
      </c>
      <c r="D16" s="2">
        <v>1.1404861111111112E-3</v>
      </c>
      <c r="E16" s="2">
        <v>1.170462962962963E-3</v>
      </c>
      <c r="F16" s="2"/>
      <c r="G16" s="2">
        <v>1.1741203703703703E-3</v>
      </c>
      <c r="H16" s="2">
        <v>1.1712152777777777E-3</v>
      </c>
      <c r="I16" s="2">
        <v>1.1403356481481481E-3</v>
      </c>
      <c r="J16" s="2">
        <v>1.171574074074074E-3</v>
      </c>
      <c r="K16" s="2">
        <v>1.1705439814814814E-3</v>
      </c>
      <c r="L16" s="2">
        <v>1.1733333333333333E-3</v>
      </c>
      <c r="M16" s="2">
        <v>1.1735879629629631E-3</v>
      </c>
      <c r="N16" s="2">
        <v>1.1660300925925924E-3</v>
      </c>
      <c r="O16" s="2">
        <v>1.162349537037037E-3</v>
      </c>
      <c r="P16" s="2">
        <v>1.1379513888888891E-3</v>
      </c>
      <c r="Q16" s="2">
        <v>1.1676157407407408E-3</v>
      </c>
      <c r="R16" s="2">
        <v>1.185300925925926E-3</v>
      </c>
      <c r="S16" s="2">
        <v>1.1453935185185187E-3</v>
      </c>
      <c r="T16" s="2">
        <v>1.2116435185185184E-3</v>
      </c>
      <c r="U16" s="2">
        <v>1.1822106481481482E-3</v>
      </c>
    </row>
    <row r="17" spans="1:21" x14ac:dyDescent="0.25">
      <c r="A17">
        <v>16</v>
      </c>
      <c r="B17" s="2">
        <v>1.1898726851851853E-3</v>
      </c>
      <c r="C17" s="2">
        <v>1.166539351851852E-3</v>
      </c>
      <c r="D17" s="2">
        <v>1.1370949074074074E-3</v>
      </c>
      <c r="E17" s="2">
        <v>1.1775462962962963E-3</v>
      </c>
      <c r="F17" s="2"/>
      <c r="G17" s="2">
        <v>1.1771875000000001E-3</v>
      </c>
      <c r="H17" s="2">
        <v>1.1684837962962962E-3</v>
      </c>
      <c r="I17" s="2">
        <v>1.1408796296296297E-3</v>
      </c>
      <c r="J17" s="2">
        <v>1.1726736111111111E-3</v>
      </c>
      <c r="K17" s="2">
        <v>1.1702430555555557E-3</v>
      </c>
      <c r="L17" s="2">
        <v>1.1789351851851852E-3</v>
      </c>
      <c r="M17" s="2">
        <v>1.1776157407407408E-3</v>
      </c>
      <c r="N17" s="2">
        <v>1.2192361111111113E-3</v>
      </c>
      <c r="O17" s="2">
        <v>1.1633564814814816E-3</v>
      </c>
      <c r="P17" s="2">
        <v>1.1400578703703705E-3</v>
      </c>
      <c r="Q17" s="2">
        <v>1.166539351851852E-3</v>
      </c>
      <c r="R17" s="2">
        <v>1.1889120370370372E-3</v>
      </c>
      <c r="S17" s="2">
        <v>1.1433449074074074E-3</v>
      </c>
      <c r="T17" s="2">
        <v>1.1962962962962962E-3</v>
      </c>
      <c r="U17" s="2">
        <v>1.1825694444444446E-3</v>
      </c>
    </row>
    <row r="18" spans="1:21" x14ac:dyDescent="0.25">
      <c r="A18">
        <v>17</v>
      </c>
      <c r="B18" s="2">
        <v>1.1834259259259259E-3</v>
      </c>
      <c r="C18" s="2">
        <v>1.1648148148148149E-3</v>
      </c>
      <c r="D18" s="2">
        <v>1.1418634259259259E-3</v>
      </c>
      <c r="E18" s="2">
        <v>1.1725578703703705E-3</v>
      </c>
      <c r="F18" s="2"/>
      <c r="G18" s="2">
        <v>1.1732986111111113E-3</v>
      </c>
      <c r="H18" s="2">
        <v>1.1659606481481482E-3</v>
      </c>
      <c r="I18" s="2">
        <v>1.1404166666666665E-3</v>
      </c>
      <c r="J18" s="2">
        <v>1.168761574074074E-3</v>
      </c>
      <c r="K18" s="2">
        <v>1.1702662037037035E-3</v>
      </c>
      <c r="L18" s="2">
        <v>1.1643287037037037E-3</v>
      </c>
      <c r="M18" s="2">
        <v>1.1830671296296296E-3</v>
      </c>
      <c r="N18" s="2">
        <v>1.4416319444444444E-3</v>
      </c>
      <c r="O18" s="2">
        <v>1.1510300925925926E-3</v>
      </c>
      <c r="P18" s="2">
        <v>1.1457407407407408E-3</v>
      </c>
      <c r="Q18" s="2">
        <v>1.1864814814814815E-3</v>
      </c>
      <c r="R18" s="2">
        <v>1.1780555555555557E-3</v>
      </c>
      <c r="S18" s="2">
        <v>1.1482291666666665E-3</v>
      </c>
      <c r="T18" s="2">
        <v>1.1929398148148149E-3</v>
      </c>
      <c r="U18" s="2">
        <v>1.1868518518518519E-3</v>
      </c>
    </row>
    <row r="19" spans="1:21" x14ac:dyDescent="0.25">
      <c r="A19">
        <v>18</v>
      </c>
      <c r="B19" s="2">
        <v>1.1803125000000002E-3</v>
      </c>
      <c r="C19" s="2">
        <v>1.1625925925925925E-3</v>
      </c>
      <c r="D19" s="2">
        <v>1.1388194444444443E-3</v>
      </c>
      <c r="E19" s="2">
        <v>1.17E-3</v>
      </c>
      <c r="F19" s="2"/>
      <c r="G19" s="2">
        <v>1.1744097222222223E-3</v>
      </c>
      <c r="H19" s="2">
        <v>1.1614236111111111E-3</v>
      </c>
      <c r="I19" s="2">
        <v>1.139363425925926E-3</v>
      </c>
      <c r="J19" s="2">
        <v>1.1680555555555556E-3</v>
      </c>
      <c r="K19" s="2">
        <v>1.1665509259259259E-3</v>
      </c>
      <c r="L19" s="2">
        <v>1.1717476851851852E-3</v>
      </c>
      <c r="M19" s="2">
        <v>1.1743402777777778E-3</v>
      </c>
      <c r="N19" s="2">
        <v>1.1585185185185186E-3</v>
      </c>
      <c r="O19" s="2">
        <v>1.1513425925925925E-3</v>
      </c>
      <c r="P19" s="2">
        <v>1.1387037037037038E-3</v>
      </c>
      <c r="Q19" s="2">
        <v>1.1654745370370371E-3</v>
      </c>
      <c r="R19" s="2">
        <v>1.1771412037037037E-3</v>
      </c>
      <c r="S19" s="2">
        <v>1.1539120370370371E-3</v>
      </c>
      <c r="T19" s="2">
        <v>1.1901967592592593E-3</v>
      </c>
      <c r="U19" s="2">
        <v>1.179976851851852E-3</v>
      </c>
    </row>
    <row r="20" spans="1:21" x14ac:dyDescent="0.25">
      <c r="A20">
        <v>19</v>
      </c>
      <c r="B20" s="2">
        <v>1.1733796296296297E-3</v>
      </c>
      <c r="C20" s="2">
        <v>1.1616666666666668E-3</v>
      </c>
      <c r="D20" s="2">
        <v>1.1404629629629629E-3</v>
      </c>
      <c r="E20" s="2">
        <v>1.172164351851852E-3</v>
      </c>
      <c r="F20" s="2"/>
      <c r="G20" s="2">
        <v>1.1758333333333334E-3</v>
      </c>
      <c r="H20" s="2">
        <v>1.1622106481481481E-3</v>
      </c>
      <c r="I20" s="2">
        <v>1.1431597222222223E-3</v>
      </c>
      <c r="J20" s="2">
        <v>1.1671412037037037E-3</v>
      </c>
      <c r="K20" s="2">
        <v>1.1669097222222222E-3</v>
      </c>
      <c r="L20" s="2">
        <v>1.1778356481481481E-3</v>
      </c>
      <c r="M20" s="2">
        <v>1.1756134259259259E-3</v>
      </c>
      <c r="N20" s="2">
        <v>1.1607175925925925E-3</v>
      </c>
      <c r="O20" s="2">
        <v>1.1513194444444444E-3</v>
      </c>
      <c r="P20" s="2">
        <v>1.1399421296296294E-3</v>
      </c>
      <c r="Q20" s="2">
        <v>1.1623842592592593E-3</v>
      </c>
      <c r="R20" s="2">
        <v>1.1800694444444445E-3</v>
      </c>
      <c r="S20" s="2">
        <v>1.1489699074074074E-3</v>
      </c>
      <c r="T20" s="2">
        <v>1.192824074074074E-3</v>
      </c>
      <c r="U20" s="2">
        <v>1.173761574074074E-3</v>
      </c>
    </row>
    <row r="21" spans="1:21" x14ac:dyDescent="0.25">
      <c r="A21">
        <v>20</v>
      </c>
      <c r="B21" s="2">
        <v>1.1805439814814814E-3</v>
      </c>
      <c r="C21" s="2">
        <v>1.2175462962962962E-3</v>
      </c>
      <c r="D21" s="2">
        <v>1.1396296296296295E-3</v>
      </c>
      <c r="E21" s="2">
        <v>1.1740972222222224E-3</v>
      </c>
      <c r="F21" s="2"/>
      <c r="G21" s="2">
        <v>1.1684259259259258E-3</v>
      </c>
      <c r="H21" s="2">
        <v>1.1599884259259259E-3</v>
      </c>
      <c r="I21" s="2">
        <v>1.1424768518518518E-3</v>
      </c>
      <c r="J21" s="2">
        <v>1.1643171296296295E-3</v>
      </c>
      <c r="K21" s="2">
        <v>1.1672337962962962E-3</v>
      </c>
      <c r="L21" s="2">
        <v>1.1727546296296295E-3</v>
      </c>
      <c r="M21" s="2">
        <v>1.1746875E-3</v>
      </c>
      <c r="N21" s="2">
        <v>1.1708449074074076E-3</v>
      </c>
      <c r="O21" s="2">
        <v>1.1505555555555555E-3</v>
      </c>
      <c r="P21" s="2">
        <v>1.1400462962962963E-3</v>
      </c>
      <c r="Q21" s="2">
        <v>1.1616203703703704E-3</v>
      </c>
      <c r="R21" s="2">
        <v>1.1802430555555555E-3</v>
      </c>
      <c r="S21" s="2">
        <v>1.1494675925925926E-3</v>
      </c>
      <c r="T21" s="2">
        <v>1.1943518518518518E-3</v>
      </c>
      <c r="U21" s="2">
        <v>1.205925925925926E-3</v>
      </c>
    </row>
    <row r="22" spans="1:21" x14ac:dyDescent="0.25">
      <c r="A22">
        <v>21</v>
      </c>
      <c r="B22" s="2">
        <v>1.2020949074074074E-3</v>
      </c>
      <c r="C22" s="2">
        <v>1.3864930555555555E-3</v>
      </c>
      <c r="D22" s="2">
        <v>1.1450462962962964E-3</v>
      </c>
      <c r="E22" s="2">
        <v>1.1710995370370371E-3</v>
      </c>
      <c r="F22" s="2"/>
      <c r="G22" s="2">
        <v>1.168136574074074E-3</v>
      </c>
      <c r="H22" s="2">
        <v>1.1581944444444445E-3</v>
      </c>
      <c r="I22" s="2">
        <v>1.1432407407407409E-3</v>
      </c>
      <c r="J22" s="2">
        <v>1.1664814814814814E-3</v>
      </c>
      <c r="K22" s="2">
        <v>1.1667129629629629E-3</v>
      </c>
      <c r="L22" s="2">
        <v>1.1657754629629629E-3</v>
      </c>
      <c r="M22" s="2">
        <v>1.172986111111111E-3</v>
      </c>
      <c r="N22" s="2">
        <v>1.1667013888888888E-3</v>
      </c>
      <c r="O22" s="2">
        <v>1.1534490740740741E-3</v>
      </c>
      <c r="P22" s="2">
        <v>1.1405208333333334E-3</v>
      </c>
      <c r="Q22" s="2">
        <v>1.2163657407407407E-3</v>
      </c>
      <c r="R22" s="2">
        <v>1.1775231481481482E-3</v>
      </c>
      <c r="S22" s="2">
        <v>1.1440162037037037E-3</v>
      </c>
      <c r="T22" s="2">
        <v>1.2092824074074074E-3</v>
      </c>
      <c r="U22" s="2">
        <v>1.1839930555555555E-3</v>
      </c>
    </row>
    <row r="23" spans="1:21" x14ac:dyDescent="0.25">
      <c r="A23">
        <v>22</v>
      </c>
      <c r="B23" s="2">
        <v>1.1722685185185185E-3</v>
      </c>
      <c r="C23" s="2">
        <v>1.1659606481481482E-3</v>
      </c>
      <c r="D23" s="2">
        <v>1.1486921296296295E-3</v>
      </c>
      <c r="E23" s="2">
        <v>1.1742361111111111E-3</v>
      </c>
      <c r="F23" s="2"/>
      <c r="G23" s="2">
        <v>1.1654513888888888E-3</v>
      </c>
      <c r="H23" s="2">
        <v>1.1565046296296295E-3</v>
      </c>
      <c r="I23" s="2">
        <v>1.206712962962963E-3</v>
      </c>
      <c r="J23" s="2">
        <v>1.1668055555555555E-3</v>
      </c>
      <c r="K23" s="2">
        <v>1.166539351851852E-3</v>
      </c>
      <c r="L23" s="2">
        <v>1.1636342592592592E-3</v>
      </c>
      <c r="M23" s="2">
        <v>1.1673379629629629E-3</v>
      </c>
      <c r="N23" s="2">
        <v>1.1572800925925926E-3</v>
      </c>
      <c r="O23" s="2">
        <v>1.1517939814814815E-3</v>
      </c>
      <c r="P23" s="2">
        <v>1.1428587962962963E-3</v>
      </c>
      <c r="Q23" s="2">
        <v>1.3985648148148145E-3</v>
      </c>
      <c r="R23" s="2">
        <v>1.1908912037037038E-3</v>
      </c>
      <c r="S23" s="2">
        <v>1.1440046296296296E-3</v>
      </c>
      <c r="T23" s="2">
        <v>1.2048032407407409E-3</v>
      </c>
      <c r="U23" s="2">
        <v>1.177650462962963E-3</v>
      </c>
    </row>
    <row r="24" spans="1:21" x14ac:dyDescent="0.25">
      <c r="A24">
        <v>23</v>
      </c>
      <c r="B24" s="2">
        <v>1.1765856481481482E-3</v>
      </c>
      <c r="C24" s="2">
        <v>1.1594560185185186E-3</v>
      </c>
      <c r="D24" s="2">
        <v>1.1440162037037037E-3</v>
      </c>
      <c r="E24" s="2">
        <v>1.1717245370370369E-3</v>
      </c>
      <c r="F24" s="2"/>
      <c r="G24" s="2">
        <v>1.1763310185185184E-3</v>
      </c>
      <c r="H24" s="2">
        <v>1.2051851851851852E-3</v>
      </c>
      <c r="I24" s="2">
        <v>1.3632638888888889E-3</v>
      </c>
      <c r="J24" s="2">
        <v>1.1652546296296296E-3</v>
      </c>
      <c r="K24" s="2">
        <v>1.1640277777777779E-3</v>
      </c>
      <c r="L24" s="2">
        <v>1.174548611111111E-3</v>
      </c>
      <c r="M24" s="2">
        <v>1.1685416666666667E-3</v>
      </c>
      <c r="N24" s="2">
        <v>1.1579513888888889E-3</v>
      </c>
      <c r="O24" s="2">
        <v>1.1528356481481481E-3</v>
      </c>
      <c r="P24" s="2">
        <v>1.1439351851851851E-3</v>
      </c>
      <c r="Q24" s="2">
        <v>1.1599768518518519E-3</v>
      </c>
      <c r="R24" s="2">
        <v>1.1830671296296296E-3</v>
      </c>
      <c r="S24" s="2">
        <v>1.144074074074074E-3</v>
      </c>
      <c r="T24" s="2">
        <v>1.1888078703703702E-3</v>
      </c>
      <c r="U24" s="2">
        <v>1.174050925925926E-3</v>
      </c>
    </row>
    <row r="25" spans="1:21" x14ac:dyDescent="0.25">
      <c r="A25">
        <v>24</v>
      </c>
      <c r="B25" s="2">
        <v>1.2523726851851851E-3</v>
      </c>
      <c r="C25" s="2">
        <v>1.1643749999999998E-3</v>
      </c>
      <c r="D25" s="2">
        <v>1.1432407407407409E-3</v>
      </c>
      <c r="E25" s="2">
        <v>1.1667592592592593E-3</v>
      </c>
      <c r="F25" s="2"/>
      <c r="G25" s="2">
        <v>1.2156944444444444E-3</v>
      </c>
      <c r="H25" s="2">
        <v>1.4044328703703703E-3</v>
      </c>
      <c r="I25" s="2">
        <v>1.1308449074074074E-3</v>
      </c>
      <c r="J25" s="2">
        <v>1.1658449074074073E-3</v>
      </c>
      <c r="K25" s="2">
        <v>1.1612268518518519E-3</v>
      </c>
      <c r="L25" s="2">
        <v>1.1687847222222223E-3</v>
      </c>
      <c r="M25" s="2">
        <v>1.1735532407407408E-3</v>
      </c>
      <c r="N25" s="2">
        <v>1.1648495370370369E-3</v>
      </c>
      <c r="O25" s="2">
        <v>1.1499421296296297E-3</v>
      </c>
      <c r="P25" s="2">
        <v>1.1384374999999999E-3</v>
      </c>
      <c r="Q25" s="2">
        <v>1.1768518518518519E-3</v>
      </c>
      <c r="R25" s="2">
        <v>1.183599537037037E-3</v>
      </c>
      <c r="S25" s="2">
        <v>1.139502314814815E-3</v>
      </c>
      <c r="T25" s="2">
        <v>1.1843402777777776E-3</v>
      </c>
      <c r="U25" s="2">
        <v>1.1755902777777778E-3</v>
      </c>
    </row>
    <row r="26" spans="1:21" x14ac:dyDescent="0.25">
      <c r="A26">
        <v>25</v>
      </c>
      <c r="B26" s="2"/>
      <c r="C26" s="2">
        <v>1.1662962962962964E-3</v>
      </c>
      <c r="D26" s="2">
        <v>1.1463773148148147E-3</v>
      </c>
      <c r="E26" s="2">
        <v>1.1672337962962962E-3</v>
      </c>
      <c r="F26" s="2"/>
      <c r="G26" s="2">
        <v>1.1841087962962962E-3</v>
      </c>
      <c r="H26" s="2">
        <v>1.160462962962963E-3</v>
      </c>
      <c r="I26" s="2">
        <v>1.1267824074074075E-3</v>
      </c>
      <c r="J26" s="2">
        <v>1.1618981481481482E-3</v>
      </c>
      <c r="K26" s="2">
        <v>1.1591550925925925E-3</v>
      </c>
      <c r="L26" s="2">
        <v>1.1604398148148149E-3</v>
      </c>
      <c r="M26" s="2">
        <v>1.1666666666666668E-3</v>
      </c>
      <c r="N26" s="2">
        <v>1.1615393518518518E-3</v>
      </c>
      <c r="O26" s="2">
        <v>1.1542939814814816E-3</v>
      </c>
      <c r="P26" s="2">
        <v>1.1373032407407406E-3</v>
      </c>
      <c r="Q26" s="2">
        <v>1.1592361111111111E-3</v>
      </c>
      <c r="R26" s="2">
        <v>1.1801504629629629E-3</v>
      </c>
      <c r="S26" s="2">
        <v>1.1395601851851851E-3</v>
      </c>
      <c r="T26" s="2">
        <v>1.2030092592592594E-3</v>
      </c>
      <c r="U26" s="2">
        <v>1.1757060185185186E-3</v>
      </c>
    </row>
    <row r="27" spans="1:21" x14ac:dyDescent="0.25">
      <c r="A27">
        <v>26</v>
      </c>
      <c r="B27" s="2"/>
      <c r="C27" s="2">
        <v>1.1895717592592594E-3</v>
      </c>
      <c r="D27" s="2">
        <v>1.2026504629629629E-3</v>
      </c>
      <c r="E27" s="2">
        <v>1.1703472222222221E-3</v>
      </c>
      <c r="F27" s="2"/>
      <c r="G27" s="2">
        <v>1.2375115740740743E-3</v>
      </c>
      <c r="H27" s="2">
        <v>1.1809490740740741E-3</v>
      </c>
      <c r="I27" s="2">
        <v>1.1264004629629629E-3</v>
      </c>
      <c r="J27" s="2">
        <v>1.158425925925926E-3</v>
      </c>
      <c r="K27" s="2">
        <v>1.1615509259259259E-3</v>
      </c>
      <c r="L27" s="2">
        <v>1.1567361111111112E-3</v>
      </c>
      <c r="M27" s="2">
        <v>1.1641550925925927E-3</v>
      </c>
      <c r="N27" s="2">
        <v>1.1646064814814815E-3</v>
      </c>
      <c r="O27" s="2">
        <v>1.1518402777777779E-3</v>
      </c>
      <c r="P27" s="2">
        <v>1.1386226851851852E-3</v>
      </c>
      <c r="Q27" s="2">
        <v>1.1610300925925926E-3</v>
      </c>
      <c r="R27" s="2">
        <v>1.1786574074074076E-3</v>
      </c>
      <c r="S27" s="2">
        <v>1.1443865740740741E-3</v>
      </c>
      <c r="T27" s="2">
        <v>1.1989699074074075E-3</v>
      </c>
      <c r="U27" s="2">
        <v>1.1718518518518519E-3</v>
      </c>
    </row>
    <row r="28" spans="1:21" x14ac:dyDescent="0.25">
      <c r="A28">
        <v>27</v>
      </c>
      <c r="B28" s="2"/>
      <c r="C28" s="2">
        <v>1.2995717592592592E-3</v>
      </c>
      <c r="D28" s="2"/>
      <c r="E28" s="2">
        <v>1.4340046296296297E-3</v>
      </c>
      <c r="F28" s="2"/>
      <c r="G28" s="2">
        <v>1.6432986111111112E-3</v>
      </c>
      <c r="H28" s="2">
        <v>1.3071180555555555E-3</v>
      </c>
      <c r="I28" s="2">
        <v>1.1349537037037038E-3</v>
      </c>
      <c r="J28" s="2">
        <v>1.3011342592592593E-3</v>
      </c>
      <c r="K28" s="2">
        <v>1.2880902777777778E-3</v>
      </c>
      <c r="L28" s="2">
        <v>1.2570370370370372E-3</v>
      </c>
      <c r="M28" s="2">
        <v>1.3006365740740741E-3</v>
      </c>
      <c r="N28" s="2">
        <v>1.3089814814814813E-3</v>
      </c>
      <c r="O28" s="2">
        <v>1.1630671296296296E-3</v>
      </c>
      <c r="P28" s="2">
        <v>1.1390046296296296E-3</v>
      </c>
      <c r="Q28" s="2">
        <v>1.2729050925925926E-3</v>
      </c>
      <c r="R28" s="2">
        <v>1.3857986111111111E-3</v>
      </c>
      <c r="S28" s="2">
        <v>1.1411689814814815E-3</v>
      </c>
      <c r="T28" s="2">
        <v>1.501087962962963E-3</v>
      </c>
      <c r="U28" s="2">
        <v>1.3929050925925925E-3</v>
      </c>
    </row>
    <row r="29" spans="1:21" x14ac:dyDescent="0.25">
      <c r="A29">
        <v>28</v>
      </c>
      <c r="B29" s="2"/>
      <c r="C29" s="2">
        <v>1.4786574074074075E-3</v>
      </c>
      <c r="D29" s="2"/>
      <c r="E29" s="2">
        <v>1.6659143518518518E-3</v>
      </c>
      <c r="F29" s="2"/>
      <c r="G29" s="2">
        <v>1.4255208333333333E-3</v>
      </c>
      <c r="H29" s="2">
        <v>1.484212962962963E-3</v>
      </c>
      <c r="I29" s="2">
        <v>1.4767939814814817E-3</v>
      </c>
      <c r="J29" s="2">
        <v>1.6834953703703706E-3</v>
      </c>
      <c r="K29" s="2">
        <v>1.6714930555555556E-3</v>
      </c>
      <c r="L29" s="2">
        <v>1.5069560185185186E-3</v>
      </c>
      <c r="M29" s="2">
        <v>1.624826388888889E-3</v>
      </c>
      <c r="N29" s="2">
        <v>1.4712268518518518E-3</v>
      </c>
      <c r="O29" s="2">
        <v>1.6024074074074074E-3</v>
      </c>
      <c r="P29" s="2">
        <v>1.4075000000000001E-3</v>
      </c>
      <c r="Q29" s="2">
        <v>1.4950115740740742E-3</v>
      </c>
      <c r="R29" s="2"/>
      <c r="S29" s="2">
        <v>1.4819560185185185E-3</v>
      </c>
      <c r="T29" s="2">
        <v>1.4298958333333334E-3</v>
      </c>
      <c r="U29" s="2">
        <v>1.6112037037037035E-3</v>
      </c>
    </row>
    <row r="30" spans="1:21" x14ac:dyDescent="0.25">
      <c r="A30">
        <v>29</v>
      </c>
      <c r="B30" s="2"/>
      <c r="C30" s="2">
        <v>1.5339699074074075E-3</v>
      </c>
      <c r="D30" s="2"/>
      <c r="E30" s="2">
        <v>1.8137847222222221E-3</v>
      </c>
      <c r="F30" s="2"/>
      <c r="G30" s="2">
        <v>1.5681481481481482E-3</v>
      </c>
      <c r="H30" s="2">
        <v>1.5460995370370368E-3</v>
      </c>
      <c r="I30" s="2">
        <v>1.3825694444444443E-3</v>
      </c>
      <c r="J30" s="2">
        <v>1.5501620370370372E-3</v>
      </c>
      <c r="K30" s="2">
        <v>1.5365046296296296E-3</v>
      </c>
      <c r="L30" s="2">
        <v>1.5154166666666666E-3</v>
      </c>
      <c r="M30" s="2">
        <v>1.5964351851851851E-3</v>
      </c>
      <c r="N30" s="2">
        <v>1.5670138888888888E-3</v>
      </c>
      <c r="O30" s="2">
        <v>1.6745601851851854E-3</v>
      </c>
      <c r="P30" s="2">
        <v>1.6224189814814814E-3</v>
      </c>
      <c r="Q30" s="2">
        <v>1.5150347222222221E-3</v>
      </c>
      <c r="R30" s="2"/>
      <c r="S30" s="2">
        <v>1.5925000000000002E-3</v>
      </c>
      <c r="T30" s="2"/>
      <c r="U30" s="2">
        <v>1.5736111111111109E-3</v>
      </c>
    </row>
    <row r="31" spans="1:21" x14ac:dyDescent="0.25">
      <c r="A31">
        <v>30</v>
      </c>
      <c r="B31" s="2"/>
      <c r="C31" s="2">
        <v>1.599363425925926E-3</v>
      </c>
      <c r="D31" s="2"/>
      <c r="E31" s="2">
        <v>1.5019328703703705E-3</v>
      </c>
      <c r="F31" s="2"/>
      <c r="G31" s="2">
        <v>1.5010995370370369E-3</v>
      </c>
      <c r="H31" s="2">
        <v>1.5868171296296296E-3</v>
      </c>
      <c r="I31" s="2">
        <v>1.8195601851851851E-3</v>
      </c>
      <c r="J31" s="2">
        <v>1.5817245370370371E-3</v>
      </c>
      <c r="K31" s="2">
        <v>1.5956944444444445E-3</v>
      </c>
      <c r="L31" s="2">
        <v>1.7903125000000002E-3</v>
      </c>
      <c r="M31" s="2">
        <v>1.7613773148148148E-3</v>
      </c>
      <c r="N31" s="2">
        <v>1.7791898148148148E-3</v>
      </c>
      <c r="O31" s="2">
        <v>1.5761111111111112E-3</v>
      </c>
      <c r="P31" s="2">
        <v>1.8206481481481483E-3</v>
      </c>
      <c r="Q31" s="2">
        <v>1.5817245370370371E-3</v>
      </c>
      <c r="R31" s="2"/>
      <c r="S31" s="2">
        <v>1.6593055555555556E-3</v>
      </c>
      <c r="T31" s="2"/>
      <c r="U31" s="2">
        <v>1.5007986111111114E-3</v>
      </c>
    </row>
    <row r="32" spans="1:21" x14ac:dyDescent="0.25">
      <c r="A32">
        <v>31</v>
      </c>
      <c r="B32" s="2"/>
      <c r="C32" s="2">
        <v>1.2470949074074075E-3</v>
      </c>
      <c r="D32" s="2"/>
      <c r="E32" s="2">
        <v>1.1961689814814814E-3</v>
      </c>
      <c r="F32" s="2"/>
      <c r="G32" s="2">
        <v>1.278738425925926E-3</v>
      </c>
      <c r="H32" s="2">
        <v>1.2624189814814813E-3</v>
      </c>
      <c r="I32" s="2">
        <v>1.8991550925925927E-3</v>
      </c>
      <c r="J32" s="2">
        <v>1.2660185185185185E-3</v>
      </c>
      <c r="K32" s="2">
        <v>1.191087962962963E-3</v>
      </c>
      <c r="L32" s="2">
        <v>1.2684027777777778E-3</v>
      </c>
      <c r="M32" s="2">
        <v>1.2557175925925926E-3</v>
      </c>
      <c r="N32" s="2">
        <v>1.2451157407407406E-3</v>
      </c>
      <c r="O32" s="2">
        <v>1.5096990740740741E-3</v>
      </c>
      <c r="P32" s="2">
        <v>1.9255439814814814E-3</v>
      </c>
      <c r="Q32" s="2">
        <v>1.2627893518518517E-3</v>
      </c>
      <c r="R32" s="2"/>
      <c r="S32" s="2">
        <v>1.9008101851851851E-3</v>
      </c>
      <c r="T32" s="2"/>
      <c r="U32" s="2">
        <v>1.2712615740740742E-3</v>
      </c>
    </row>
    <row r="33" spans="1:21" x14ac:dyDescent="0.25">
      <c r="A33">
        <v>32</v>
      </c>
      <c r="B33" s="2"/>
      <c r="C33" s="2">
        <v>1.8709259259259258E-3</v>
      </c>
      <c r="D33" s="2"/>
      <c r="E33" s="2">
        <v>1.2832407407407406E-3</v>
      </c>
      <c r="F33" s="2"/>
      <c r="G33" s="2">
        <v>1.6017708333333335E-3</v>
      </c>
      <c r="H33" s="2">
        <v>1.8435416666666667E-3</v>
      </c>
      <c r="I33" s="2">
        <v>1.9705902777777777E-3</v>
      </c>
      <c r="J33" s="2">
        <v>1.8314930555555556E-3</v>
      </c>
      <c r="K33" s="2">
        <v>1.9339699074074075E-3</v>
      </c>
      <c r="L33" s="2">
        <v>1.8098958333333335E-3</v>
      </c>
      <c r="M33" s="2">
        <v>1.5926504629629626E-3</v>
      </c>
      <c r="N33" s="2">
        <v>1.6490162037037038E-3</v>
      </c>
      <c r="O33" s="2">
        <v>1.9599884259259258E-3</v>
      </c>
      <c r="P33" s="2">
        <v>1.9727893518518519E-3</v>
      </c>
      <c r="Q33" s="2">
        <v>1.9464004629629631E-3</v>
      </c>
      <c r="R33" s="2"/>
      <c r="S33" s="2">
        <v>1.9751388888888887E-3</v>
      </c>
      <c r="T33" s="2"/>
      <c r="U33" s="2">
        <v>1.574548611111111E-3</v>
      </c>
    </row>
    <row r="34" spans="1:21" x14ac:dyDescent="0.25">
      <c r="A34">
        <v>33</v>
      </c>
      <c r="B34" s="2"/>
      <c r="C34" s="2">
        <v>1.1686226851851851E-3</v>
      </c>
      <c r="D34" s="2"/>
      <c r="E34" s="2">
        <v>1.1871180555555556E-3</v>
      </c>
      <c r="F34" s="2"/>
      <c r="G34" s="2">
        <v>1.1886805555555555E-3</v>
      </c>
      <c r="H34" s="2">
        <v>1.1792592592592592E-3</v>
      </c>
      <c r="I34" s="2">
        <v>1.1369444444444445E-3</v>
      </c>
      <c r="J34" s="2">
        <v>1.1789583333333333E-3</v>
      </c>
      <c r="K34" s="2">
        <v>1.1641898148148147E-3</v>
      </c>
      <c r="L34" s="2">
        <v>1.1621296296296295E-3</v>
      </c>
      <c r="M34" s="2">
        <v>1.1878935185185185E-3</v>
      </c>
      <c r="N34" s="2">
        <v>1.1832291666666668E-3</v>
      </c>
      <c r="O34" s="2">
        <v>1.1441203703703702E-3</v>
      </c>
      <c r="P34" s="2">
        <v>1.1300694444444444E-3</v>
      </c>
      <c r="Q34" s="2">
        <v>1.1600462962962962E-3</v>
      </c>
      <c r="R34" s="2"/>
      <c r="S34" s="2">
        <v>1.1355324074074074E-3</v>
      </c>
      <c r="T34" s="2"/>
      <c r="U34" s="2">
        <v>1.2103703703703703E-3</v>
      </c>
    </row>
    <row r="35" spans="1:21" x14ac:dyDescent="0.25">
      <c r="A35">
        <v>34</v>
      </c>
      <c r="B35" s="2"/>
      <c r="C35" s="2">
        <v>1.1592708333333336E-3</v>
      </c>
      <c r="D35" s="2"/>
      <c r="E35" s="2">
        <v>1.1740972222222224E-3</v>
      </c>
      <c r="F35" s="2"/>
      <c r="G35" s="2">
        <v>1.1680555555555556E-3</v>
      </c>
      <c r="H35" s="2">
        <v>1.159386574074074E-3</v>
      </c>
      <c r="I35" s="2">
        <v>1.1320601851851854E-3</v>
      </c>
      <c r="J35" s="2">
        <v>1.1596874999999999E-3</v>
      </c>
      <c r="K35" s="2">
        <v>1.1551504629629629E-3</v>
      </c>
      <c r="L35" s="2">
        <v>1.1598842592592594E-3</v>
      </c>
      <c r="M35" s="2">
        <v>1.173923611111111E-3</v>
      </c>
      <c r="N35" s="2">
        <v>1.1644212962962964E-3</v>
      </c>
      <c r="O35" s="2">
        <v>1.1372106481481483E-3</v>
      </c>
      <c r="P35" s="2">
        <v>1.130486111111111E-3</v>
      </c>
      <c r="Q35" s="2">
        <v>1.1523032407407408E-3</v>
      </c>
      <c r="R35" s="2"/>
      <c r="S35" s="2">
        <v>1.1307291666666666E-3</v>
      </c>
      <c r="T35" s="2"/>
      <c r="U35" s="2">
        <v>1.1736342592592595E-3</v>
      </c>
    </row>
    <row r="36" spans="1:21" x14ac:dyDescent="0.25">
      <c r="A36">
        <v>35</v>
      </c>
      <c r="B36" s="2"/>
      <c r="C36" s="2">
        <v>1.1978472222222221E-3</v>
      </c>
      <c r="D36" s="2"/>
      <c r="E36" s="2">
        <v>1.1576388888888888E-3</v>
      </c>
      <c r="F36" s="2"/>
      <c r="G36" s="2">
        <v>1.1645717592592591E-3</v>
      </c>
      <c r="H36" s="2">
        <v>1.166412037037037E-3</v>
      </c>
      <c r="I36" s="2">
        <v>1.1307407407407408E-3</v>
      </c>
      <c r="J36" s="2">
        <v>1.1768171296296297E-3</v>
      </c>
      <c r="K36" s="2">
        <v>1.1539930555555555E-3</v>
      </c>
      <c r="L36" s="2">
        <v>1.1632523148148147E-3</v>
      </c>
      <c r="M36" s="2">
        <v>1.1589120370370371E-3</v>
      </c>
      <c r="N36" s="2">
        <v>1.1706597222222222E-3</v>
      </c>
      <c r="O36" s="2">
        <v>1.1296180555555554E-3</v>
      </c>
      <c r="P36" s="2">
        <v>1.1244212962962963E-3</v>
      </c>
      <c r="Q36" s="2">
        <v>1.1488773148148148E-3</v>
      </c>
      <c r="R36" s="2"/>
      <c r="S36" s="2">
        <v>1.1302662037037039E-3</v>
      </c>
      <c r="T36" s="2"/>
      <c r="U36" s="2">
        <v>1.1590856481481482E-3</v>
      </c>
    </row>
    <row r="37" spans="1:21" x14ac:dyDescent="0.25">
      <c r="A37">
        <v>36</v>
      </c>
      <c r="B37" s="2"/>
      <c r="C37" s="2">
        <v>1.1575694444444444E-3</v>
      </c>
      <c r="D37" s="2"/>
      <c r="E37" s="2">
        <v>1.1755671296296297E-3</v>
      </c>
      <c r="F37" s="2"/>
      <c r="G37" s="2">
        <v>1.1800347222222223E-3</v>
      </c>
      <c r="H37" s="2">
        <v>1.1547800925925924E-3</v>
      </c>
      <c r="I37" s="2">
        <v>1.1312500000000001E-3</v>
      </c>
      <c r="J37" s="2">
        <v>1.1612152777777777E-3</v>
      </c>
      <c r="K37" s="2">
        <v>1.1494444444444445E-3</v>
      </c>
      <c r="L37" s="2">
        <v>1.1477662037037036E-3</v>
      </c>
      <c r="M37" s="2">
        <v>1.1674305555555555E-3</v>
      </c>
      <c r="N37" s="2">
        <v>1.1598148148148147E-3</v>
      </c>
      <c r="O37" s="2">
        <v>1.132962962962963E-3</v>
      </c>
      <c r="P37" s="2">
        <v>1.1240509259259259E-3</v>
      </c>
      <c r="Q37" s="2">
        <v>1.149409722222222E-3</v>
      </c>
      <c r="R37" s="2"/>
      <c r="S37" s="2">
        <v>1.1262037037037037E-3</v>
      </c>
      <c r="T37" s="2"/>
      <c r="U37" s="2">
        <v>1.1686226851851851E-3</v>
      </c>
    </row>
    <row r="38" spans="1:21" x14ac:dyDescent="0.25">
      <c r="A38">
        <v>37</v>
      </c>
      <c r="B38" s="2"/>
      <c r="C38" s="2">
        <v>1.1558449074074073E-3</v>
      </c>
      <c r="D38" s="2"/>
      <c r="E38" s="2">
        <v>1.1560648148148148E-3</v>
      </c>
      <c r="F38" s="2"/>
      <c r="G38" s="2">
        <v>1.180335648148148E-3</v>
      </c>
      <c r="H38" s="2">
        <v>1.1485763888888889E-3</v>
      </c>
      <c r="I38" s="2">
        <v>1.1290856481481482E-3</v>
      </c>
      <c r="J38" s="2">
        <v>1.168136574074074E-3</v>
      </c>
      <c r="K38" s="2">
        <v>1.1485416666666669E-3</v>
      </c>
      <c r="L38" s="2">
        <v>1.1464351851851852E-3</v>
      </c>
      <c r="M38" s="2">
        <v>1.1639930555555555E-3</v>
      </c>
      <c r="N38" s="2">
        <v>1.148912037037037E-3</v>
      </c>
      <c r="O38" s="2">
        <v>1.1299768518518518E-3</v>
      </c>
      <c r="P38" s="2">
        <v>1.1185069444444445E-3</v>
      </c>
      <c r="Q38" s="2">
        <v>1.1492939814814816E-3</v>
      </c>
      <c r="R38" s="2"/>
      <c r="S38" s="2">
        <v>1.1288541666666667E-3</v>
      </c>
      <c r="T38" s="2"/>
      <c r="U38" s="2">
        <v>1.1721875000000001E-3</v>
      </c>
    </row>
    <row r="39" spans="1:21" x14ac:dyDescent="0.25">
      <c r="A39">
        <v>38</v>
      </c>
      <c r="B39" s="2"/>
      <c r="C39" s="2">
        <v>1.1523611111111112E-3</v>
      </c>
      <c r="D39" s="2"/>
      <c r="E39" s="2">
        <v>1.1556481481481483E-3</v>
      </c>
      <c r="F39" s="2"/>
      <c r="G39" s="2">
        <v>1.159513888888889E-3</v>
      </c>
      <c r="H39" s="2">
        <v>1.1477083333333333E-3</v>
      </c>
      <c r="I39" s="2">
        <v>1.1248726851851851E-3</v>
      </c>
      <c r="J39" s="2">
        <v>1.1533333333333333E-3</v>
      </c>
      <c r="K39" s="2">
        <v>1.1493981481481481E-3</v>
      </c>
      <c r="L39" s="2">
        <v>1.1425462962962962E-3</v>
      </c>
      <c r="M39" s="2">
        <v>1.1546643518518518E-3</v>
      </c>
      <c r="N39" s="2">
        <v>1.1552083333333334E-3</v>
      </c>
      <c r="O39" s="2">
        <v>1.1293171296296296E-3</v>
      </c>
      <c r="P39" s="2">
        <v>1.1266435185185186E-3</v>
      </c>
      <c r="Q39" s="2">
        <v>1.1495833333333334E-3</v>
      </c>
      <c r="R39" s="2"/>
      <c r="S39" s="2">
        <v>1.1273958333333333E-3</v>
      </c>
      <c r="T39" s="2"/>
      <c r="U39" s="2">
        <v>1.1645254629629629E-3</v>
      </c>
    </row>
    <row r="40" spans="1:21" x14ac:dyDescent="0.25">
      <c r="A40">
        <v>39</v>
      </c>
      <c r="B40" s="2"/>
      <c r="C40" s="2">
        <v>1.1526620370370369E-3</v>
      </c>
      <c r="D40" s="2"/>
      <c r="E40" s="2">
        <v>1.1545949074074073E-3</v>
      </c>
      <c r="F40" s="2"/>
      <c r="G40" s="2">
        <v>1.1558680555555556E-3</v>
      </c>
      <c r="H40" s="2">
        <v>1.1452662037037037E-3</v>
      </c>
      <c r="I40" s="2">
        <v>1.1249652777777779E-3</v>
      </c>
      <c r="J40" s="2">
        <v>1.1517592592592593E-3</v>
      </c>
      <c r="K40" s="2">
        <v>1.1459027777777778E-3</v>
      </c>
      <c r="L40" s="2">
        <v>1.1383564814814815E-3</v>
      </c>
      <c r="M40" s="2">
        <v>1.1551273148148148E-3</v>
      </c>
      <c r="N40" s="2">
        <v>1.1493402777777778E-3</v>
      </c>
      <c r="O40" s="2">
        <v>1.1290162037037035E-3</v>
      </c>
      <c r="P40" s="2">
        <v>1.1232638888888887E-3</v>
      </c>
      <c r="Q40" s="2">
        <v>1.146863425925926E-3</v>
      </c>
      <c r="R40" s="2"/>
      <c r="S40" s="2">
        <v>1.126435185185185E-3</v>
      </c>
      <c r="T40" s="2"/>
      <c r="U40" s="2">
        <v>1.1611458333333333E-3</v>
      </c>
    </row>
    <row r="41" spans="1:21" x14ac:dyDescent="0.25">
      <c r="A41">
        <v>40</v>
      </c>
      <c r="B41" s="2"/>
      <c r="C41" s="2">
        <v>1.1540046296296296E-3</v>
      </c>
      <c r="D41" s="2"/>
      <c r="E41" s="2">
        <v>1.1602430555555556E-3</v>
      </c>
      <c r="F41" s="2"/>
      <c r="G41" s="2">
        <v>1.1569560185185185E-3</v>
      </c>
      <c r="H41" s="2">
        <v>1.1428703703703703E-3</v>
      </c>
      <c r="I41" s="2">
        <v>1.1265162037037038E-3</v>
      </c>
      <c r="J41" s="2">
        <v>1.1517361111111112E-3</v>
      </c>
      <c r="K41" s="2">
        <v>1.1494560185185184E-3</v>
      </c>
      <c r="L41" s="2">
        <v>1.1422916666666667E-3</v>
      </c>
      <c r="M41" s="2">
        <v>1.1599884259259259E-3</v>
      </c>
      <c r="N41" s="2">
        <v>1.1543055555555556E-3</v>
      </c>
      <c r="O41" s="2">
        <v>1.1298611111111112E-3</v>
      </c>
      <c r="P41" s="2">
        <v>1.1232291666666667E-3</v>
      </c>
      <c r="Q41" s="2">
        <v>1.1453587962962964E-3</v>
      </c>
      <c r="R41" s="2"/>
      <c r="S41" s="2">
        <v>1.1266666666666667E-3</v>
      </c>
      <c r="T41" s="2"/>
      <c r="U41" s="2">
        <v>1.1601504629629629E-3</v>
      </c>
    </row>
    <row r="42" spans="1:21" x14ac:dyDescent="0.25">
      <c r="A42">
        <v>41</v>
      </c>
      <c r="B42" s="2"/>
      <c r="C42" s="2">
        <v>1.1524421296296298E-3</v>
      </c>
      <c r="D42" s="2"/>
      <c r="E42" s="2">
        <v>1.1521759259259261E-3</v>
      </c>
      <c r="F42" s="2"/>
      <c r="G42" s="2">
        <v>1.1533217592592591E-3</v>
      </c>
      <c r="H42" s="2">
        <v>1.1502430555555556E-3</v>
      </c>
      <c r="I42" s="2">
        <v>1.1268981481481479E-3</v>
      </c>
      <c r="J42" s="2">
        <v>1.1490162037037037E-3</v>
      </c>
      <c r="K42" s="2">
        <v>1.1682407407407407E-3</v>
      </c>
      <c r="L42" s="2">
        <v>1.1736226851851853E-3</v>
      </c>
      <c r="M42" s="2">
        <v>1.1533449074074074E-3</v>
      </c>
      <c r="N42" s="2">
        <v>1.1498842592592591E-3</v>
      </c>
      <c r="O42" s="2">
        <v>1.1282523148148148E-3</v>
      </c>
      <c r="P42" s="2">
        <v>1.1199652777777779E-3</v>
      </c>
      <c r="Q42" s="2">
        <v>1.1434953703703705E-3</v>
      </c>
      <c r="R42" s="2"/>
      <c r="S42" s="2">
        <v>1.1241203703703704E-3</v>
      </c>
      <c r="T42" s="2"/>
      <c r="U42" s="2">
        <v>1.1556712962962964E-3</v>
      </c>
    </row>
    <row r="43" spans="1:21" x14ac:dyDescent="0.25">
      <c r="A43">
        <v>42</v>
      </c>
      <c r="B43" s="2"/>
      <c r="C43" s="2">
        <v>1.1496412037037037E-3</v>
      </c>
      <c r="D43" s="2"/>
      <c r="E43" s="2">
        <v>1.1586226851851851E-3</v>
      </c>
      <c r="F43" s="2"/>
      <c r="G43" s="2">
        <v>1.1550231481481483E-3</v>
      </c>
      <c r="H43" s="2">
        <v>1.1508333333333334E-3</v>
      </c>
      <c r="I43" s="2">
        <v>1.1239699074074073E-3</v>
      </c>
      <c r="J43" s="2">
        <v>1.1501041666666667E-3</v>
      </c>
      <c r="K43" s="2">
        <v>1.1639814814814813E-3</v>
      </c>
      <c r="L43" s="2">
        <v>1.1351041666666666E-3</v>
      </c>
      <c r="M43" s="2">
        <v>1.1516087962962962E-3</v>
      </c>
      <c r="N43" s="2">
        <v>1.1501504629629628E-3</v>
      </c>
      <c r="O43" s="2">
        <v>1.1264004629629629E-3</v>
      </c>
      <c r="P43" s="2">
        <v>1.1165162037037038E-3</v>
      </c>
      <c r="Q43" s="2">
        <v>1.143425925925926E-3</v>
      </c>
      <c r="R43" s="2"/>
      <c r="S43" s="2">
        <v>1.1230324074074074E-3</v>
      </c>
      <c r="T43" s="2"/>
      <c r="U43" s="2">
        <v>1.1550231481481483E-3</v>
      </c>
    </row>
    <row r="44" spans="1:21" x14ac:dyDescent="0.25">
      <c r="A44">
        <v>43</v>
      </c>
      <c r="B44" s="2"/>
      <c r="C44" s="2">
        <v>1.1457060185185186E-3</v>
      </c>
      <c r="D44" s="2"/>
      <c r="E44" s="2">
        <v>1.1534953703703705E-3</v>
      </c>
      <c r="F44" s="2"/>
      <c r="G44" s="2">
        <v>1.1516782407407407E-3</v>
      </c>
      <c r="H44" s="2">
        <v>1.1476157407407409E-3</v>
      </c>
      <c r="I44" s="2">
        <v>1.1217592592592594E-3</v>
      </c>
      <c r="J44" s="2">
        <v>1.1501273148148148E-3</v>
      </c>
      <c r="K44" s="2">
        <v>1.1516435185185186E-3</v>
      </c>
      <c r="L44" s="2">
        <v>1.1335300925925924E-3</v>
      </c>
      <c r="M44" s="2">
        <v>1.1466435185185184E-3</v>
      </c>
      <c r="N44" s="2">
        <v>1.1465046296296297E-3</v>
      </c>
      <c r="O44" s="2">
        <v>1.1272222222222224E-3</v>
      </c>
      <c r="P44" s="2">
        <v>1.1250810185185185E-3</v>
      </c>
      <c r="Q44" s="2">
        <v>1.1419328703703704E-3</v>
      </c>
      <c r="R44" s="2"/>
      <c r="S44" s="2">
        <v>1.1215972222222222E-3</v>
      </c>
      <c r="T44" s="2"/>
      <c r="U44" s="2">
        <v>1.1562962962962963E-3</v>
      </c>
    </row>
    <row r="45" spans="1:21" x14ac:dyDescent="0.25">
      <c r="A45">
        <v>44</v>
      </c>
      <c r="B45" s="2"/>
      <c r="C45" s="2">
        <v>1.1476273148148146E-3</v>
      </c>
      <c r="D45" s="2"/>
      <c r="E45" s="2">
        <v>1.1529166666666669E-3</v>
      </c>
      <c r="F45" s="2"/>
      <c r="G45" s="2">
        <v>1.150775462962963E-3</v>
      </c>
      <c r="H45" s="2">
        <v>1.137337962962963E-3</v>
      </c>
      <c r="I45" s="2">
        <v>1.1223495370370369E-3</v>
      </c>
      <c r="J45" s="2">
        <v>1.1437962962962962E-3</v>
      </c>
      <c r="K45" s="2">
        <v>1.1722800925925926E-3</v>
      </c>
      <c r="L45" s="2">
        <v>1.1288657407407408E-3</v>
      </c>
      <c r="M45" s="2">
        <v>1.1431481481481481E-3</v>
      </c>
      <c r="N45" s="2">
        <v>1.1478587962962963E-3</v>
      </c>
      <c r="O45" s="2">
        <v>1.1246759259259259E-3</v>
      </c>
      <c r="P45" s="2">
        <v>1.1190162037037039E-3</v>
      </c>
      <c r="Q45" s="2">
        <v>1.1403009259259259E-3</v>
      </c>
      <c r="R45" s="2"/>
      <c r="S45" s="2">
        <v>1.1207175925925926E-3</v>
      </c>
      <c r="T45" s="2"/>
      <c r="U45" s="2">
        <v>1.1547800925925924E-3</v>
      </c>
    </row>
    <row r="46" spans="1:21" x14ac:dyDescent="0.25">
      <c r="A46">
        <v>45</v>
      </c>
      <c r="B46" s="2"/>
      <c r="C46" s="2">
        <v>1.1480208333333334E-3</v>
      </c>
      <c r="D46" s="2"/>
      <c r="E46" s="2">
        <v>1.1459375E-3</v>
      </c>
      <c r="F46" s="2"/>
      <c r="G46" s="2">
        <v>1.1472453703703703E-3</v>
      </c>
      <c r="H46" s="2">
        <v>1.1385300925925925E-3</v>
      </c>
      <c r="I46" s="2">
        <v>1.1218981481481481E-3</v>
      </c>
      <c r="J46" s="2">
        <v>1.1507870370370372E-3</v>
      </c>
      <c r="K46" s="2">
        <v>1.147673611111111E-3</v>
      </c>
      <c r="L46" s="2">
        <v>1.1283680555555554E-3</v>
      </c>
      <c r="M46" s="2">
        <v>1.1413773148148149E-3</v>
      </c>
      <c r="N46" s="2">
        <v>1.1478125E-3</v>
      </c>
      <c r="O46" s="2">
        <v>1.1263425925925926E-3</v>
      </c>
      <c r="P46" s="2">
        <v>1.1202893518518519E-3</v>
      </c>
      <c r="Q46" s="2">
        <v>1.1412847222222221E-3</v>
      </c>
      <c r="R46" s="2"/>
      <c r="S46" s="2">
        <v>1.1201041666666666E-3</v>
      </c>
      <c r="T46" s="2"/>
      <c r="U46" s="2">
        <v>1.151076388888889E-3</v>
      </c>
    </row>
    <row r="47" spans="1:21" x14ac:dyDescent="0.25">
      <c r="A47">
        <v>46</v>
      </c>
      <c r="B47" s="2"/>
      <c r="C47" s="2">
        <v>1.1435763888888889E-3</v>
      </c>
      <c r="D47" s="2"/>
      <c r="E47" s="2">
        <v>1.1483217592592593E-3</v>
      </c>
      <c r="F47" s="2"/>
      <c r="G47" s="2">
        <v>1.1494328703703703E-3</v>
      </c>
      <c r="H47" s="2">
        <v>1.136724537037037E-3</v>
      </c>
      <c r="I47" s="2">
        <v>1.1179050925925926E-3</v>
      </c>
      <c r="J47" s="2">
        <v>1.147962962962963E-3</v>
      </c>
      <c r="K47" s="2">
        <v>1.1447685185185187E-3</v>
      </c>
      <c r="L47" s="2">
        <v>1.1337615740740741E-3</v>
      </c>
      <c r="M47" s="2">
        <v>1.1425115740740742E-3</v>
      </c>
      <c r="N47" s="2">
        <v>1.1439467592592593E-3</v>
      </c>
      <c r="O47" s="2">
        <v>1.1225810185185184E-3</v>
      </c>
      <c r="P47" s="2">
        <v>1.1147222222222222E-3</v>
      </c>
      <c r="Q47" s="2">
        <v>1.1420949074074074E-3</v>
      </c>
      <c r="R47" s="2"/>
      <c r="S47" s="2">
        <v>1.1195023148148147E-3</v>
      </c>
      <c r="T47" s="2"/>
      <c r="U47" s="2">
        <v>1.1508449074074075E-3</v>
      </c>
    </row>
    <row r="48" spans="1:21" x14ac:dyDescent="0.25">
      <c r="A48">
        <v>47</v>
      </c>
      <c r="B48" s="2"/>
      <c r="C48" s="2">
        <v>1.1442013888888888E-3</v>
      </c>
      <c r="D48" s="2"/>
      <c r="E48" s="2">
        <v>1.1482060185185187E-3</v>
      </c>
      <c r="F48" s="2"/>
      <c r="G48" s="2">
        <v>1.1484027777777779E-3</v>
      </c>
      <c r="H48" s="2">
        <v>1.1351273148148149E-3</v>
      </c>
      <c r="I48" s="2">
        <v>1.1158912037037036E-3</v>
      </c>
      <c r="J48" s="2">
        <v>1.1424421296296295E-3</v>
      </c>
      <c r="K48" s="2">
        <v>1.1441898148148147E-3</v>
      </c>
      <c r="L48" s="2">
        <v>1.1377777777777777E-3</v>
      </c>
      <c r="M48" s="2">
        <v>1.1428240740740741E-3</v>
      </c>
      <c r="N48" s="2">
        <v>1.1435416666666666E-3</v>
      </c>
      <c r="O48" s="2">
        <v>1.1219560185185184E-3</v>
      </c>
      <c r="P48" s="2">
        <v>1.1156481481481482E-3</v>
      </c>
      <c r="Q48" s="2">
        <v>1.1387615740740742E-3</v>
      </c>
      <c r="R48" s="2"/>
      <c r="S48" s="2">
        <v>1.1200000000000001E-3</v>
      </c>
      <c r="T48" s="2"/>
      <c r="U48" s="2">
        <v>1.1520949074074075E-3</v>
      </c>
    </row>
    <row r="49" spans="1:21" x14ac:dyDescent="0.25">
      <c r="A49">
        <v>48</v>
      </c>
      <c r="B49" s="2"/>
      <c r="C49" s="2">
        <v>1.1501967592592592E-3</v>
      </c>
      <c r="D49" s="2"/>
      <c r="E49" s="2">
        <v>1.151724537037037E-3</v>
      </c>
      <c r="F49" s="2"/>
      <c r="G49" s="2">
        <v>1.1474884259259259E-3</v>
      </c>
      <c r="H49" s="2">
        <v>1.1376736111111112E-3</v>
      </c>
      <c r="I49" s="2">
        <v>1.1201620370370369E-3</v>
      </c>
      <c r="J49" s="2">
        <v>1.147025462962963E-3</v>
      </c>
      <c r="K49" s="2">
        <v>1.1417476851851851E-3</v>
      </c>
      <c r="L49" s="2">
        <v>1.1297337962962962E-3</v>
      </c>
      <c r="M49" s="2">
        <v>1.1628240740740742E-3</v>
      </c>
      <c r="N49" s="2">
        <v>1.1511689814814815E-3</v>
      </c>
      <c r="O49" s="2">
        <v>1.1244212962962963E-3</v>
      </c>
      <c r="P49" s="2">
        <v>1.1154282407407408E-3</v>
      </c>
      <c r="Q49" s="2">
        <v>1.1697222222222224E-3</v>
      </c>
      <c r="R49" s="2"/>
      <c r="S49" s="2">
        <v>1.117048611111111E-3</v>
      </c>
      <c r="T49" s="2"/>
      <c r="U49" s="2">
        <v>1.1466319444444443E-3</v>
      </c>
    </row>
    <row r="50" spans="1:21" x14ac:dyDescent="0.25">
      <c r="A50">
        <v>49</v>
      </c>
      <c r="B50" s="2"/>
      <c r="C50" s="2">
        <v>1.1431018518518517E-3</v>
      </c>
      <c r="D50" s="2"/>
      <c r="E50" s="2">
        <v>1.1566435185185184E-3</v>
      </c>
      <c r="F50" s="2"/>
      <c r="G50" s="2">
        <v>1.1592824074074073E-3</v>
      </c>
      <c r="H50" s="2">
        <v>1.1347569444444445E-3</v>
      </c>
      <c r="I50" s="2">
        <v>1.1198726851851851E-3</v>
      </c>
      <c r="J50" s="2">
        <v>1.1449305555555555E-3</v>
      </c>
      <c r="K50" s="2">
        <v>1.139212962962963E-3</v>
      </c>
      <c r="L50" s="2">
        <v>1.124826388888889E-3</v>
      </c>
      <c r="M50" s="2">
        <v>1.1414351851851852E-3</v>
      </c>
      <c r="N50" s="2">
        <v>1.1437384259259261E-3</v>
      </c>
      <c r="O50" s="2">
        <v>1.1243055555555557E-3</v>
      </c>
      <c r="P50" s="2">
        <v>1.1234953703703704E-3</v>
      </c>
      <c r="Q50" s="2">
        <v>1.1410532407407409E-3</v>
      </c>
      <c r="R50" s="2"/>
      <c r="S50" s="2">
        <v>1.1158217592592593E-3</v>
      </c>
      <c r="T50" s="2"/>
      <c r="U50" s="2">
        <v>1.1478240740740741E-3</v>
      </c>
    </row>
    <row r="51" spans="1:21" x14ac:dyDescent="0.25">
      <c r="A51">
        <v>50</v>
      </c>
      <c r="B51" s="2"/>
      <c r="C51" s="2">
        <v>1.1408564814814816E-3</v>
      </c>
      <c r="D51" s="2"/>
      <c r="E51" s="2">
        <v>1.1457291666666666E-3</v>
      </c>
      <c r="F51" s="2"/>
      <c r="G51" s="2">
        <v>1.1461458333333334E-3</v>
      </c>
      <c r="H51" s="2">
        <v>1.137835648148148E-3</v>
      </c>
      <c r="I51" s="2">
        <v>1.1198379629629629E-3</v>
      </c>
      <c r="J51" s="2">
        <v>1.1423379629629628E-3</v>
      </c>
      <c r="K51" s="2">
        <v>1.1392013888888888E-3</v>
      </c>
      <c r="L51" s="2">
        <v>1.1199305555555557E-3</v>
      </c>
      <c r="M51" s="2">
        <v>1.1409837962962962E-3</v>
      </c>
      <c r="N51" s="2">
        <v>1.1425578703703704E-3</v>
      </c>
      <c r="O51" s="2">
        <v>1.1233796296296296E-3</v>
      </c>
      <c r="P51" s="2">
        <v>1.1237962962962961E-3</v>
      </c>
      <c r="Q51" s="2">
        <v>1.1391782407407407E-3</v>
      </c>
      <c r="R51" s="2"/>
      <c r="S51" s="2">
        <v>1.1147685185185186E-3</v>
      </c>
      <c r="T51" s="2"/>
      <c r="U51" s="2">
        <v>1.1455555555555555E-3</v>
      </c>
    </row>
    <row r="52" spans="1:21" x14ac:dyDescent="0.25">
      <c r="A52">
        <v>51</v>
      </c>
      <c r="B52" s="2"/>
      <c r="C52" s="2">
        <v>1.1384606481481482E-3</v>
      </c>
      <c r="D52" s="2"/>
      <c r="E52" s="2">
        <v>1.1410763888888887E-3</v>
      </c>
      <c r="F52" s="2"/>
      <c r="G52" s="2">
        <v>1.141273148148148E-3</v>
      </c>
      <c r="H52" s="2">
        <v>1.1371180555555555E-3</v>
      </c>
      <c r="I52" s="2">
        <v>1.1214699074074076E-3</v>
      </c>
      <c r="J52" s="2">
        <v>1.1423379629629628E-3</v>
      </c>
      <c r="K52" s="2">
        <v>1.1366550925925925E-3</v>
      </c>
      <c r="L52" s="2">
        <v>1.1363310185185185E-3</v>
      </c>
      <c r="M52" s="2">
        <v>1.137013888888889E-3</v>
      </c>
      <c r="N52" s="2">
        <v>1.1414930555555555E-3</v>
      </c>
      <c r="O52" s="2">
        <v>1.1262384259259259E-3</v>
      </c>
      <c r="P52" s="2">
        <v>1.1083449074074075E-3</v>
      </c>
      <c r="Q52" s="2">
        <v>1.1382523148148148E-3</v>
      </c>
      <c r="R52" s="2"/>
      <c r="S52" s="2">
        <v>1.1203819444444445E-3</v>
      </c>
      <c r="T52" s="2"/>
      <c r="U52" s="2">
        <v>1.142314814814815E-3</v>
      </c>
    </row>
    <row r="53" spans="1:21" x14ac:dyDescent="0.25">
      <c r="A53">
        <v>52</v>
      </c>
      <c r="B53" s="2"/>
      <c r="C53" s="2">
        <v>1.1377430555555555E-3</v>
      </c>
      <c r="D53" s="2"/>
      <c r="E53" s="2">
        <v>1.1416203703703705E-3</v>
      </c>
      <c r="F53" s="2"/>
      <c r="G53" s="2">
        <v>1.144085648148148E-3</v>
      </c>
      <c r="H53" s="2">
        <v>1.1381018518518517E-3</v>
      </c>
      <c r="I53" s="2">
        <v>1.1133449074074073E-3</v>
      </c>
      <c r="J53" s="2">
        <v>1.1423263888888891E-3</v>
      </c>
      <c r="K53" s="2">
        <v>1.1389699074074073E-3</v>
      </c>
      <c r="L53" s="2">
        <v>1.1303587962962962E-3</v>
      </c>
      <c r="M53" s="2">
        <v>1.1368981481481482E-3</v>
      </c>
      <c r="N53" s="2">
        <v>1.1465740740740739E-3</v>
      </c>
      <c r="O53" s="2">
        <v>1.1296180555555554E-3</v>
      </c>
      <c r="P53" s="2">
        <v>1.1221180555555557E-3</v>
      </c>
      <c r="Q53" s="2">
        <v>1.1402662037037037E-3</v>
      </c>
      <c r="R53" s="2"/>
      <c r="S53" s="2">
        <v>1.1201851851851852E-3</v>
      </c>
      <c r="T53" s="2"/>
      <c r="U53" s="2">
        <v>1.1452546296296295E-3</v>
      </c>
    </row>
    <row r="54" spans="1:21" x14ac:dyDescent="0.25">
      <c r="A54">
        <v>53</v>
      </c>
      <c r="B54" s="2"/>
      <c r="C54" s="2">
        <v>1.1395254629629628E-3</v>
      </c>
      <c r="D54" s="2"/>
      <c r="E54" s="2">
        <v>1.1470949074074074E-3</v>
      </c>
      <c r="F54" s="2"/>
      <c r="G54" s="2">
        <v>1.1470833333333333E-3</v>
      </c>
      <c r="H54" s="2">
        <v>1.1398379629629629E-3</v>
      </c>
      <c r="I54" s="2">
        <v>1.1220717592592593E-3</v>
      </c>
      <c r="J54" s="2">
        <v>1.1413310185185185E-3</v>
      </c>
      <c r="K54" s="2">
        <v>1.1357638888888888E-3</v>
      </c>
      <c r="L54" s="2">
        <v>1.126261574074074E-3</v>
      </c>
      <c r="M54" s="2">
        <v>1.1389814814814815E-3</v>
      </c>
      <c r="N54" s="2">
        <v>1.1402662037037037E-3</v>
      </c>
      <c r="O54" s="2">
        <v>1.130810185185185E-3</v>
      </c>
      <c r="P54" s="2">
        <v>1.1374652777777778E-3</v>
      </c>
      <c r="Q54" s="2">
        <v>1.1344907407407408E-3</v>
      </c>
      <c r="R54" s="2"/>
      <c r="S54" s="2">
        <v>1.1253935185185184E-3</v>
      </c>
      <c r="T54" s="2"/>
      <c r="U54" s="2">
        <v>1.1469560185185185E-3</v>
      </c>
    </row>
    <row r="55" spans="1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6"/>
  <sheetViews>
    <sheetView workbookViewId="0">
      <selection activeCell="I27" sqref="I27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90</v>
      </c>
      <c r="F1" t="s">
        <v>59</v>
      </c>
      <c r="G1" t="s">
        <v>91</v>
      </c>
      <c r="H1" t="s">
        <v>99</v>
      </c>
      <c r="I1" t="s">
        <v>100</v>
      </c>
    </row>
    <row r="2" spans="1:9" x14ac:dyDescent="0.25">
      <c r="A2">
        <v>3</v>
      </c>
      <c r="B2" t="s">
        <v>86</v>
      </c>
      <c r="C2" t="s">
        <v>80</v>
      </c>
      <c r="D2">
        <v>1</v>
      </c>
      <c r="E2">
        <v>1</v>
      </c>
      <c r="F2">
        <v>36.030999999999999</v>
      </c>
      <c r="G2">
        <v>36.030999999999999</v>
      </c>
      <c r="H2">
        <v>4</v>
      </c>
      <c r="I2">
        <v>3</v>
      </c>
    </row>
    <row r="3" spans="1:9" x14ac:dyDescent="0.25">
      <c r="A3">
        <v>4</v>
      </c>
      <c r="B3" t="s">
        <v>78</v>
      </c>
      <c r="C3" t="s">
        <v>70</v>
      </c>
      <c r="D3">
        <v>20</v>
      </c>
      <c r="E3">
        <v>1</v>
      </c>
      <c r="F3">
        <v>29.29</v>
      </c>
      <c r="G3">
        <v>29.29</v>
      </c>
      <c r="H3">
        <v>4</v>
      </c>
      <c r="I3">
        <v>3</v>
      </c>
    </row>
    <row r="4" spans="1:9" x14ac:dyDescent="0.25">
      <c r="A4">
        <v>5</v>
      </c>
      <c r="B4" t="s">
        <v>77</v>
      </c>
      <c r="C4" t="s">
        <v>64</v>
      </c>
      <c r="D4">
        <v>26</v>
      </c>
      <c r="E4">
        <v>1</v>
      </c>
      <c r="F4">
        <v>29.86</v>
      </c>
      <c r="G4">
        <v>29.86</v>
      </c>
      <c r="H4">
        <v>4</v>
      </c>
      <c r="I4">
        <v>3</v>
      </c>
    </row>
    <row r="5" spans="1:9" x14ac:dyDescent="0.25">
      <c r="A5">
        <v>7</v>
      </c>
      <c r="B5" t="s">
        <v>81</v>
      </c>
      <c r="C5" t="s">
        <v>82</v>
      </c>
      <c r="D5">
        <v>9</v>
      </c>
      <c r="E5">
        <v>1</v>
      </c>
      <c r="F5">
        <v>25.038</v>
      </c>
      <c r="G5">
        <v>25.038</v>
      </c>
      <c r="H5">
        <v>3</v>
      </c>
      <c r="I5">
        <v>3</v>
      </c>
    </row>
    <row r="6" spans="1:9" x14ac:dyDescent="0.25">
      <c r="A6">
        <v>7</v>
      </c>
      <c r="B6" t="s">
        <v>81</v>
      </c>
      <c r="C6" t="s">
        <v>82</v>
      </c>
      <c r="D6">
        <v>27</v>
      </c>
      <c r="E6">
        <v>2</v>
      </c>
      <c r="F6">
        <v>36.512</v>
      </c>
      <c r="G6">
        <v>36.512</v>
      </c>
      <c r="H6">
        <v>3</v>
      </c>
      <c r="I6">
        <v>4</v>
      </c>
    </row>
    <row r="7" spans="1:9" x14ac:dyDescent="0.25">
      <c r="A7">
        <v>10</v>
      </c>
      <c r="B7" t="s">
        <v>83</v>
      </c>
      <c r="C7" t="s">
        <v>76</v>
      </c>
      <c r="D7">
        <v>26</v>
      </c>
      <c r="E7">
        <v>1</v>
      </c>
      <c r="F7">
        <v>29.934999999999999</v>
      </c>
      <c r="G7">
        <v>29.934999999999999</v>
      </c>
      <c r="H7">
        <v>3</v>
      </c>
      <c r="I7">
        <v>4</v>
      </c>
    </row>
    <row r="8" spans="1:9" x14ac:dyDescent="0.25">
      <c r="A8">
        <v>11</v>
      </c>
      <c r="B8" t="s">
        <v>71</v>
      </c>
      <c r="C8" t="s">
        <v>72</v>
      </c>
      <c r="D8">
        <v>23</v>
      </c>
      <c r="E8">
        <v>1</v>
      </c>
      <c r="F8">
        <v>30.271000000000001</v>
      </c>
      <c r="G8">
        <v>30.271000000000001</v>
      </c>
      <c r="H8">
        <v>4</v>
      </c>
      <c r="I8">
        <v>3</v>
      </c>
    </row>
    <row r="9" spans="1:9" x14ac:dyDescent="0.25">
      <c r="A9">
        <v>16</v>
      </c>
      <c r="B9" t="s">
        <v>63</v>
      </c>
      <c r="C9" t="s">
        <v>64</v>
      </c>
      <c r="D9">
        <v>22</v>
      </c>
      <c r="E9">
        <v>1</v>
      </c>
      <c r="F9">
        <v>29.547999999999998</v>
      </c>
      <c r="G9">
        <v>29.547999999999998</v>
      </c>
      <c r="H9">
        <v>4</v>
      </c>
      <c r="I9">
        <v>3</v>
      </c>
    </row>
    <row r="10" spans="1:9" x14ac:dyDescent="0.25">
      <c r="A10">
        <v>16</v>
      </c>
      <c r="B10" t="s">
        <v>63</v>
      </c>
      <c r="C10" t="s">
        <v>64</v>
      </c>
      <c r="D10">
        <v>30</v>
      </c>
      <c r="E10">
        <v>2</v>
      </c>
      <c r="F10">
        <v>29.401</v>
      </c>
      <c r="G10">
        <v>29.401</v>
      </c>
      <c r="H10">
        <v>3</v>
      </c>
      <c r="I10">
        <v>4</v>
      </c>
    </row>
    <row r="11" spans="1:9" x14ac:dyDescent="0.25">
      <c r="A11">
        <v>18</v>
      </c>
      <c r="B11" t="s">
        <v>84</v>
      </c>
      <c r="C11" t="s">
        <v>72</v>
      </c>
      <c r="D11">
        <v>27</v>
      </c>
      <c r="E11">
        <v>1</v>
      </c>
      <c r="F11">
        <v>30.167999999999999</v>
      </c>
      <c r="G11">
        <v>30.167999999999999</v>
      </c>
      <c r="H11">
        <v>3</v>
      </c>
      <c r="I11">
        <v>4</v>
      </c>
    </row>
    <row r="12" spans="1:9" x14ac:dyDescent="0.25">
      <c r="A12">
        <v>20</v>
      </c>
      <c r="B12" t="s">
        <v>73</v>
      </c>
      <c r="C12" t="s">
        <v>74</v>
      </c>
      <c r="D12">
        <v>27</v>
      </c>
      <c r="E12">
        <v>1</v>
      </c>
      <c r="F12">
        <v>30.509</v>
      </c>
      <c r="G12">
        <v>30.509</v>
      </c>
      <c r="H12">
        <v>4</v>
      </c>
      <c r="I12">
        <v>3</v>
      </c>
    </row>
    <row r="13" spans="1:9" x14ac:dyDescent="0.25">
      <c r="A13">
        <v>23</v>
      </c>
      <c r="B13" t="s">
        <v>66</v>
      </c>
      <c r="C13" t="s">
        <v>67</v>
      </c>
      <c r="D13">
        <v>29</v>
      </c>
      <c r="E13">
        <v>1</v>
      </c>
      <c r="F13">
        <v>29.853999999999999</v>
      </c>
      <c r="G13">
        <v>29.853999999999999</v>
      </c>
      <c r="H13">
        <v>3</v>
      </c>
      <c r="I13">
        <v>4</v>
      </c>
    </row>
    <row r="14" spans="1:9" x14ac:dyDescent="0.25">
      <c r="A14">
        <v>26</v>
      </c>
      <c r="B14" t="s">
        <v>75</v>
      </c>
      <c r="C14" t="s">
        <v>76</v>
      </c>
      <c r="D14">
        <v>27</v>
      </c>
      <c r="E14">
        <v>1</v>
      </c>
      <c r="F14">
        <v>30.753</v>
      </c>
      <c r="G14">
        <v>30.753</v>
      </c>
      <c r="H14">
        <v>2</v>
      </c>
      <c r="I14">
        <v>4</v>
      </c>
    </row>
    <row r="15" spans="1:9" x14ac:dyDescent="0.25">
      <c r="A15">
        <v>26</v>
      </c>
      <c r="B15" t="s">
        <v>75</v>
      </c>
      <c r="C15" t="s">
        <v>76</v>
      </c>
      <c r="D15">
        <v>29</v>
      </c>
      <c r="E15">
        <v>2</v>
      </c>
      <c r="F15">
        <v>29.571000000000002</v>
      </c>
      <c r="G15">
        <v>29.571000000000002</v>
      </c>
      <c r="H15">
        <v>4</v>
      </c>
      <c r="I15">
        <v>4</v>
      </c>
    </row>
    <row r="16" spans="1:9" x14ac:dyDescent="0.25">
      <c r="A16">
        <v>27</v>
      </c>
      <c r="B16" t="s">
        <v>79</v>
      </c>
      <c r="C16" t="s">
        <v>80</v>
      </c>
      <c r="D16">
        <v>16</v>
      </c>
      <c r="E16">
        <v>1</v>
      </c>
      <c r="F16">
        <v>34.264000000000003</v>
      </c>
      <c r="G16">
        <v>34.264000000000003</v>
      </c>
      <c r="H16">
        <v>4</v>
      </c>
      <c r="I16">
        <v>3</v>
      </c>
    </row>
    <row r="17" spans="1:9" x14ac:dyDescent="0.25">
      <c r="A17">
        <v>27</v>
      </c>
      <c r="B17" t="s">
        <v>79</v>
      </c>
      <c r="C17" t="s">
        <v>80</v>
      </c>
      <c r="D17">
        <v>29</v>
      </c>
      <c r="E17">
        <v>2</v>
      </c>
      <c r="F17">
        <v>29.786000000000001</v>
      </c>
      <c r="G17">
        <v>29.786000000000001</v>
      </c>
      <c r="H17">
        <v>3</v>
      </c>
      <c r="I17">
        <v>4</v>
      </c>
    </row>
    <row r="18" spans="1:9" x14ac:dyDescent="0.25">
      <c r="A18">
        <v>33</v>
      </c>
      <c r="B18" t="s">
        <v>68</v>
      </c>
      <c r="C18" t="s">
        <v>67</v>
      </c>
      <c r="D18">
        <v>28</v>
      </c>
      <c r="E18">
        <v>1</v>
      </c>
      <c r="F18">
        <v>29.978000000000002</v>
      </c>
      <c r="G18">
        <v>29.978000000000002</v>
      </c>
      <c r="H18">
        <v>4</v>
      </c>
      <c r="I18">
        <v>3</v>
      </c>
    </row>
    <row r="19" spans="1:9" x14ac:dyDescent="0.25">
      <c r="A19">
        <v>44</v>
      </c>
      <c r="B19" t="s">
        <v>61</v>
      </c>
      <c r="C19" t="s">
        <v>62</v>
      </c>
      <c r="D19">
        <v>28</v>
      </c>
      <c r="E19">
        <v>1</v>
      </c>
      <c r="F19">
        <v>29.751000000000001</v>
      </c>
      <c r="G19">
        <v>29.751000000000001</v>
      </c>
      <c r="H19">
        <v>3</v>
      </c>
      <c r="I19">
        <v>4</v>
      </c>
    </row>
    <row r="20" spans="1:9" x14ac:dyDescent="0.25">
      <c r="A20">
        <v>55</v>
      </c>
      <c r="B20" t="s">
        <v>69</v>
      </c>
      <c r="C20" t="s">
        <v>70</v>
      </c>
      <c r="D20">
        <v>21</v>
      </c>
      <c r="E20">
        <v>1</v>
      </c>
      <c r="F20">
        <v>30.103000000000002</v>
      </c>
      <c r="G20">
        <v>30.103000000000002</v>
      </c>
      <c r="H20">
        <v>4</v>
      </c>
      <c r="I20">
        <v>3</v>
      </c>
    </row>
    <row r="21" spans="1:9" x14ac:dyDescent="0.25">
      <c r="A21">
        <v>63</v>
      </c>
      <c r="B21" t="s">
        <v>87</v>
      </c>
      <c r="C21" t="s">
        <v>88</v>
      </c>
      <c r="D21">
        <v>27</v>
      </c>
      <c r="E21">
        <v>1</v>
      </c>
      <c r="F21">
        <v>29.856999999999999</v>
      </c>
      <c r="G21">
        <v>29.856999999999999</v>
      </c>
      <c r="H21">
        <v>3</v>
      </c>
      <c r="I21">
        <v>3</v>
      </c>
    </row>
    <row r="22" spans="1:9" x14ac:dyDescent="0.25">
      <c r="A22">
        <v>77</v>
      </c>
      <c r="B22" t="s">
        <v>65</v>
      </c>
      <c r="C22" t="s">
        <v>62</v>
      </c>
      <c r="D22">
        <v>28</v>
      </c>
      <c r="E22">
        <v>1</v>
      </c>
      <c r="F22">
        <v>29.436</v>
      </c>
      <c r="G22">
        <v>29.436</v>
      </c>
      <c r="H22">
        <v>3</v>
      </c>
      <c r="I22">
        <v>4</v>
      </c>
    </row>
    <row r="23" spans="1:9" x14ac:dyDescent="0.25">
      <c r="A23">
        <v>88</v>
      </c>
      <c r="B23" t="s">
        <v>89</v>
      </c>
      <c r="C23" t="s">
        <v>88</v>
      </c>
      <c r="D23">
        <v>1</v>
      </c>
      <c r="E23">
        <v>1</v>
      </c>
      <c r="F23">
        <v>30.587</v>
      </c>
      <c r="G23">
        <v>30.587</v>
      </c>
      <c r="H23">
        <v>3</v>
      </c>
      <c r="I23">
        <v>2</v>
      </c>
    </row>
    <row r="24" spans="1:9" x14ac:dyDescent="0.25">
      <c r="A24">
        <v>88</v>
      </c>
      <c r="B24" t="s">
        <v>89</v>
      </c>
      <c r="C24" t="s">
        <v>88</v>
      </c>
      <c r="D24">
        <v>2</v>
      </c>
      <c r="E24">
        <v>2</v>
      </c>
      <c r="F24">
        <v>30.177</v>
      </c>
      <c r="G24">
        <v>30.177</v>
      </c>
      <c r="H24">
        <v>2</v>
      </c>
      <c r="I24">
        <v>3</v>
      </c>
    </row>
    <row r="25" spans="1:9" x14ac:dyDescent="0.25">
      <c r="A25">
        <v>99</v>
      </c>
      <c r="B25" t="s">
        <v>85</v>
      </c>
      <c r="C25" t="s">
        <v>82</v>
      </c>
      <c r="D25">
        <v>2</v>
      </c>
      <c r="E25">
        <v>1</v>
      </c>
      <c r="F25">
        <v>38.192999999999998</v>
      </c>
      <c r="G25">
        <v>38.192999999999998</v>
      </c>
      <c r="H25">
        <v>4</v>
      </c>
      <c r="I25">
        <v>2</v>
      </c>
    </row>
    <row r="26" spans="1:9" x14ac:dyDescent="0.25">
      <c r="A26">
        <v>99</v>
      </c>
      <c r="B26" t="s">
        <v>85</v>
      </c>
      <c r="C26" t="s">
        <v>82</v>
      </c>
      <c r="D26">
        <v>27</v>
      </c>
      <c r="E26">
        <v>2</v>
      </c>
      <c r="F26">
        <v>30.227</v>
      </c>
      <c r="G26">
        <v>30.227</v>
      </c>
      <c r="H26">
        <v>2</v>
      </c>
      <c r="I26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4451-125E-4D8A-8985-84E5F52392FC}">
  <dimension ref="A1:U59"/>
  <sheetViews>
    <sheetView topLeftCell="A20" workbookViewId="0">
      <selection activeCell="A55" sqref="A55:XFD5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2.2930208333333335E-3</v>
      </c>
      <c r="C2" s="3">
        <f>IF(laptimes!C2&lt;&gt;"",SUM(laptimes!C$2:'laptimes'!C2),"")</f>
        <v>1.5526388888888888E-3</v>
      </c>
      <c r="D2" s="3">
        <f>IF(laptimes!D2&lt;&gt;"",SUM(laptimes!D$2:'laptimes'!D2),"")</f>
        <v>1.4491087962962964E-3</v>
      </c>
      <c r="E2" s="3">
        <f>IF(laptimes!E2&lt;&gt;"",SUM(laptimes!E$2:'laptimes'!E2),"")</f>
        <v>1.7100347222222222E-3</v>
      </c>
      <c r="F2" s="3" t="str">
        <f>IF(laptimes!F2&lt;&gt;"",SUM(laptimes!F$2:'laptimes'!F2),"")</f>
        <v/>
      </c>
      <c r="G2" s="3">
        <f>IF(laptimes!G2&lt;&gt;"",SUM(laptimes!G$2:'laptimes'!G2),"")</f>
        <v>1.6784259259259259E-3</v>
      </c>
      <c r="H2" s="3">
        <f>IF(laptimes!H2&lt;&gt;"",SUM(laptimes!H$2:'laptimes'!H2),"")</f>
        <v>1.5689351851851851E-3</v>
      </c>
      <c r="I2" s="3">
        <f>IF(laptimes!I2&lt;&gt;"",SUM(laptimes!I$2:'laptimes'!I2),"")</f>
        <v>1.4676157407407409E-3</v>
      </c>
      <c r="J2" s="3">
        <f>IF(laptimes!J2&lt;&gt;"",SUM(laptimes!J$2:'laptimes'!J2),"")</f>
        <v>1.6391898148148149E-3</v>
      </c>
      <c r="K2" s="3">
        <f>IF(laptimes!K2&lt;&gt;"",SUM(laptimes!K$2:'laptimes'!K2),"")</f>
        <v>1.6213773148148149E-3</v>
      </c>
      <c r="L2" s="3">
        <f>IF(laptimes!L2&lt;&gt;"",SUM(laptimes!L$2:'laptimes'!L2),"")</f>
        <v>1.7571759259259257E-3</v>
      </c>
      <c r="M2" s="3">
        <f>IF(laptimes!M2&lt;&gt;"",SUM(laptimes!M$2:'laptimes'!M2),"")</f>
        <v>1.6928703703703704E-3</v>
      </c>
      <c r="N2" s="3">
        <f>IF(laptimes!N2&lt;&gt;"",SUM(laptimes!N$2:'laptimes'!N2),"")</f>
        <v>1.6039004629629632E-3</v>
      </c>
      <c r="O2" s="3">
        <f>IF(laptimes!O2&lt;&gt;"",SUM(laptimes!O$2:'laptimes'!O2),"")</f>
        <v>1.5783333333333335E-3</v>
      </c>
      <c r="P2" s="3">
        <f>IF(laptimes!P2&lt;&gt;"",SUM(laptimes!P$2:'laptimes'!P2),"")</f>
        <v>1.4954166666666666E-3</v>
      </c>
      <c r="Q2" s="3">
        <f>IF(laptimes!Q2&lt;&gt;"",SUM(laptimes!Q$2:'laptimes'!Q2),"")</f>
        <v>1.5204513888888889E-3</v>
      </c>
      <c r="R2" s="3">
        <f>IF(laptimes!R2&lt;&gt;"",SUM(laptimes!R$2:'laptimes'!R2),"")</f>
        <v>1.7416319444444447E-3</v>
      </c>
      <c r="S2" s="3">
        <f>IF(laptimes!S2&lt;&gt;"",SUM(laptimes!S$2:'laptimes'!S2),"")</f>
        <v>1.5304513888888891E-3</v>
      </c>
      <c r="T2" s="3">
        <f>IF(laptimes!T2&lt;&gt;"",SUM(laptimes!T$2:'laptimes'!T2),"")</f>
        <v>1.7454513888888886E-3</v>
      </c>
      <c r="U2" s="3">
        <f>IF(laptimes!U2&lt;&gt;"",SUM(laptimes!U$2:'laptimes'!U2),"")</f>
        <v>1.6513425925925925E-3</v>
      </c>
    </row>
    <row r="3" spans="1:21" x14ac:dyDescent="0.25">
      <c r="A3">
        <v>2</v>
      </c>
      <c r="B3" s="3">
        <f>IF(laptimes!B3&lt;&gt;"",SUM(laptimes!B$2:'laptimes'!B3),"")</f>
        <v>3.9104282407407412E-3</v>
      </c>
      <c r="C3" s="3">
        <f>IF(laptimes!C3&lt;&gt;"",SUM(laptimes!C$2:'laptimes'!C3),"")</f>
        <v>3.3982870370370369E-3</v>
      </c>
      <c r="D3" s="3">
        <f>IF(laptimes!D3&lt;&gt;"",SUM(laptimes!D$2:'laptimes'!D3),"")</f>
        <v>3.3218055555555561E-3</v>
      </c>
      <c r="E3" s="3">
        <f>IF(laptimes!E3&lt;&gt;"",SUM(laptimes!E$2:'laptimes'!E3),"")</f>
        <v>3.5262731481481482E-3</v>
      </c>
      <c r="F3" s="3" t="str">
        <f>IF(laptimes!F3&lt;&gt;"",SUM(laptimes!F$2:'laptimes'!F3),"")</f>
        <v/>
      </c>
      <c r="G3" s="3">
        <f>IF(laptimes!G3&lt;&gt;"",SUM(laptimes!G$2:'laptimes'!G3),"")</f>
        <v>3.5023032407407407E-3</v>
      </c>
      <c r="H3" s="3">
        <f>IF(laptimes!H3&lt;&gt;"",SUM(laptimes!H$2:'laptimes'!H3),"")</f>
        <v>3.4214814814814815E-3</v>
      </c>
      <c r="I3" s="3">
        <f>IF(laptimes!I3&lt;&gt;"",SUM(laptimes!I$2:'laptimes'!I3),"")</f>
        <v>3.3365393518518518E-3</v>
      </c>
      <c r="J3" s="3">
        <f>IF(laptimes!J3&lt;&gt;"",SUM(laptimes!J$2:'laptimes'!J3),"")</f>
        <v>3.4786226851851853E-3</v>
      </c>
      <c r="K3" s="3">
        <f>IF(laptimes!K3&lt;&gt;"",SUM(laptimes!K$2:'laptimes'!K3),"")</f>
        <v>3.4566435185185186E-3</v>
      </c>
      <c r="L3" s="3">
        <f>IF(laptimes!L3&lt;&gt;"",SUM(laptimes!L$2:'laptimes'!L3),"")</f>
        <v>3.5556944444444442E-3</v>
      </c>
      <c r="M3" s="3">
        <f>IF(laptimes!M3&lt;&gt;"",SUM(laptimes!M$2:'laptimes'!M3),"")</f>
        <v>3.5156597222222225E-3</v>
      </c>
      <c r="N3" s="3">
        <f>IF(laptimes!N3&lt;&gt;"",SUM(laptimes!N$2:'laptimes'!N3),"")</f>
        <v>3.4464004629629636E-3</v>
      </c>
      <c r="O3" s="3">
        <f>IF(laptimes!O3&lt;&gt;"",SUM(laptimes!O$2:'laptimes'!O3),"")</f>
        <v>3.4318171296296301E-3</v>
      </c>
      <c r="P3" s="3">
        <f>IF(laptimes!P3&lt;&gt;"",SUM(laptimes!P$2:'laptimes'!P3),"")</f>
        <v>3.3461226851851855E-3</v>
      </c>
      <c r="Q3" s="3">
        <f>IF(laptimes!Q3&lt;&gt;"",SUM(laptimes!Q$2:'laptimes'!Q3),"")</f>
        <v>3.3621180555555557E-3</v>
      </c>
      <c r="R3" s="3">
        <f>IF(laptimes!R3&lt;&gt;"",SUM(laptimes!R$2:'laptimes'!R3),"")</f>
        <v>3.531388888888889E-3</v>
      </c>
      <c r="S3" s="3">
        <f>IF(laptimes!S3&lt;&gt;"",SUM(laptimes!S$2:'laptimes'!S3),"")</f>
        <v>3.3783101851851856E-3</v>
      </c>
      <c r="T3" s="3">
        <f>IF(laptimes!T3&lt;&gt;"",SUM(laptimes!T$2:'laptimes'!T3),"")</f>
        <v>3.5842592592592588E-3</v>
      </c>
      <c r="U3" s="3">
        <f>IF(laptimes!U3&lt;&gt;"",SUM(laptimes!U$2:'laptimes'!U3),"")</f>
        <v>3.5140972222222223E-3</v>
      </c>
    </row>
    <row r="4" spans="1:21" x14ac:dyDescent="0.25">
      <c r="A4">
        <v>3</v>
      </c>
      <c r="B4" s="3">
        <f>IF(laptimes!B4&lt;&gt;"",SUM(laptimes!B$2:'laptimes'!B4),"")</f>
        <v>5.3322222222222226E-3</v>
      </c>
      <c r="C4" s="3">
        <f>IF(laptimes!C4&lt;&gt;"",SUM(laptimes!C$2:'laptimes'!C4),"")</f>
        <v>5.2392824074074078E-3</v>
      </c>
      <c r="D4" s="3">
        <f>IF(laptimes!D4&lt;&gt;"",SUM(laptimes!D$2:'laptimes'!D4),"")</f>
        <v>5.2040277777777779E-3</v>
      </c>
      <c r="E4" s="3">
        <f>IF(laptimes!E4&lt;&gt;"",SUM(laptimes!E$2:'laptimes'!E4),"")</f>
        <v>5.3031597222222221E-3</v>
      </c>
      <c r="F4" s="3" t="str">
        <f>IF(laptimes!F4&lt;&gt;"",SUM(laptimes!F$2:'laptimes'!F4),"")</f>
        <v/>
      </c>
      <c r="G4" s="3">
        <f>IF(laptimes!G4&lt;&gt;"",SUM(laptimes!G$2:'laptimes'!G4),"")</f>
        <v>5.2769675925925926E-3</v>
      </c>
      <c r="H4" s="3">
        <f>IF(laptimes!H4&lt;&gt;"",SUM(laptimes!H$2:'laptimes'!H4),"")</f>
        <v>5.2449652777777781E-3</v>
      </c>
      <c r="I4" s="3">
        <f>IF(laptimes!I4&lt;&gt;"",SUM(laptimes!I$2:'laptimes'!I4),"")</f>
        <v>5.2143055555555554E-3</v>
      </c>
      <c r="J4" s="3">
        <f>IF(laptimes!J4&lt;&gt;"",SUM(laptimes!J$2:'laptimes'!J4),"")</f>
        <v>5.2709375000000004E-3</v>
      </c>
      <c r="K4" s="3">
        <f>IF(laptimes!K4&lt;&gt;"",SUM(laptimes!K$2:'laptimes'!K4),"")</f>
        <v>5.2613310185185185E-3</v>
      </c>
      <c r="L4" s="3">
        <f>IF(laptimes!L4&lt;&gt;"",SUM(laptimes!L$2:'laptimes'!L4),"")</f>
        <v>5.3188194444444437E-3</v>
      </c>
      <c r="M4" s="3">
        <f>IF(laptimes!M4&lt;&gt;"",SUM(laptimes!M$2:'laptimes'!M4),"")</f>
        <v>5.2860879629629629E-3</v>
      </c>
      <c r="N4" s="3">
        <f>IF(laptimes!N4&lt;&gt;"",SUM(laptimes!N$2:'laptimes'!N4),"")</f>
        <v>5.2567013888888897E-3</v>
      </c>
      <c r="O4" s="3">
        <f>IF(laptimes!O4&lt;&gt;"",SUM(laptimes!O$2:'laptimes'!O4),"")</f>
        <v>5.2495254629629636E-3</v>
      </c>
      <c r="P4" s="3">
        <f>IF(laptimes!P4&lt;&gt;"",SUM(laptimes!P$2:'laptimes'!P4),"")</f>
        <v>5.2221875000000003E-3</v>
      </c>
      <c r="Q4" s="3">
        <f>IF(laptimes!Q4&lt;&gt;"",SUM(laptimes!Q$2:'laptimes'!Q4),"")</f>
        <v>5.2277199074074075E-3</v>
      </c>
      <c r="R4" s="3">
        <f>IF(laptimes!R4&lt;&gt;"",SUM(laptimes!R$2:'laptimes'!R4),"")</f>
        <v>5.3140740740740744E-3</v>
      </c>
      <c r="S4" s="3">
        <f>IF(laptimes!S4&lt;&gt;"",SUM(laptimes!S$2:'laptimes'!S4),"")</f>
        <v>5.2346875000000006E-3</v>
      </c>
      <c r="T4" s="3">
        <f>IF(laptimes!T4&lt;&gt;"",SUM(laptimes!T$2:'laptimes'!T4),"")</f>
        <v>5.3236342592592589E-3</v>
      </c>
      <c r="U4" s="3">
        <f>IF(laptimes!U4&lt;&gt;"",SUM(laptimes!U$2:'laptimes'!U4),"")</f>
        <v>5.3280555555555555E-3</v>
      </c>
    </row>
    <row r="5" spans="1:21" x14ac:dyDescent="0.25">
      <c r="A5">
        <v>4</v>
      </c>
      <c r="B5" s="3">
        <f>IF(laptimes!B5&lt;&gt;"",SUM(laptimes!B$2:'laptimes'!B5),"")</f>
        <v>6.5491087962962968E-3</v>
      </c>
      <c r="C5" s="3">
        <f>IF(laptimes!C5&lt;&gt;"",SUM(laptimes!C$2:'laptimes'!C5),"")</f>
        <v>6.4354398148148148E-3</v>
      </c>
      <c r="D5" s="3">
        <f>IF(laptimes!D5&lt;&gt;"",SUM(laptimes!D$2:'laptimes'!D5),"")</f>
        <v>6.3585416666666669E-3</v>
      </c>
      <c r="E5" s="3">
        <f>IF(laptimes!E5&lt;&gt;"",SUM(laptimes!E$2:'laptimes'!E5),"")</f>
        <v>6.5018287037037041E-3</v>
      </c>
      <c r="F5" s="3" t="str">
        <f>IF(laptimes!F5&lt;&gt;"",SUM(laptimes!F$2:'laptimes'!F5),"")</f>
        <v/>
      </c>
      <c r="G5" s="3">
        <f>IF(laptimes!G5&lt;&gt;"",SUM(laptimes!G$2:'laptimes'!G5),"")</f>
        <v>6.4849189814814813E-3</v>
      </c>
      <c r="H5" s="3">
        <f>IF(laptimes!H5&lt;&gt;"",SUM(laptimes!H$2:'laptimes'!H5),"")</f>
        <v>6.4431134259259259E-3</v>
      </c>
      <c r="I5" s="3">
        <f>IF(laptimes!I5&lt;&gt;"",SUM(laptimes!I$2:'laptimes'!I5),"")</f>
        <v>6.3719560185185181E-3</v>
      </c>
      <c r="J5" s="3">
        <f>IF(laptimes!J5&lt;&gt;"",SUM(laptimes!J$2:'laptimes'!J5),"")</f>
        <v>6.4778935185185191E-3</v>
      </c>
      <c r="K5" s="3">
        <f>IF(laptimes!K5&lt;&gt;"",SUM(laptimes!K$2:'laptimes'!K5),"")</f>
        <v>6.460173611111111E-3</v>
      </c>
      <c r="L5" s="3">
        <f>IF(laptimes!L5&lt;&gt;"",SUM(laptimes!L$2:'laptimes'!L5),"")</f>
        <v>6.5079976851851844E-3</v>
      </c>
      <c r="M5" s="3">
        <f>IF(laptimes!M5&lt;&gt;"",SUM(laptimes!M$2:'laptimes'!M5),"")</f>
        <v>6.4932175925925921E-3</v>
      </c>
      <c r="N5" s="3">
        <f>IF(laptimes!N5&lt;&gt;"",SUM(laptimes!N$2:'laptimes'!N5),"")</f>
        <v>6.4675115740740752E-3</v>
      </c>
      <c r="O5" s="3">
        <f>IF(laptimes!O5&lt;&gt;"",SUM(laptimes!O$2:'laptimes'!O5),"")</f>
        <v>6.4497453703703713E-3</v>
      </c>
      <c r="P5" s="3">
        <f>IF(laptimes!P5&lt;&gt;"",SUM(laptimes!P$2:'laptimes'!P5),"")</f>
        <v>6.3917592592592594E-3</v>
      </c>
      <c r="Q5" s="3">
        <f>IF(laptimes!Q5&lt;&gt;"",SUM(laptimes!Q$2:'laptimes'!Q5),"")</f>
        <v>6.4092592592592595E-3</v>
      </c>
      <c r="R5" s="3">
        <f>IF(laptimes!R5&lt;&gt;"",SUM(laptimes!R$2:'laptimes'!R5),"")</f>
        <v>6.5280787037037043E-3</v>
      </c>
      <c r="S5" s="3">
        <f>IF(laptimes!S5&lt;&gt;"",SUM(laptimes!S$2:'laptimes'!S5),"")</f>
        <v>6.4203819444444456E-3</v>
      </c>
      <c r="T5" s="3">
        <f>IF(laptimes!T5&lt;&gt;"",SUM(laptimes!T$2:'laptimes'!T5),"")</f>
        <v>6.5576736111111105E-3</v>
      </c>
      <c r="U5" s="3">
        <f>IF(laptimes!U5&lt;&gt;"",SUM(laptimes!U$2:'laptimes'!U5),"")</f>
        <v>6.5393402777777776E-3</v>
      </c>
    </row>
    <row r="6" spans="1:21" x14ac:dyDescent="0.25">
      <c r="A6">
        <v>5</v>
      </c>
      <c r="B6" s="3">
        <f>IF(laptimes!B6&lt;&gt;"",SUM(laptimes!B$2:'laptimes'!B6),"")</f>
        <v>7.7509143518518526E-3</v>
      </c>
      <c r="C6" s="3">
        <f>IF(laptimes!C6&lt;&gt;"",SUM(laptimes!C$2:'laptimes'!C6),"")</f>
        <v>7.6210532407407407E-3</v>
      </c>
      <c r="D6" s="3">
        <f>IF(laptimes!D6&lt;&gt;"",SUM(laptimes!D$2:'laptimes'!D6),"")</f>
        <v>7.5112384259259264E-3</v>
      </c>
      <c r="E6" s="3">
        <f>IF(laptimes!E6&lt;&gt;"",SUM(laptimes!E$2:'laptimes'!E6),"")</f>
        <v>7.7072106481481488E-3</v>
      </c>
      <c r="F6" s="3" t="str">
        <f>IF(laptimes!F6&lt;&gt;"",SUM(laptimes!F$2:'laptimes'!F6),"")</f>
        <v/>
      </c>
      <c r="G6" s="3">
        <f>IF(laptimes!G6&lt;&gt;"",SUM(laptimes!G$2:'laptimes'!G6),"")</f>
        <v>7.6828819444444444E-3</v>
      </c>
      <c r="H6" s="3">
        <f>IF(laptimes!H6&lt;&gt;"",SUM(laptimes!H$2:'laptimes'!H6),"")</f>
        <v>7.6316087962962961E-3</v>
      </c>
      <c r="I6" s="3">
        <f>IF(laptimes!I6&lt;&gt;"",SUM(laptimes!I$2:'laptimes'!I6),"")</f>
        <v>7.5268634259259256E-3</v>
      </c>
      <c r="J6" s="3">
        <f>IF(laptimes!J6&lt;&gt;"",SUM(laptimes!J$2:'laptimes'!J6),"")</f>
        <v>7.6739583333333338E-3</v>
      </c>
      <c r="K6" s="3">
        <f>IF(laptimes!K6&lt;&gt;"",SUM(laptimes!K$2:'laptimes'!K6),"")</f>
        <v>7.6538541666666664E-3</v>
      </c>
      <c r="L6" s="3">
        <f>IF(laptimes!L6&lt;&gt;"",SUM(laptimes!L$2:'laptimes'!L6),"")</f>
        <v>7.7146527777777769E-3</v>
      </c>
      <c r="M6" s="3">
        <f>IF(laptimes!M6&lt;&gt;"",SUM(laptimes!M$2:'laptimes'!M6),"")</f>
        <v>7.6978819444444438E-3</v>
      </c>
      <c r="N6" s="3">
        <f>IF(laptimes!N6&lt;&gt;"",SUM(laptimes!N$2:'laptimes'!N6),"")</f>
        <v>7.6593865740740754E-3</v>
      </c>
      <c r="O6" s="3">
        <f>IF(laptimes!O6&lt;&gt;"",SUM(laptimes!O$2:'laptimes'!O6),"")</f>
        <v>7.638287037037038E-3</v>
      </c>
      <c r="P6" s="3">
        <f>IF(laptimes!P6&lt;&gt;"",SUM(laptimes!P$2:'laptimes'!P6),"")</f>
        <v>7.5506134259259259E-3</v>
      </c>
      <c r="Q6" s="3">
        <f>IF(laptimes!Q6&lt;&gt;"",SUM(laptimes!Q$2:'laptimes'!Q6),"")</f>
        <v>7.5862731481481484E-3</v>
      </c>
      <c r="R6" s="3">
        <f>IF(laptimes!R6&lt;&gt;"",SUM(laptimes!R$2:'laptimes'!R6),"")</f>
        <v>7.7284259259259268E-3</v>
      </c>
      <c r="S6" s="3">
        <f>IF(laptimes!S6&lt;&gt;"",SUM(laptimes!S$2:'laptimes'!S6),"")</f>
        <v>7.5971527777777791E-3</v>
      </c>
      <c r="T6" s="3">
        <f>IF(laptimes!T6&lt;&gt;"",SUM(laptimes!T$2:'laptimes'!T6),"")</f>
        <v>7.7739583333333324E-3</v>
      </c>
      <c r="U6" s="3">
        <f>IF(laptimes!U6&lt;&gt;"",SUM(laptimes!U$2:'laptimes'!U6),"")</f>
        <v>7.7393287037037031E-3</v>
      </c>
    </row>
    <row r="7" spans="1:21" x14ac:dyDescent="0.25">
      <c r="A7">
        <v>6</v>
      </c>
      <c r="B7" s="3">
        <f>IF(laptimes!B7&lt;&gt;"",SUM(laptimes!B$2:'laptimes'!B7),"")</f>
        <v>8.9413541666666669E-3</v>
      </c>
      <c r="C7" s="3">
        <f>IF(laptimes!C7&lt;&gt;"",SUM(laptimes!C$2:'laptimes'!C7),"")</f>
        <v>8.8017245370370367E-3</v>
      </c>
      <c r="D7" s="3">
        <f>IF(laptimes!D7&lt;&gt;"",SUM(laptimes!D$2:'laptimes'!D7),"")</f>
        <v>8.6611226851851849E-3</v>
      </c>
      <c r="E7" s="3">
        <f>IF(laptimes!E7&lt;&gt;"",SUM(laptimes!E$2:'laptimes'!E7),"")</f>
        <v>8.9046180555555562E-3</v>
      </c>
      <c r="F7" s="3" t="str">
        <f>IF(laptimes!F7&lt;&gt;"",SUM(laptimes!F$2:'laptimes'!F7),"")</f>
        <v/>
      </c>
      <c r="G7" s="3">
        <f>IF(laptimes!G7&lt;&gt;"",SUM(laptimes!G$2:'laptimes'!G7),"")</f>
        <v>8.887824074074074E-3</v>
      </c>
      <c r="H7" s="3">
        <f>IF(laptimes!H7&lt;&gt;"",SUM(laptimes!H$2:'laptimes'!H7),"")</f>
        <v>8.8108912037037045E-3</v>
      </c>
      <c r="I7" s="3">
        <f>IF(laptimes!I7&lt;&gt;"",SUM(laptimes!I$2:'laptimes'!I7),"")</f>
        <v>8.6770486111111111E-3</v>
      </c>
      <c r="J7" s="3">
        <f>IF(laptimes!J7&lt;&gt;"",SUM(laptimes!J$2:'laptimes'!J7),"")</f>
        <v>8.8815393518518523E-3</v>
      </c>
      <c r="K7" s="3">
        <f>IF(laptimes!K7&lt;&gt;"",SUM(laptimes!K$2:'laptimes'!K7),"")</f>
        <v>8.869467592592592E-3</v>
      </c>
      <c r="L7" s="3">
        <f>IF(laptimes!L7&lt;&gt;"",SUM(laptimes!L$2:'laptimes'!L7),"")</f>
        <v>8.9099305555555546E-3</v>
      </c>
      <c r="M7" s="3">
        <f>IF(laptimes!M7&lt;&gt;"",SUM(laptimes!M$2:'laptimes'!M7),"")</f>
        <v>8.8975694444444441E-3</v>
      </c>
      <c r="N7" s="3">
        <f>IF(laptimes!N7&lt;&gt;"",SUM(laptimes!N$2:'laptimes'!N7),"")</f>
        <v>8.8436342592592612E-3</v>
      </c>
      <c r="O7" s="3">
        <f>IF(laptimes!O7&lt;&gt;"",SUM(laptimes!O$2:'laptimes'!O7),"")</f>
        <v>8.8188425925925934E-3</v>
      </c>
      <c r="P7" s="3">
        <f>IF(laptimes!P7&lt;&gt;"",SUM(laptimes!P$2:'laptimes'!P7),"")</f>
        <v>8.7076504629629622E-3</v>
      </c>
      <c r="Q7" s="3">
        <f>IF(laptimes!Q7&lt;&gt;"",SUM(laptimes!Q$2:'laptimes'!Q7),"")</f>
        <v>8.7633101851851847E-3</v>
      </c>
      <c r="R7" s="3">
        <f>IF(laptimes!R7&lt;&gt;"",SUM(laptimes!R$2:'laptimes'!R7),"")</f>
        <v>8.9240972222222222E-3</v>
      </c>
      <c r="S7" s="3">
        <f>IF(laptimes!S7&lt;&gt;"",SUM(laptimes!S$2:'laptimes'!S7),"")</f>
        <v>8.7718518518518536E-3</v>
      </c>
      <c r="T7" s="3">
        <f>IF(laptimes!T7&lt;&gt;"",SUM(laptimes!T$2:'laptimes'!T7),"")</f>
        <v>8.9811111111111099E-3</v>
      </c>
      <c r="U7" s="3">
        <f>IF(laptimes!U7&lt;&gt;"",SUM(laptimes!U$2:'laptimes'!U7),"")</f>
        <v>8.9342708333333323E-3</v>
      </c>
    </row>
    <row r="8" spans="1:21" x14ac:dyDescent="0.25">
      <c r="A8">
        <v>7</v>
      </c>
      <c r="B8" s="3">
        <f>IF(laptimes!B8&lt;&gt;"",SUM(laptimes!B$2:'laptimes'!B8),"")</f>
        <v>1.0146979166666667E-2</v>
      </c>
      <c r="C8" s="3">
        <f>IF(laptimes!C8&lt;&gt;"",SUM(laptimes!C$2:'laptimes'!C8),"")</f>
        <v>9.9856365740740739E-3</v>
      </c>
      <c r="D8" s="3">
        <f>IF(laptimes!D8&lt;&gt;"",SUM(laptimes!D$2:'laptimes'!D8),"")</f>
        <v>9.8115393518518508E-3</v>
      </c>
      <c r="E8" s="3">
        <f>IF(laptimes!E8&lt;&gt;"",SUM(laptimes!E$2:'laptimes'!E8),"")</f>
        <v>1.0101296296296297E-2</v>
      </c>
      <c r="F8" s="3" t="str">
        <f>IF(laptimes!F8&lt;&gt;"",SUM(laptimes!F$2:'laptimes'!F8),"")</f>
        <v/>
      </c>
      <c r="G8" s="3">
        <f>IF(laptimes!G8&lt;&gt;"",SUM(laptimes!G$2:'laptimes'!G8),"")</f>
        <v>1.0080347222222221E-2</v>
      </c>
      <c r="H8" s="3">
        <f>IF(laptimes!H8&lt;&gt;"",SUM(laptimes!H$2:'laptimes'!H8),"")</f>
        <v>9.9962037037037051E-3</v>
      </c>
      <c r="I8" s="3">
        <f>IF(laptimes!I8&lt;&gt;"",SUM(laptimes!I$2:'laptimes'!I8),"")</f>
        <v>9.8274189814814821E-3</v>
      </c>
      <c r="J8" s="3">
        <f>IF(laptimes!J8&lt;&gt;"",SUM(laptimes!J$2:'laptimes'!J8),"")</f>
        <v>1.0072280092592593E-2</v>
      </c>
      <c r="K8" s="3">
        <f>IF(laptimes!K8&lt;&gt;"",SUM(laptimes!K$2:'laptimes'!K8),"")</f>
        <v>1.0057384259259259E-2</v>
      </c>
      <c r="L8" s="3">
        <f>IF(laptimes!L8&lt;&gt;"",SUM(laptimes!L$2:'laptimes'!L8),"")</f>
        <v>1.0107685185185185E-2</v>
      </c>
      <c r="M8" s="3">
        <f>IF(laptimes!M8&lt;&gt;"",SUM(laptimes!M$2:'laptimes'!M8),"")</f>
        <v>1.0090659722222221E-2</v>
      </c>
      <c r="N8" s="3">
        <f>IF(laptimes!N8&lt;&gt;"",SUM(laptimes!N$2:'laptimes'!N8),"")</f>
        <v>1.0024803240740742E-2</v>
      </c>
      <c r="O8" s="3">
        <f>IF(laptimes!O8&lt;&gt;"",SUM(laptimes!O$2:'laptimes'!O8),"")</f>
        <v>1.0002002314814816E-2</v>
      </c>
      <c r="P8" s="3">
        <f>IF(laptimes!P8&lt;&gt;"",SUM(laptimes!P$2:'laptimes'!P8),"")</f>
        <v>9.8602083333333319E-3</v>
      </c>
      <c r="Q8" s="3">
        <f>IF(laptimes!Q8&lt;&gt;"",SUM(laptimes!Q$2:'laptimes'!Q8),"")</f>
        <v>9.9583449074074071E-3</v>
      </c>
      <c r="R8" s="3">
        <f>IF(laptimes!R8&lt;&gt;"",SUM(laptimes!R$2:'laptimes'!R8),"")</f>
        <v>1.0121446759259259E-2</v>
      </c>
      <c r="S8" s="3">
        <f>IF(laptimes!S8&lt;&gt;"",SUM(laptimes!S$2:'laptimes'!S8),"")</f>
        <v>9.9354050925925946E-3</v>
      </c>
      <c r="T8" s="3">
        <f>IF(laptimes!T8&lt;&gt;"",SUM(laptimes!T$2:'laptimes'!T8),"")</f>
        <v>1.0202326388888888E-2</v>
      </c>
      <c r="U8" s="3">
        <f>IF(laptimes!U8&lt;&gt;"",SUM(laptimes!U$2:'laptimes'!U8),"")</f>
        <v>1.0157407407407407E-2</v>
      </c>
    </row>
    <row r="9" spans="1:21" x14ac:dyDescent="0.25">
      <c r="A9">
        <v>8</v>
      </c>
      <c r="B9" s="3">
        <f>IF(laptimes!B9&lt;&gt;"",SUM(laptimes!B$2:'laptimes'!B9),"")</f>
        <v>1.1334618055555556E-2</v>
      </c>
      <c r="C9" s="3">
        <f>IF(laptimes!C9&lt;&gt;"",SUM(laptimes!C$2:'laptimes'!C9),"")</f>
        <v>1.1166064814814814E-2</v>
      </c>
      <c r="D9" s="3">
        <f>IF(laptimes!D9&lt;&gt;"",SUM(laptimes!D$2:'laptimes'!D9),"")</f>
        <v>1.0959930555555554E-2</v>
      </c>
      <c r="E9" s="3">
        <f>IF(laptimes!E9&lt;&gt;"",SUM(laptimes!E$2:'laptimes'!E9),"")</f>
        <v>1.1284131944444446E-2</v>
      </c>
      <c r="F9" s="3" t="str">
        <f>IF(laptimes!F9&lt;&gt;"",SUM(laptimes!F$2:'laptimes'!F9),"")</f>
        <v/>
      </c>
      <c r="G9" s="3">
        <f>IF(laptimes!G9&lt;&gt;"",SUM(laptimes!G$2:'laptimes'!G9),"")</f>
        <v>1.1264722222222221E-2</v>
      </c>
      <c r="H9" s="3">
        <f>IF(laptimes!H9&lt;&gt;"",SUM(laptimes!H$2:'laptimes'!H9),"")</f>
        <v>1.1193356481481483E-2</v>
      </c>
      <c r="I9" s="3">
        <f>IF(laptimes!I9&lt;&gt;"",SUM(laptimes!I$2:'laptimes'!I9),"")</f>
        <v>1.0979444444444444E-2</v>
      </c>
      <c r="J9" s="3">
        <f>IF(laptimes!J9&lt;&gt;"",SUM(laptimes!J$2:'laptimes'!J9),"")</f>
        <v>1.1255706018518519E-2</v>
      </c>
      <c r="K9" s="3">
        <f>IF(laptimes!K9&lt;&gt;"",SUM(laptimes!K$2:'laptimes'!K9),"")</f>
        <v>1.1239178240740741E-2</v>
      </c>
      <c r="L9" s="3">
        <f>IF(laptimes!L9&lt;&gt;"",SUM(laptimes!L$2:'laptimes'!L9),"")</f>
        <v>1.1290439814814814E-2</v>
      </c>
      <c r="M9" s="3">
        <f>IF(laptimes!M9&lt;&gt;"",SUM(laptimes!M$2:'laptimes'!M9),"")</f>
        <v>1.1274467592592591E-2</v>
      </c>
      <c r="N9" s="3">
        <f>IF(laptimes!N9&lt;&gt;"",SUM(laptimes!N$2:'laptimes'!N9),"")</f>
        <v>1.1201863425925928E-2</v>
      </c>
      <c r="O9" s="3">
        <f>IF(laptimes!O9&lt;&gt;"",SUM(laptimes!O$2:'laptimes'!O9),"")</f>
        <v>1.1179618055555557E-2</v>
      </c>
      <c r="P9" s="3">
        <f>IF(laptimes!P9&lt;&gt;"",SUM(laptimes!P$2:'laptimes'!P9),"")</f>
        <v>1.1010462962962961E-2</v>
      </c>
      <c r="Q9" s="3">
        <f>IF(laptimes!Q9&lt;&gt;"",SUM(laptimes!Q$2:'laptimes'!Q9),"")</f>
        <v>1.1132488425925926E-2</v>
      </c>
      <c r="R9" s="3">
        <f>IF(laptimes!R9&lt;&gt;"",SUM(laptimes!R$2:'laptimes'!R9),"")</f>
        <v>1.1314976851851852E-2</v>
      </c>
      <c r="S9" s="3">
        <f>IF(laptimes!S9&lt;&gt;"",SUM(laptimes!S$2:'laptimes'!S9),"")</f>
        <v>1.1090937500000002E-2</v>
      </c>
      <c r="T9" s="3">
        <f>IF(laptimes!T9&lt;&gt;"",SUM(laptimes!T$2:'laptimes'!T9),"")</f>
        <v>1.1410879629629628E-2</v>
      </c>
      <c r="U9" s="3">
        <f>IF(laptimes!U9&lt;&gt;"",SUM(laptimes!U$2:'laptimes'!U9),"")</f>
        <v>1.1350925925925926E-2</v>
      </c>
    </row>
    <row r="10" spans="1:21" x14ac:dyDescent="0.25">
      <c r="A10">
        <v>9</v>
      </c>
      <c r="B10" s="3">
        <f>IF(laptimes!B10&lt;&gt;"",SUM(laptimes!B$2:'laptimes'!B10),"")</f>
        <v>1.2518518518518519E-2</v>
      </c>
      <c r="C10" s="3">
        <f>IF(laptimes!C10&lt;&gt;"",SUM(laptimes!C$2:'laptimes'!C10),"")</f>
        <v>1.2341064814814815E-2</v>
      </c>
      <c r="D10" s="3">
        <f>IF(laptimes!D10&lt;&gt;"",SUM(laptimes!D$2:'laptimes'!D10),"")</f>
        <v>1.2105949074074073E-2</v>
      </c>
      <c r="E10" s="3">
        <f>IF(laptimes!E10&lt;&gt;"",SUM(laptimes!E$2:'laptimes'!E10),"")</f>
        <v>1.2520868055555556E-2</v>
      </c>
      <c r="F10" s="3" t="str">
        <f>IF(laptimes!F10&lt;&gt;"",SUM(laptimes!F$2:'laptimes'!F10),"")</f>
        <v/>
      </c>
      <c r="G10" s="3">
        <f>IF(laptimes!G10&lt;&gt;"",SUM(laptimes!G$2:'laptimes'!G10),"")</f>
        <v>1.2446342592592592E-2</v>
      </c>
      <c r="H10" s="3">
        <f>IF(laptimes!H10&lt;&gt;"",SUM(laptimes!H$2:'laptimes'!H10),"")</f>
        <v>1.2369537037037038E-2</v>
      </c>
      <c r="I10" s="3">
        <f>IF(laptimes!I10&lt;&gt;"",SUM(laptimes!I$2:'laptimes'!I10),"")</f>
        <v>1.2128506944444445E-2</v>
      </c>
      <c r="J10" s="3">
        <f>IF(laptimes!J10&lt;&gt;"",SUM(laptimes!J$2:'laptimes'!J10),"")</f>
        <v>1.2436319444444444E-2</v>
      </c>
      <c r="K10" s="3">
        <f>IF(laptimes!K10&lt;&gt;"",SUM(laptimes!K$2:'laptimes'!K10),"")</f>
        <v>1.242068287037037E-2</v>
      </c>
      <c r="L10" s="3">
        <f>IF(laptimes!L10&lt;&gt;"",SUM(laptimes!L$2:'laptimes'!L10),"")</f>
        <v>1.2471759259259259E-2</v>
      </c>
      <c r="M10" s="3">
        <f>IF(laptimes!M10&lt;&gt;"",SUM(laptimes!M$2:'laptimes'!M10),"")</f>
        <v>1.2457141203703703E-2</v>
      </c>
      <c r="N10" s="3">
        <f>IF(laptimes!N10&lt;&gt;"",SUM(laptimes!N$2:'laptimes'!N10),"")</f>
        <v>1.2378611111111113E-2</v>
      </c>
      <c r="O10" s="3">
        <f>IF(laptimes!O10&lt;&gt;"",SUM(laptimes!O$2:'laptimes'!O10),"")</f>
        <v>1.2353159722222224E-2</v>
      </c>
      <c r="P10" s="3">
        <f>IF(laptimes!P10&lt;&gt;"",SUM(laptimes!P$2:'laptimes'!P10),"")</f>
        <v>1.2158506944444442E-2</v>
      </c>
      <c r="Q10" s="3">
        <f>IF(laptimes!Q10&lt;&gt;"",SUM(laptimes!Q$2:'laptimes'!Q10),"")</f>
        <v>1.2303645833333333E-2</v>
      </c>
      <c r="R10" s="3">
        <f>IF(laptimes!R10&lt;&gt;"",SUM(laptimes!R$2:'laptimes'!R10),"")</f>
        <v>1.2505150462962963E-2</v>
      </c>
      <c r="S10" s="3">
        <f>IF(laptimes!S10&lt;&gt;"",SUM(laptimes!S$2:'laptimes'!S10),"")</f>
        <v>1.2240034722222223E-2</v>
      </c>
      <c r="T10" s="3">
        <f>IF(laptimes!T10&lt;&gt;"",SUM(laptimes!T$2:'laptimes'!T10),"")</f>
        <v>1.2615763888888888E-2</v>
      </c>
      <c r="U10" s="3">
        <f>IF(laptimes!U10&lt;&gt;"",SUM(laptimes!U$2:'laptimes'!U10),"")</f>
        <v>1.2541979166666667E-2</v>
      </c>
    </row>
    <row r="11" spans="1:21" x14ac:dyDescent="0.25">
      <c r="A11">
        <v>10</v>
      </c>
      <c r="B11" s="3">
        <f>IF(laptimes!B11&lt;&gt;"",SUM(laptimes!B$2:'laptimes'!B11),"")</f>
        <v>1.3706516203703705E-2</v>
      </c>
      <c r="C11" s="3">
        <f>IF(laptimes!C11&lt;&gt;"",SUM(laptimes!C$2:'laptimes'!C11),"")</f>
        <v>1.3514409722222223E-2</v>
      </c>
      <c r="D11" s="3">
        <f>IF(laptimes!D11&lt;&gt;"",SUM(laptimes!D$2:'laptimes'!D11),"")</f>
        <v>1.3252326388888888E-2</v>
      </c>
      <c r="E11" s="3">
        <f>IF(laptimes!E11&lt;&gt;"",SUM(laptimes!E$2:'laptimes'!E11),"")</f>
        <v>1.3876689814814816E-2</v>
      </c>
      <c r="F11" s="3" t="str">
        <f>IF(laptimes!F11&lt;&gt;"",SUM(laptimes!F$2:'laptimes'!F11),"")</f>
        <v/>
      </c>
      <c r="G11" s="3">
        <f>IF(laptimes!G11&lt;&gt;"",SUM(laptimes!G$2:'laptimes'!G11),"")</f>
        <v>1.3627511574074073E-2</v>
      </c>
      <c r="H11" s="3">
        <f>IF(laptimes!H11&lt;&gt;"",SUM(laptimes!H$2:'laptimes'!H11),"")</f>
        <v>1.3543356481481483E-2</v>
      </c>
      <c r="I11" s="3">
        <f>IF(laptimes!I11&lt;&gt;"",SUM(laptimes!I$2:'laptimes'!I11),"")</f>
        <v>1.3277372685185185E-2</v>
      </c>
      <c r="J11" s="3">
        <f>IF(laptimes!J11&lt;&gt;"",SUM(laptimes!J$2:'laptimes'!J11),"")</f>
        <v>1.3617523148148148E-2</v>
      </c>
      <c r="K11" s="3">
        <f>IF(laptimes!K11&lt;&gt;"",SUM(laptimes!K$2:'laptimes'!K11),"")</f>
        <v>1.3602604166666667E-2</v>
      </c>
      <c r="L11" s="3">
        <f>IF(laptimes!L11&lt;&gt;"",SUM(laptimes!L$2:'laptimes'!L11),"")</f>
        <v>1.3645046296296296E-2</v>
      </c>
      <c r="M11" s="3">
        <f>IF(laptimes!M11&lt;&gt;"",SUM(laptimes!M$2:'laptimes'!M11),"")</f>
        <v>1.3637835648148147E-2</v>
      </c>
      <c r="N11" s="3">
        <f>IF(laptimes!N11&lt;&gt;"",SUM(laptimes!N$2:'laptimes'!N11),"")</f>
        <v>1.3552997685185187E-2</v>
      </c>
      <c r="O11" s="3">
        <f>IF(laptimes!O11&lt;&gt;"",SUM(laptimes!O$2:'laptimes'!O11),"")</f>
        <v>1.3524212962962964E-2</v>
      </c>
      <c r="P11" s="3">
        <f>IF(laptimes!P11&lt;&gt;"",SUM(laptimes!P$2:'laptimes'!P11),"")</f>
        <v>1.3319675925925924E-2</v>
      </c>
      <c r="Q11" s="3">
        <f>IF(laptimes!Q11&lt;&gt;"",SUM(laptimes!Q$2:'laptimes'!Q11),"")</f>
        <v>1.3474166666666667E-2</v>
      </c>
      <c r="R11" s="3">
        <f>IF(laptimes!R11&lt;&gt;"",SUM(laptimes!R$2:'laptimes'!R11),"")</f>
        <v>1.3690636574074074E-2</v>
      </c>
      <c r="S11" s="3">
        <f>IF(laptimes!S11&lt;&gt;"",SUM(laptimes!S$2:'laptimes'!S11),"")</f>
        <v>1.3393182870370371E-2</v>
      </c>
      <c r="T11" s="3">
        <f>IF(laptimes!T11&lt;&gt;"",SUM(laptimes!T$2:'laptimes'!T11),"")</f>
        <v>1.3818483796296296E-2</v>
      </c>
      <c r="U11" s="3">
        <f>IF(laptimes!U11&lt;&gt;"",SUM(laptimes!U$2:'laptimes'!U11),"")</f>
        <v>1.3728171296296296E-2</v>
      </c>
    </row>
    <row r="12" spans="1:21" x14ac:dyDescent="0.25">
      <c r="A12">
        <v>11</v>
      </c>
      <c r="B12" s="3">
        <f>IF(laptimes!B12&lt;&gt;"",SUM(laptimes!B$2:'laptimes'!B12),"")</f>
        <v>1.4895636574074075E-2</v>
      </c>
      <c r="C12" s="3">
        <f>IF(laptimes!C12&lt;&gt;"",SUM(laptimes!C$2:'laptimes'!C12),"")</f>
        <v>1.4685555555555556E-2</v>
      </c>
      <c r="D12" s="3">
        <f>IF(laptimes!D12&lt;&gt;"",SUM(laptimes!D$2:'laptimes'!D12),"")</f>
        <v>1.4396354166666667E-2</v>
      </c>
      <c r="E12" s="3">
        <f>IF(laptimes!E12&lt;&gt;"",SUM(laptimes!E$2:'laptimes'!E12),"")</f>
        <v>1.5057280092592593E-2</v>
      </c>
      <c r="F12" s="3" t="str">
        <f>IF(laptimes!F12&lt;&gt;"",SUM(laptimes!F$2:'laptimes'!F12),"")</f>
        <v/>
      </c>
      <c r="G12" s="3">
        <f>IF(laptimes!G12&lt;&gt;"",SUM(laptimes!G$2:'laptimes'!G12),"")</f>
        <v>1.4806157407407407E-2</v>
      </c>
      <c r="H12" s="3">
        <f>IF(laptimes!H12&lt;&gt;"",SUM(laptimes!H$2:'laptimes'!H12),"")</f>
        <v>1.4712685185185186E-2</v>
      </c>
      <c r="I12" s="3">
        <f>IF(laptimes!I12&lt;&gt;"",SUM(laptimes!I$2:'laptimes'!I12),"")</f>
        <v>1.4427905092592593E-2</v>
      </c>
      <c r="J12" s="3">
        <f>IF(laptimes!J12&lt;&gt;"",SUM(laptimes!J$2:'laptimes'!J12),"")</f>
        <v>1.479605324074074E-2</v>
      </c>
      <c r="K12" s="3">
        <f>IF(laptimes!K12&lt;&gt;"",SUM(laptimes!K$2:'laptimes'!K12),"")</f>
        <v>1.4783993055555555E-2</v>
      </c>
      <c r="L12" s="3">
        <f>IF(laptimes!L12&lt;&gt;"",SUM(laptimes!L$2:'laptimes'!L12),"")</f>
        <v>1.4821909722222222E-2</v>
      </c>
      <c r="M12" s="3">
        <f>IF(laptimes!M12&lt;&gt;"",SUM(laptimes!M$2:'laptimes'!M12),"")</f>
        <v>1.481611111111111E-2</v>
      </c>
      <c r="N12" s="3">
        <f>IF(laptimes!N12&lt;&gt;"",SUM(laptimes!N$2:'laptimes'!N12),"")</f>
        <v>1.4723229166666669E-2</v>
      </c>
      <c r="O12" s="3">
        <f>IF(laptimes!O12&lt;&gt;"",SUM(laptimes!O$2:'laptimes'!O12),"")</f>
        <v>1.4693668981481483E-2</v>
      </c>
      <c r="P12" s="3">
        <f>IF(laptimes!P12&lt;&gt;"",SUM(laptimes!P$2:'laptimes'!P12),"")</f>
        <v>1.4469386574074072E-2</v>
      </c>
      <c r="Q12" s="3">
        <f>IF(laptimes!Q12&lt;&gt;"",SUM(laptimes!Q$2:'laptimes'!Q12),"")</f>
        <v>1.4646400462962963E-2</v>
      </c>
      <c r="R12" s="3">
        <f>IF(laptimes!R12&lt;&gt;"",SUM(laptimes!R$2:'laptimes'!R12),"")</f>
        <v>1.4880601851851851E-2</v>
      </c>
      <c r="S12" s="3">
        <f>IF(laptimes!S12&lt;&gt;"",SUM(laptimes!S$2:'laptimes'!S12),"")</f>
        <v>1.4548217592592593E-2</v>
      </c>
      <c r="T12" s="3">
        <f>IF(laptimes!T12&lt;&gt;"",SUM(laptimes!T$2:'laptimes'!T12),"")</f>
        <v>1.5016793981481482E-2</v>
      </c>
      <c r="U12" s="3">
        <f>IF(laptimes!U12&lt;&gt;"",SUM(laptimes!U$2:'laptimes'!U12),"")</f>
        <v>1.4915694444444443E-2</v>
      </c>
    </row>
    <row r="13" spans="1:21" x14ac:dyDescent="0.25">
      <c r="A13">
        <v>12</v>
      </c>
      <c r="B13" s="3">
        <f>IF(laptimes!B13&lt;&gt;"",SUM(laptimes!B$2:'laptimes'!B13),"")</f>
        <v>1.608099537037037E-2</v>
      </c>
      <c r="C13" s="3">
        <f>IF(laptimes!C13&lt;&gt;"",SUM(laptimes!C$2:'laptimes'!C13),"")</f>
        <v>1.5880671296296296E-2</v>
      </c>
      <c r="D13" s="3">
        <f>IF(laptimes!D13&lt;&gt;"",SUM(laptimes!D$2:'laptimes'!D13),"")</f>
        <v>1.5540104166666667E-2</v>
      </c>
      <c r="E13" s="3">
        <f>IF(laptimes!E13&lt;&gt;"",SUM(laptimes!E$2:'laptimes'!E13),"")</f>
        <v>1.6239189814814814E-2</v>
      </c>
      <c r="F13" s="3" t="str">
        <f>IF(laptimes!F13&lt;&gt;"",SUM(laptimes!F$2:'laptimes'!F13),"")</f>
        <v/>
      </c>
      <c r="G13" s="3">
        <f>IF(laptimes!G13&lt;&gt;"",SUM(laptimes!G$2:'laptimes'!G13),"")</f>
        <v>1.5985902777777776E-2</v>
      </c>
      <c r="H13" s="3">
        <f>IF(laptimes!H13&lt;&gt;"",SUM(laptimes!H$2:'laptimes'!H13),"")</f>
        <v>1.5893055555555556E-2</v>
      </c>
      <c r="I13" s="3">
        <f>IF(laptimes!I13&lt;&gt;"",SUM(laptimes!I$2:'laptimes'!I13),"")</f>
        <v>1.5576666666666667E-2</v>
      </c>
      <c r="J13" s="3">
        <f>IF(laptimes!J13&lt;&gt;"",SUM(laptimes!J$2:'laptimes'!J13),"")</f>
        <v>1.597642361111111E-2</v>
      </c>
      <c r="K13" s="3">
        <f>IF(laptimes!K13&lt;&gt;"",SUM(laptimes!K$2:'laptimes'!K13),"")</f>
        <v>1.5961342592592593E-2</v>
      </c>
      <c r="L13" s="3">
        <f>IF(laptimes!L13&lt;&gt;"",SUM(laptimes!L$2:'laptimes'!L13),"")</f>
        <v>1.6003472222222221E-2</v>
      </c>
      <c r="M13" s="3">
        <f>IF(laptimes!M13&lt;&gt;"",SUM(laptimes!M$2:'laptimes'!M13),"")</f>
        <v>1.5996932870370368E-2</v>
      </c>
      <c r="N13" s="3">
        <f>IF(laptimes!N13&lt;&gt;"",SUM(laptimes!N$2:'laptimes'!N13),"")</f>
        <v>1.5902615740740745E-2</v>
      </c>
      <c r="O13" s="3">
        <f>IF(laptimes!O13&lt;&gt;"",SUM(laptimes!O$2:'laptimes'!O13),"")</f>
        <v>1.5854641203703706E-2</v>
      </c>
      <c r="P13" s="3">
        <f>IF(laptimes!P13&lt;&gt;"",SUM(laptimes!P$2:'laptimes'!P13),"")</f>
        <v>1.5618067129629628E-2</v>
      </c>
      <c r="Q13" s="3">
        <f>IF(laptimes!Q13&lt;&gt;"",SUM(laptimes!Q$2:'laptimes'!Q13),"")</f>
        <v>1.5817060185185187E-2</v>
      </c>
      <c r="R13" s="3">
        <f>IF(laptimes!R13&lt;&gt;"",SUM(laptimes!R$2:'laptimes'!R13),"")</f>
        <v>1.6067731481481481E-2</v>
      </c>
      <c r="S13" s="3">
        <f>IF(laptimes!S13&lt;&gt;"",SUM(laptimes!S$2:'laptimes'!S13),"")</f>
        <v>1.5700150462962963E-2</v>
      </c>
      <c r="T13" s="3">
        <f>IF(laptimes!T13&lt;&gt;"",SUM(laptimes!T$2:'laptimes'!T13),"")</f>
        <v>1.6213298611111111E-2</v>
      </c>
      <c r="U13" s="3">
        <f>IF(laptimes!U13&lt;&gt;"",SUM(laptimes!U$2:'laptimes'!U13),"")</f>
        <v>1.6101921296296295E-2</v>
      </c>
    </row>
    <row r="14" spans="1:21" x14ac:dyDescent="0.25">
      <c r="A14">
        <v>13</v>
      </c>
      <c r="B14" s="3">
        <f>IF(laptimes!B14&lt;&gt;"",SUM(laptimes!B$2:'laptimes'!B14),"")</f>
        <v>1.7264664351851852E-2</v>
      </c>
      <c r="C14" s="3">
        <f>IF(laptimes!C14&lt;&gt;"",SUM(laptimes!C$2:'laptimes'!C14),"")</f>
        <v>1.705261574074074E-2</v>
      </c>
      <c r="D14" s="3">
        <f>IF(laptimes!D14&lt;&gt;"",SUM(laptimes!D$2:'laptimes'!D14),"")</f>
        <v>1.6680648148148149E-2</v>
      </c>
      <c r="E14" s="3">
        <f>IF(laptimes!E14&lt;&gt;"",SUM(laptimes!E$2:'laptimes'!E14),"")</f>
        <v>1.7421111111111109E-2</v>
      </c>
      <c r="F14" s="3" t="str">
        <f>IF(laptimes!F14&lt;&gt;"",SUM(laptimes!F$2:'laptimes'!F14),"")</f>
        <v/>
      </c>
      <c r="G14" s="3">
        <f>IF(laptimes!G14&lt;&gt;"",SUM(laptimes!G$2:'laptimes'!G14),"")</f>
        <v>1.7164166666666664E-2</v>
      </c>
      <c r="H14" s="3">
        <f>IF(laptimes!H14&lt;&gt;"",SUM(laptimes!H$2:'laptimes'!H14),"")</f>
        <v>1.7066481481481481E-2</v>
      </c>
      <c r="I14" s="3">
        <f>IF(laptimes!I14&lt;&gt;"",SUM(laptimes!I$2:'laptimes'!I14),"")</f>
        <v>1.6720972222222224E-2</v>
      </c>
      <c r="J14" s="3">
        <f>IF(laptimes!J14&lt;&gt;"",SUM(laptimes!J$2:'laptimes'!J14),"")</f>
        <v>1.715452546296296E-2</v>
      </c>
      <c r="K14" s="3">
        <f>IF(laptimes!K14&lt;&gt;"",SUM(laptimes!K$2:'laptimes'!K14),"")</f>
        <v>1.7137037037037037E-2</v>
      </c>
      <c r="L14" s="3">
        <f>IF(laptimes!L14&lt;&gt;"",SUM(laptimes!L$2:'laptimes'!L14),"")</f>
        <v>1.7180289351851851E-2</v>
      </c>
      <c r="M14" s="3">
        <f>IF(laptimes!M14&lt;&gt;"",SUM(laptimes!M$2:'laptimes'!M14),"")</f>
        <v>1.7174374999999999E-2</v>
      </c>
      <c r="N14" s="3">
        <f>IF(laptimes!N14&lt;&gt;"",SUM(laptimes!N$2:'laptimes'!N14),"")</f>
        <v>1.7075104166666671E-2</v>
      </c>
      <c r="O14" s="3">
        <f>IF(laptimes!O14&lt;&gt;"",SUM(laptimes!O$2:'laptimes'!O14),"")</f>
        <v>1.7012337962962965E-2</v>
      </c>
      <c r="P14" s="3">
        <f>IF(laptimes!P14&lt;&gt;"",SUM(laptimes!P$2:'laptimes'!P14),"")</f>
        <v>1.6759618055555554E-2</v>
      </c>
      <c r="Q14" s="3">
        <f>IF(laptimes!Q14&lt;&gt;"",SUM(laptimes!Q$2:'laptimes'!Q14),"")</f>
        <v>1.6984444444444448E-2</v>
      </c>
      <c r="R14" s="3">
        <f>IF(laptimes!R14&lt;&gt;"",SUM(laptimes!R$2:'laptimes'!R14),"")</f>
        <v>1.7251863425925926E-2</v>
      </c>
      <c r="S14" s="3">
        <f>IF(laptimes!S14&lt;&gt;"",SUM(laptimes!S$2:'laptimes'!S14),"")</f>
        <v>1.6843738425925927E-2</v>
      </c>
      <c r="T14" s="3">
        <f>IF(laptimes!T14&lt;&gt;"",SUM(laptimes!T$2:'laptimes'!T14),"")</f>
        <v>1.740898148148148E-2</v>
      </c>
      <c r="U14" s="3">
        <f>IF(laptimes!U14&lt;&gt;"",SUM(laptimes!U$2:'laptimes'!U14),"")</f>
        <v>1.7287523148148146E-2</v>
      </c>
    </row>
    <row r="15" spans="1:21" x14ac:dyDescent="0.25">
      <c r="A15">
        <v>14</v>
      </c>
      <c r="B15" s="3">
        <f>IF(laptimes!B15&lt;&gt;"",SUM(laptimes!B$2:'laptimes'!B15),"")</f>
        <v>1.8449872685185185E-2</v>
      </c>
      <c r="C15" s="3">
        <f>IF(laptimes!C15&lt;&gt;"",SUM(laptimes!C$2:'laptimes'!C15),"")</f>
        <v>1.8220393518518518E-2</v>
      </c>
      <c r="D15" s="3">
        <f>IF(laptimes!D15&lt;&gt;"",SUM(laptimes!D$2:'laptimes'!D15),"")</f>
        <v>1.7821087962962966E-2</v>
      </c>
      <c r="E15" s="3">
        <f>IF(laptimes!E15&lt;&gt;"",SUM(laptimes!E$2:'laptimes'!E15),"")</f>
        <v>1.8614386574074073E-2</v>
      </c>
      <c r="F15" s="3" t="str">
        <f>IF(laptimes!F15&lt;&gt;"",SUM(laptimes!F$2:'laptimes'!F15),"")</f>
        <v/>
      </c>
      <c r="G15" s="3">
        <f>IF(laptimes!G15&lt;&gt;"",SUM(laptimes!G$2:'laptimes'!G15),"")</f>
        <v>1.8341354166666664E-2</v>
      </c>
      <c r="H15" s="3">
        <f>IF(laptimes!H15&lt;&gt;"",SUM(laptimes!H$2:'laptimes'!H15),"")</f>
        <v>1.8247395833333332E-2</v>
      </c>
      <c r="I15" s="3">
        <f>IF(laptimes!I15&lt;&gt;"",SUM(laptimes!I$2:'laptimes'!I15),"")</f>
        <v>1.7863587962962963E-2</v>
      </c>
      <c r="J15" s="3">
        <f>IF(laptimes!J15&lt;&gt;"",SUM(laptimes!J$2:'laptimes'!J15),"")</f>
        <v>1.833114583333333E-2</v>
      </c>
      <c r="K15" s="3">
        <f>IF(laptimes!K15&lt;&gt;"",SUM(laptimes!K$2:'laptimes'!K15),"")</f>
        <v>1.830886574074074E-2</v>
      </c>
      <c r="L15" s="3">
        <f>IF(laptimes!L15&lt;&gt;"",SUM(laptimes!L$2:'laptimes'!L15),"")</f>
        <v>1.8360462962962964E-2</v>
      </c>
      <c r="M15" s="3">
        <f>IF(laptimes!M15&lt;&gt;"",SUM(laptimes!M$2:'laptimes'!M15),"")</f>
        <v>1.8352638888888887E-2</v>
      </c>
      <c r="N15" s="3">
        <f>IF(laptimes!N15&lt;&gt;"",SUM(laptimes!N$2:'laptimes'!N15),"")</f>
        <v>1.8235393518518522E-2</v>
      </c>
      <c r="O15" s="3">
        <f>IF(laptimes!O15&lt;&gt;"",SUM(laptimes!O$2:'laptimes'!O15),"")</f>
        <v>1.8170868055555556E-2</v>
      </c>
      <c r="P15" s="3">
        <f>IF(laptimes!P15&lt;&gt;"",SUM(laptimes!P$2:'laptimes'!P15),"")</f>
        <v>1.7900046296296296E-2</v>
      </c>
      <c r="Q15" s="3">
        <f>IF(laptimes!Q15&lt;&gt;"",SUM(laptimes!Q$2:'laptimes'!Q15),"")</f>
        <v>1.8153750000000003E-2</v>
      </c>
      <c r="R15" s="3">
        <f>IF(laptimes!R15&lt;&gt;"",SUM(laptimes!R$2:'laptimes'!R15),"")</f>
        <v>1.8435243055555554E-2</v>
      </c>
      <c r="S15" s="3">
        <f>IF(laptimes!S15&lt;&gt;"",SUM(laptimes!S$2:'laptimes'!S15),"")</f>
        <v>1.7988449074074077E-2</v>
      </c>
      <c r="T15" s="3">
        <f>IF(laptimes!T15&lt;&gt;"",SUM(laptimes!T$2:'laptimes'!T15),"")</f>
        <v>1.8607893518518517E-2</v>
      </c>
      <c r="U15" s="3">
        <f>IF(laptimes!U15&lt;&gt;"",SUM(laptimes!U$2:'laptimes'!U15),"")</f>
        <v>1.8469027777777775E-2</v>
      </c>
    </row>
    <row r="16" spans="1:21" x14ac:dyDescent="0.25">
      <c r="A16">
        <v>15</v>
      </c>
      <c r="B16" s="3">
        <f>IF(laptimes!B16&lt;&gt;"",SUM(laptimes!B$2:'laptimes'!B16),"")</f>
        <v>1.9631365740740741E-2</v>
      </c>
      <c r="C16" s="3">
        <f>IF(laptimes!C16&lt;&gt;"",SUM(laptimes!C$2:'laptimes'!C16),"")</f>
        <v>1.9388842592592593E-2</v>
      </c>
      <c r="D16" s="3">
        <f>IF(laptimes!D16&lt;&gt;"",SUM(laptimes!D$2:'laptimes'!D16),"")</f>
        <v>1.8961574074074075E-2</v>
      </c>
      <c r="E16" s="3">
        <f>IF(laptimes!E16&lt;&gt;"",SUM(laptimes!E$2:'laptimes'!E16),"")</f>
        <v>1.9784849537037037E-2</v>
      </c>
      <c r="F16" s="3" t="str">
        <f>IF(laptimes!F16&lt;&gt;"",SUM(laptimes!F$2:'laptimes'!F16),"")</f>
        <v/>
      </c>
      <c r="G16" s="3">
        <f>IF(laptimes!G16&lt;&gt;"",SUM(laptimes!G$2:'laptimes'!G16),"")</f>
        <v>1.9515474537037034E-2</v>
      </c>
      <c r="H16" s="3">
        <f>IF(laptimes!H16&lt;&gt;"",SUM(laptimes!H$2:'laptimes'!H16),"")</f>
        <v>1.9418611111111109E-2</v>
      </c>
      <c r="I16" s="3">
        <f>IF(laptimes!I16&lt;&gt;"",SUM(laptimes!I$2:'laptimes'!I16),"")</f>
        <v>1.9003923611111112E-2</v>
      </c>
      <c r="J16" s="3">
        <f>IF(laptimes!J16&lt;&gt;"",SUM(laptimes!J$2:'laptimes'!J16),"")</f>
        <v>1.9502719907407404E-2</v>
      </c>
      <c r="K16" s="3">
        <f>IF(laptimes!K16&lt;&gt;"",SUM(laptimes!K$2:'laptimes'!K16),"")</f>
        <v>1.9479409722222223E-2</v>
      </c>
      <c r="L16" s="3">
        <f>IF(laptimes!L16&lt;&gt;"",SUM(laptimes!L$2:'laptimes'!L16),"")</f>
        <v>1.9533796296296296E-2</v>
      </c>
      <c r="M16" s="3">
        <f>IF(laptimes!M16&lt;&gt;"",SUM(laptimes!M$2:'laptimes'!M16),"")</f>
        <v>1.952622685185185E-2</v>
      </c>
      <c r="N16" s="3">
        <f>IF(laptimes!N16&lt;&gt;"",SUM(laptimes!N$2:'laptimes'!N16),"")</f>
        <v>1.9401423611111114E-2</v>
      </c>
      <c r="O16" s="3">
        <f>IF(laptimes!O16&lt;&gt;"",SUM(laptimes!O$2:'laptimes'!O16),"")</f>
        <v>1.9333217592592593E-2</v>
      </c>
      <c r="P16" s="3">
        <f>IF(laptimes!P16&lt;&gt;"",SUM(laptimes!P$2:'laptimes'!P16),"")</f>
        <v>1.9037997685185184E-2</v>
      </c>
      <c r="Q16" s="3">
        <f>IF(laptimes!Q16&lt;&gt;"",SUM(laptimes!Q$2:'laptimes'!Q16),"")</f>
        <v>1.9321365740740743E-2</v>
      </c>
      <c r="R16" s="3">
        <f>IF(laptimes!R16&lt;&gt;"",SUM(laptimes!R$2:'laptimes'!R16),"")</f>
        <v>1.962054398148148E-2</v>
      </c>
      <c r="S16" s="3">
        <f>IF(laptimes!S16&lt;&gt;"",SUM(laptimes!S$2:'laptimes'!S16),"")</f>
        <v>1.9133842592592595E-2</v>
      </c>
      <c r="T16" s="3">
        <f>IF(laptimes!T16&lt;&gt;"",SUM(laptimes!T$2:'laptimes'!T16),"")</f>
        <v>1.9819537037037035E-2</v>
      </c>
      <c r="U16" s="3">
        <f>IF(laptimes!U16&lt;&gt;"",SUM(laptimes!U$2:'laptimes'!U16),"")</f>
        <v>1.9651238425925924E-2</v>
      </c>
    </row>
    <row r="17" spans="1:21" x14ac:dyDescent="0.25">
      <c r="A17">
        <v>16</v>
      </c>
      <c r="B17" s="3">
        <f>IF(laptimes!B17&lt;&gt;"",SUM(laptimes!B$2:'laptimes'!B17),"")</f>
        <v>2.0821238425925925E-2</v>
      </c>
      <c r="C17" s="3">
        <f>IF(laptimes!C17&lt;&gt;"",SUM(laptimes!C$2:'laptimes'!C17),"")</f>
        <v>2.0555381944444444E-2</v>
      </c>
      <c r="D17" s="3">
        <f>IF(laptimes!D17&lt;&gt;"",SUM(laptimes!D$2:'laptimes'!D17),"")</f>
        <v>2.0098668981481483E-2</v>
      </c>
      <c r="E17" s="3">
        <f>IF(laptimes!E17&lt;&gt;"",SUM(laptimes!E$2:'laptimes'!E17),"")</f>
        <v>2.0962395833333335E-2</v>
      </c>
      <c r="F17" s="3" t="str">
        <f>IF(laptimes!F17&lt;&gt;"",SUM(laptimes!F$2:'laptimes'!F17),"")</f>
        <v/>
      </c>
      <c r="G17" s="3">
        <f>IF(laptimes!G17&lt;&gt;"",SUM(laptimes!G$2:'laptimes'!G17),"")</f>
        <v>2.0692662037037034E-2</v>
      </c>
      <c r="H17" s="3">
        <f>IF(laptimes!H17&lt;&gt;"",SUM(laptimes!H$2:'laptimes'!H17),"")</f>
        <v>2.0587094907407406E-2</v>
      </c>
      <c r="I17" s="3">
        <f>IF(laptimes!I17&lt;&gt;"",SUM(laptimes!I$2:'laptimes'!I17),"")</f>
        <v>2.0144803240740743E-2</v>
      </c>
      <c r="J17" s="3">
        <f>IF(laptimes!J17&lt;&gt;"",SUM(laptimes!J$2:'laptimes'!J17),"")</f>
        <v>2.0675393518518517E-2</v>
      </c>
      <c r="K17" s="3">
        <f>IF(laptimes!K17&lt;&gt;"",SUM(laptimes!K$2:'laptimes'!K17),"")</f>
        <v>2.0649652777777777E-2</v>
      </c>
      <c r="L17" s="3">
        <f>IF(laptimes!L17&lt;&gt;"",SUM(laptimes!L$2:'laptimes'!L17),"")</f>
        <v>2.0712731481481481E-2</v>
      </c>
      <c r="M17" s="3">
        <f>IF(laptimes!M17&lt;&gt;"",SUM(laptimes!M$2:'laptimes'!M17),"")</f>
        <v>2.070384259259259E-2</v>
      </c>
      <c r="N17" s="3">
        <f>IF(laptimes!N17&lt;&gt;"",SUM(laptimes!N$2:'laptimes'!N17),"")</f>
        <v>2.0620659722222226E-2</v>
      </c>
      <c r="O17" s="3">
        <f>IF(laptimes!O17&lt;&gt;"",SUM(laptimes!O$2:'laptimes'!O17),"")</f>
        <v>2.0496574074074073E-2</v>
      </c>
      <c r="P17" s="3">
        <f>IF(laptimes!P17&lt;&gt;"",SUM(laptimes!P$2:'laptimes'!P17),"")</f>
        <v>2.0178055555555553E-2</v>
      </c>
      <c r="Q17" s="3">
        <f>IF(laptimes!Q17&lt;&gt;"",SUM(laptimes!Q$2:'laptimes'!Q17),"")</f>
        <v>2.0487905092592594E-2</v>
      </c>
      <c r="R17" s="3">
        <f>IF(laptimes!R17&lt;&gt;"",SUM(laptimes!R$2:'laptimes'!R17),"")</f>
        <v>2.0809456018518517E-2</v>
      </c>
      <c r="S17" s="3">
        <f>IF(laptimes!S17&lt;&gt;"",SUM(laptimes!S$2:'laptimes'!S17),"")</f>
        <v>2.0277187500000002E-2</v>
      </c>
      <c r="T17" s="3">
        <f>IF(laptimes!T17&lt;&gt;"",SUM(laptimes!T$2:'laptimes'!T17),"")</f>
        <v>2.1015833333333331E-2</v>
      </c>
      <c r="U17" s="3">
        <f>IF(laptimes!U17&lt;&gt;"",SUM(laptimes!U$2:'laptimes'!U17),"")</f>
        <v>2.0833807870370369E-2</v>
      </c>
    </row>
    <row r="18" spans="1:21" x14ac:dyDescent="0.25">
      <c r="A18">
        <v>17</v>
      </c>
      <c r="B18" s="3">
        <f>IF(laptimes!B18&lt;&gt;"",SUM(laptimes!B$2:'laptimes'!B18),"")</f>
        <v>2.200466435185185E-2</v>
      </c>
      <c r="C18" s="3">
        <f>IF(laptimes!C18&lt;&gt;"",SUM(laptimes!C$2:'laptimes'!C18),"")</f>
        <v>2.172019675925926E-2</v>
      </c>
      <c r="D18" s="3">
        <f>IF(laptimes!D18&lt;&gt;"",SUM(laptimes!D$2:'laptimes'!D18),"")</f>
        <v>2.1240532407407409E-2</v>
      </c>
      <c r="E18" s="3">
        <f>IF(laptimes!E18&lt;&gt;"",SUM(laptimes!E$2:'laptimes'!E18),"")</f>
        <v>2.2134953703703705E-2</v>
      </c>
      <c r="F18" s="3" t="str">
        <f>IF(laptimes!F18&lt;&gt;"",SUM(laptimes!F$2:'laptimes'!F18),"")</f>
        <v/>
      </c>
      <c r="G18" s="3">
        <f>IF(laptimes!G18&lt;&gt;"",SUM(laptimes!G$2:'laptimes'!G18),"")</f>
        <v>2.1865960648148147E-2</v>
      </c>
      <c r="H18" s="3">
        <f>IF(laptimes!H18&lt;&gt;"",SUM(laptimes!H$2:'laptimes'!H18),"")</f>
        <v>2.1753055555555553E-2</v>
      </c>
      <c r="I18" s="3">
        <f>IF(laptimes!I18&lt;&gt;"",SUM(laptimes!I$2:'laptimes'!I18),"")</f>
        <v>2.1285219907407411E-2</v>
      </c>
      <c r="J18" s="3">
        <f>IF(laptimes!J18&lt;&gt;"",SUM(laptimes!J$2:'laptimes'!J18),"")</f>
        <v>2.184415509259259E-2</v>
      </c>
      <c r="K18" s="3">
        <f>IF(laptimes!K18&lt;&gt;"",SUM(laptimes!K$2:'laptimes'!K18),"")</f>
        <v>2.181991898148148E-2</v>
      </c>
      <c r="L18" s="3">
        <f>IF(laptimes!L18&lt;&gt;"",SUM(laptimes!L$2:'laptimes'!L18),"")</f>
        <v>2.1877060185185183E-2</v>
      </c>
      <c r="M18" s="3">
        <f>IF(laptimes!M18&lt;&gt;"",SUM(laptimes!M$2:'laptimes'!M18),"")</f>
        <v>2.1886909722222219E-2</v>
      </c>
      <c r="N18" s="3">
        <f>IF(laptimes!N18&lt;&gt;"",SUM(laptimes!N$2:'laptimes'!N18),"")</f>
        <v>2.2062291666666671E-2</v>
      </c>
      <c r="O18" s="3">
        <f>IF(laptimes!O18&lt;&gt;"",SUM(laptimes!O$2:'laptimes'!O18),"")</f>
        <v>2.1647604166666667E-2</v>
      </c>
      <c r="P18" s="3">
        <f>IF(laptimes!P18&lt;&gt;"",SUM(laptimes!P$2:'laptimes'!P18),"")</f>
        <v>2.1323796296296296E-2</v>
      </c>
      <c r="Q18" s="3">
        <f>IF(laptimes!Q18&lt;&gt;"",SUM(laptimes!Q$2:'laptimes'!Q18),"")</f>
        <v>2.1674386574074077E-2</v>
      </c>
      <c r="R18" s="3">
        <f>IF(laptimes!R18&lt;&gt;"",SUM(laptimes!R$2:'laptimes'!R18),"")</f>
        <v>2.1987511574074074E-2</v>
      </c>
      <c r="S18" s="3">
        <f>IF(laptimes!S18&lt;&gt;"",SUM(laptimes!S$2:'laptimes'!S18),"")</f>
        <v>2.1425416666666669E-2</v>
      </c>
      <c r="T18" s="3">
        <f>IF(laptimes!T18&lt;&gt;"",SUM(laptimes!T$2:'laptimes'!T18),"")</f>
        <v>2.2208773148148144E-2</v>
      </c>
      <c r="U18" s="3">
        <f>IF(laptimes!U18&lt;&gt;"",SUM(laptimes!U$2:'laptimes'!U18),"")</f>
        <v>2.2020659722222221E-2</v>
      </c>
    </row>
    <row r="19" spans="1:21" x14ac:dyDescent="0.25">
      <c r="A19">
        <v>18</v>
      </c>
      <c r="B19" s="3">
        <f>IF(laptimes!B19&lt;&gt;"",SUM(laptimes!B$2:'laptimes'!B19),"")</f>
        <v>2.3184976851851849E-2</v>
      </c>
      <c r="C19" s="3">
        <f>IF(laptimes!C19&lt;&gt;"",SUM(laptimes!C$2:'laptimes'!C19),"")</f>
        <v>2.2882789351851854E-2</v>
      </c>
      <c r="D19" s="3">
        <f>IF(laptimes!D19&lt;&gt;"",SUM(laptimes!D$2:'laptimes'!D19),"")</f>
        <v>2.2379351851851855E-2</v>
      </c>
      <c r="E19" s="3">
        <f>IF(laptimes!E19&lt;&gt;"",SUM(laptimes!E$2:'laptimes'!E19),"")</f>
        <v>2.3304953703703706E-2</v>
      </c>
      <c r="F19" s="3" t="str">
        <f>IF(laptimes!F19&lt;&gt;"",SUM(laptimes!F$2:'laptimes'!F19),"")</f>
        <v/>
      </c>
      <c r="G19" s="3">
        <f>IF(laptimes!G19&lt;&gt;"",SUM(laptimes!G$2:'laptimes'!G19),"")</f>
        <v>2.3040370370370367E-2</v>
      </c>
      <c r="H19" s="3">
        <f>IF(laptimes!H19&lt;&gt;"",SUM(laptimes!H$2:'laptimes'!H19),"")</f>
        <v>2.2914479166666665E-2</v>
      </c>
      <c r="I19" s="3">
        <f>IF(laptimes!I19&lt;&gt;"",SUM(laptimes!I$2:'laptimes'!I19),"")</f>
        <v>2.2424583333333338E-2</v>
      </c>
      <c r="J19" s="3">
        <f>IF(laptimes!J19&lt;&gt;"",SUM(laptimes!J$2:'laptimes'!J19),"")</f>
        <v>2.3012210648148144E-2</v>
      </c>
      <c r="K19" s="3">
        <f>IF(laptimes!K19&lt;&gt;"",SUM(laptimes!K$2:'laptimes'!K19),"")</f>
        <v>2.2986469907407405E-2</v>
      </c>
      <c r="L19" s="3">
        <f>IF(laptimes!L19&lt;&gt;"",SUM(laptimes!L$2:'laptimes'!L19),"")</f>
        <v>2.3048807870370367E-2</v>
      </c>
      <c r="M19" s="3">
        <f>IF(laptimes!M19&lt;&gt;"",SUM(laptimes!M$2:'laptimes'!M19),"")</f>
        <v>2.3061249999999998E-2</v>
      </c>
      <c r="N19" s="3">
        <f>IF(laptimes!N19&lt;&gt;"",SUM(laptimes!N$2:'laptimes'!N19),"")</f>
        <v>2.3220810185185188E-2</v>
      </c>
      <c r="O19" s="3">
        <f>IF(laptimes!O19&lt;&gt;"",SUM(laptimes!O$2:'laptimes'!O19),"")</f>
        <v>2.279894675925926E-2</v>
      </c>
      <c r="P19" s="3">
        <f>IF(laptimes!P19&lt;&gt;"",SUM(laptimes!P$2:'laptimes'!P19),"")</f>
        <v>2.24625E-2</v>
      </c>
      <c r="Q19" s="3">
        <f>IF(laptimes!Q19&lt;&gt;"",SUM(laptimes!Q$2:'laptimes'!Q19),"")</f>
        <v>2.2839861111111113E-2</v>
      </c>
      <c r="R19" s="3">
        <f>IF(laptimes!R19&lt;&gt;"",SUM(laptimes!R$2:'laptimes'!R19),"")</f>
        <v>2.3164652777777777E-2</v>
      </c>
      <c r="S19" s="3">
        <f>IF(laptimes!S19&lt;&gt;"",SUM(laptimes!S$2:'laptimes'!S19),"")</f>
        <v>2.2579328703703706E-2</v>
      </c>
      <c r="T19" s="3">
        <f>IF(laptimes!T19&lt;&gt;"",SUM(laptimes!T$2:'laptimes'!T19),"")</f>
        <v>2.3398969907407405E-2</v>
      </c>
      <c r="U19" s="3">
        <f>IF(laptimes!U19&lt;&gt;"",SUM(laptimes!U$2:'laptimes'!U19),"")</f>
        <v>2.3200636574074073E-2</v>
      </c>
    </row>
    <row r="20" spans="1:21" x14ac:dyDescent="0.25">
      <c r="A20">
        <v>19</v>
      </c>
      <c r="B20" s="3">
        <f>IF(laptimes!B20&lt;&gt;"",SUM(laptimes!B$2:'laptimes'!B20),"")</f>
        <v>2.4358356481481477E-2</v>
      </c>
      <c r="C20" s="3">
        <f>IF(laptimes!C20&lt;&gt;"",SUM(laptimes!C$2:'laptimes'!C20),"")</f>
        <v>2.4044456018518519E-2</v>
      </c>
      <c r="D20" s="3">
        <f>IF(laptimes!D20&lt;&gt;"",SUM(laptimes!D$2:'laptimes'!D20),"")</f>
        <v>2.351981481481482E-2</v>
      </c>
      <c r="E20" s="3">
        <f>IF(laptimes!E20&lt;&gt;"",SUM(laptimes!E$2:'laptimes'!E20),"")</f>
        <v>2.4477118055555559E-2</v>
      </c>
      <c r="F20" s="3" t="str">
        <f>IF(laptimes!F20&lt;&gt;"",SUM(laptimes!F$2:'laptimes'!F20),"")</f>
        <v/>
      </c>
      <c r="G20" s="3">
        <f>IF(laptimes!G20&lt;&gt;"",SUM(laptimes!G$2:'laptimes'!G20),"")</f>
        <v>2.4216203703703702E-2</v>
      </c>
      <c r="H20" s="3">
        <f>IF(laptimes!H20&lt;&gt;"",SUM(laptimes!H$2:'laptimes'!H20),"")</f>
        <v>2.4076689814814811E-2</v>
      </c>
      <c r="I20" s="3">
        <f>IF(laptimes!I20&lt;&gt;"",SUM(laptimes!I$2:'laptimes'!I20),"")</f>
        <v>2.3567743055555559E-2</v>
      </c>
      <c r="J20" s="3">
        <f>IF(laptimes!J20&lt;&gt;"",SUM(laptimes!J$2:'laptimes'!J20),"")</f>
        <v>2.4179351851851848E-2</v>
      </c>
      <c r="K20" s="3">
        <f>IF(laptimes!K20&lt;&gt;"",SUM(laptimes!K$2:'laptimes'!K20),"")</f>
        <v>2.4153379629629629E-2</v>
      </c>
      <c r="L20" s="3">
        <f>IF(laptimes!L20&lt;&gt;"",SUM(laptimes!L$2:'laptimes'!L20),"")</f>
        <v>2.4226643518518515E-2</v>
      </c>
      <c r="M20" s="3">
        <f>IF(laptimes!M20&lt;&gt;"",SUM(laptimes!M$2:'laptimes'!M20),"")</f>
        <v>2.4236863425925924E-2</v>
      </c>
      <c r="N20" s="3">
        <f>IF(laptimes!N20&lt;&gt;"",SUM(laptimes!N$2:'laptimes'!N20),"")</f>
        <v>2.438152777777778E-2</v>
      </c>
      <c r="O20" s="3">
        <f>IF(laptimes!O20&lt;&gt;"",SUM(laptimes!O$2:'laptimes'!O20),"")</f>
        <v>2.3950266203703705E-2</v>
      </c>
      <c r="P20" s="3">
        <f>IF(laptimes!P20&lt;&gt;"",SUM(laptimes!P$2:'laptimes'!P20),"")</f>
        <v>2.3602442129629628E-2</v>
      </c>
      <c r="Q20" s="3">
        <f>IF(laptimes!Q20&lt;&gt;"",SUM(laptimes!Q$2:'laptimes'!Q20),"")</f>
        <v>2.4002245370370372E-2</v>
      </c>
      <c r="R20" s="3">
        <f>IF(laptimes!R20&lt;&gt;"",SUM(laptimes!R$2:'laptimes'!R20),"")</f>
        <v>2.4344722222222222E-2</v>
      </c>
      <c r="S20" s="3">
        <f>IF(laptimes!S20&lt;&gt;"",SUM(laptimes!S$2:'laptimes'!S20),"")</f>
        <v>2.3728298611111111E-2</v>
      </c>
      <c r="T20" s="3">
        <f>IF(laptimes!T20&lt;&gt;"",SUM(laptimes!T$2:'laptimes'!T20),"")</f>
        <v>2.459179398148148E-2</v>
      </c>
      <c r="U20" s="3">
        <f>IF(laptimes!U20&lt;&gt;"",SUM(laptimes!U$2:'laptimes'!U20),"")</f>
        <v>2.4374398148148149E-2</v>
      </c>
    </row>
    <row r="21" spans="1:21" x14ac:dyDescent="0.25">
      <c r="A21">
        <v>20</v>
      </c>
      <c r="B21" s="3">
        <f>IF(laptimes!B21&lt;&gt;"",SUM(laptimes!B$2:'laptimes'!B21),"")</f>
        <v>2.5538900462962959E-2</v>
      </c>
      <c r="C21" s="3">
        <f>IF(laptimes!C21&lt;&gt;"",SUM(laptimes!C$2:'laptimes'!C21),"")</f>
        <v>2.5262002314814815E-2</v>
      </c>
      <c r="D21" s="3">
        <f>IF(laptimes!D21&lt;&gt;"",SUM(laptimes!D$2:'laptimes'!D21),"")</f>
        <v>2.4659444444444449E-2</v>
      </c>
      <c r="E21" s="3">
        <f>IF(laptimes!E21&lt;&gt;"",SUM(laptimes!E$2:'laptimes'!E21),"")</f>
        <v>2.5651215277777781E-2</v>
      </c>
      <c r="F21" s="3" t="str">
        <f>IF(laptimes!F21&lt;&gt;"",SUM(laptimes!F$2:'laptimes'!F21),"")</f>
        <v/>
      </c>
      <c r="G21" s="3">
        <f>IF(laptimes!G21&lt;&gt;"",SUM(laptimes!G$2:'laptimes'!G21),"")</f>
        <v>2.5384629629629629E-2</v>
      </c>
      <c r="H21" s="3">
        <f>IF(laptimes!H21&lt;&gt;"",SUM(laptimes!H$2:'laptimes'!H21),"")</f>
        <v>2.5236678240740738E-2</v>
      </c>
      <c r="I21" s="3">
        <f>IF(laptimes!I21&lt;&gt;"",SUM(laptimes!I$2:'laptimes'!I21),"")</f>
        <v>2.4710219907407412E-2</v>
      </c>
      <c r="J21" s="3">
        <f>IF(laptimes!J21&lt;&gt;"",SUM(laptimes!J$2:'laptimes'!J21),"")</f>
        <v>2.5343668981481476E-2</v>
      </c>
      <c r="K21" s="3">
        <f>IF(laptimes!K21&lt;&gt;"",SUM(laptimes!K$2:'laptimes'!K21),"")</f>
        <v>2.5320613425925925E-2</v>
      </c>
      <c r="L21" s="3">
        <f>IF(laptimes!L21&lt;&gt;"",SUM(laptimes!L$2:'laptimes'!L21),"")</f>
        <v>2.5399398148148143E-2</v>
      </c>
      <c r="M21" s="3">
        <f>IF(laptimes!M21&lt;&gt;"",SUM(laptimes!M$2:'laptimes'!M21),"")</f>
        <v>2.5411550925925924E-2</v>
      </c>
      <c r="N21" s="3">
        <f>IF(laptimes!N21&lt;&gt;"",SUM(laptimes!N$2:'laptimes'!N21),"")</f>
        <v>2.5552372685185187E-2</v>
      </c>
      <c r="O21" s="3">
        <f>IF(laptimes!O21&lt;&gt;"",SUM(laptimes!O$2:'laptimes'!O21),"")</f>
        <v>2.5100821759259258E-2</v>
      </c>
      <c r="P21" s="3">
        <f>IF(laptimes!P21&lt;&gt;"",SUM(laptimes!P$2:'laptimes'!P21),"")</f>
        <v>2.4742488425925923E-2</v>
      </c>
      <c r="Q21" s="3">
        <f>IF(laptimes!Q21&lt;&gt;"",SUM(laptimes!Q$2:'laptimes'!Q21),"")</f>
        <v>2.5163865740740744E-2</v>
      </c>
      <c r="R21" s="3">
        <f>IF(laptimes!R21&lt;&gt;"",SUM(laptimes!R$2:'laptimes'!R21),"")</f>
        <v>2.5524965277777777E-2</v>
      </c>
      <c r="S21" s="3">
        <f>IF(laptimes!S21&lt;&gt;"",SUM(laptimes!S$2:'laptimes'!S21),"")</f>
        <v>2.4877766203703702E-2</v>
      </c>
      <c r="T21" s="3">
        <f>IF(laptimes!T21&lt;&gt;"",SUM(laptimes!T$2:'laptimes'!T21),"")</f>
        <v>2.5786145833333333E-2</v>
      </c>
      <c r="U21" s="3">
        <f>IF(laptimes!U21&lt;&gt;"",SUM(laptimes!U$2:'laptimes'!U21),"")</f>
        <v>2.5580324074074075E-2</v>
      </c>
    </row>
    <row r="22" spans="1:21" x14ac:dyDescent="0.25">
      <c r="A22">
        <v>21</v>
      </c>
      <c r="B22" s="3">
        <f>IF(laptimes!B22&lt;&gt;"",SUM(laptimes!B$2:'laptimes'!B22),"")</f>
        <v>2.6740995370370366E-2</v>
      </c>
      <c r="C22" s="3">
        <f>IF(laptimes!C22&lt;&gt;"",SUM(laptimes!C$2:'laptimes'!C22),"")</f>
        <v>2.6648495370370371E-2</v>
      </c>
      <c r="D22" s="3">
        <f>IF(laptimes!D22&lt;&gt;"",SUM(laptimes!D$2:'laptimes'!D22),"")</f>
        <v>2.5804490740740746E-2</v>
      </c>
      <c r="E22" s="3">
        <f>IF(laptimes!E22&lt;&gt;"",SUM(laptimes!E$2:'laptimes'!E22),"")</f>
        <v>2.682231481481482E-2</v>
      </c>
      <c r="F22" s="3" t="str">
        <f>IF(laptimes!F22&lt;&gt;"",SUM(laptimes!F$2:'laptimes'!F22),"")</f>
        <v/>
      </c>
      <c r="G22" s="3">
        <f>IF(laptimes!G22&lt;&gt;"",SUM(laptimes!G$2:'laptimes'!G22),"")</f>
        <v>2.6552766203703702E-2</v>
      </c>
      <c r="H22" s="3">
        <f>IF(laptimes!H22&lt;&gt;"",SUM(laptimes!H$2:'laptimes'!H22),"")</f>
        <v>2.6394872685185183E-2</v>
      </c>
      <c r="I22" s="3">
        <f>IF(laptimes!I22&lt;&gt;"",SUM(laptimes!I$2:'laptimes'!I22),"")</f>
        <v>2.5853460648148151E-2</v>
      </c>
      <c r="J22" s="3">
        <f>IF(laptimes!J22&lt;&gt;"",SUM(laptimes!J$2:'laptimes'!J22),"")</f>
        <v>2.6510150462962956E-2</v>
      </c>
      <c r="K22" s="3">
        <f>IF(laptimes!K22&lt;&gt;"",SUM(laptimes!K$2:'laptimes'!K22),"")</f>
        <v>2.6487326388888888E-2</v>
      </c>
      <c r="L22" s="3">
        <f>IF(laptimes!L22&lt;&gt;"",SUM(laptimes!L$2:'laptimes'!L22),"")</f>
        <v>2.6565173611111107E-2</v>
      </c>
      <c r="M22" s="3">
        <f>IF(laptimes!M22&lt;&gt;"",SUM(laptimes!M$2:'laptimes'!M22),"")</f>
        <v>2.6584537037037035E-2</v>
      </c>
      <c r="N22" s="3">
        <f>IF(laptimes!N22&lt;&gt;"",SUM(laptimes!N$2:'laptimes'!N22),"")</f>
        <v>2.6719074074074076E-2</v>
      </c>
      <c r="O22" s="3">
        <f>IF(laptimes!O22&lt;&gt;"",SUM(laptimes!O$2:'laptimes'!O22),"")</f>
        <v>2.6254270833333333E-2</v>
      </c>
      <c r="P22" s="3">
        <f>IF(laptimes!P22&lt;&gt;"",SUM(laptimes!P$2:'laptimes'!P22),"")</f>
        <v>2.5883009259259255E-2</v>
      </c>
      <c r="Q22" s="3">
        <f>IF(laptimes!Q22&lt;&gt;"",SUM(laptimes!Q$2:'laptimes'!Q22),"")</f>
        <v>2.6380231481481484E-2</v>
      </c>
      <c r="R22" s="3">
        <f>IF(laptimes!R22&lt;&gt;"",SUM(laptimes!R$2:'laptimes'!R22),"")</f>
        <v>2.6702488425925926E-2</v>
      </c>
      <c r="S22" s="3">
        <f>IF(laptimes!S22&lt;&gt;"",SUM(laptimes!S$2:'laptimes'!S22),"")</f>
        <v>2.6021782407407407E-2</v>
      </c>
      <c r="T22" s="3">
        <f>IF(laptimes!T22&lt;&gt;"",SUM(laptimes!T$2:'laptimes'!T22),"")</f>
        <v>2.6995428240740742E-2</v>
      </c>
      <c r="U22" s="3">
        <f>IF(laptimes!U22&lt;&gt;"",SUM(laptimes!U$2:'laptimes'!U22),"")</f>
        <v>2.6764317129629629E-2</v>
      </c>
    </row>
    <row r="23" spans="1:21" x14ac:dyDescent="0.25">
      <c r="A23">
        <v>22</v>
      </c>
      <c r="B23" s="3">
        <f>IF(laptimes!B23&lt;&gt;"",SUM(laptimes!B$2:'laptimes'!B23),"")</f>
        <v>2.7913263888888883E-2</v>
      </c>
      <c r="C23" s="3">
        <f>IF(laptimes!C23&lt;&gt;"",SUM(laptimes!C$2:'laptimes'!C23),"")</f>
        <v>2.7814456018518518E-2</v>
      </c>
      <c r="D23" s="3">
        <f>IF(laptimes!D23&lt;&gt;"",SUM(laptimes!D$2:'laptimes'!D23),"")</f>
        <v>2.6953182870370376E-2</v>
      </c>
      <c r="E23" s="3">
        <f>IF(laptimes!E23&lt;&gt;"",SUM(laptimes!E$2:'laptimes'!E23),"")</f>
        <v>2.7996550925925932E-2</v>
      </c>
      <c r="F23" s="3" t="str">
        <f>IF(laptimes!F23&lt;&gt;"",SUM(laptimes!F$2:'laptimes'!F23),"")</f>
        <v/>
      </c>
      <c r="G23" s="3">
        <f>IF(laptimes!G23&lt;&gt;"",SUM(laptimes!G$2:'laptimes'!G23),"")</f>
        <v>2.7718217592592589E-2</v>
      </c>
      <c r="H23" s="3">
        <f>IF(laptimes!H23&lt;&gt;"",SUM(laptimes!H$2:'laptimes'!H23),"")</f>
        <v>2.7551377314814812E-2</v>
      </c>
      <c r="I23" s="3">
        <f>IF(laptimes!I23&lt;&gt;"",SUM(laptimes!I$2:'laptimes'!I23),"")</f>
        <v>2.7060173611111113E-2</v>
      </c>
      <c r="J23" s="3">
        <f>IF(laptimes!J23&lt;&gt;"",SUM(laptimes!J$2:'laptimes'!J23),"")</f>
        <v>2.7676956018518512E-2</v>
      </c>
      <c r="K23" s="3">
        <f>IF(laptimes!K23&lt;&gt;"",SUM(laptimes!K$2:'laptimes'!K23),"")</f>
        <v>2.7653865740740739E-2</v>
      </c>
      <c r="L23" s="3">
        <f>IF(laptimes!L23&lt;&gt;"",SUM(laptimes!L$2:'laptimes'!L23),"")</f>
        <v>2.7728807870370367E-2</v>
      </c>
      <c r="M23" s="3">
        <f>IF(laptimes!M23&lt;&gt;"",SUM(laptimes!M$2:'laptimes'!M23),"")</f>
        <v>2.7751874999999999E-2</v>
      </c>
      <c r="N23" s="3">
        <f>IF(laptimes!N23&lt;&gt;"",SUM(laptimes!N$2:'laptimes'!N23),"")</f>
        <v>2.7876354166666669E-2</v>
      </c>
      <c r="O23" s="3">
        <f>IF(laptimes!O23&lt;&gt;"",SUM(laptimes!O$2:'laptimes'!O23),"")</f>
        <v>2.7406064814814814E-2</v>
      </c>
      <c r="P23" s="3">
        <f>IF(laptimes!P23&lt;&gt;"",SUM(laptimes!P$2:'laptimes'!P23),"")</f>
        <v>2.7025868055555551E-2</v>
      </c>
      <c r="Q23" s="3">
        <f>IF(laptimes!Q23&lt;&gt;"",SUM(laptimes!Q$2:'laptimes'!Q23),"")</f>
        <v>2.7778796296296298E-2</v>
      </c>
      <c r="R23" s="3">
        <f>IF(laptimes!R23&lt;&gt;"",SUM(laptimes!R$2:'laptimes'!R23),"")</f>
        <v>2.7893379629629629E-2</v>
      </c>
      <c r="S23" s="3">
        <f>IF(laptimes!S23&lt;&gt;"",SUM(laptimes!S$2:'laptimes'!S23),"")</f>
        <v>2.7165787037037037E-2</v>
      </c>
      <c r="T23" s="3">
        <f>IF(laptimes!T23&lt;&gt;"",SUM(laptimes!T$2:'laptimes'!T23),"")</f>
        <v>2.8200231481481482E-2</v>
      </c>
      <c r="U23" s="3">
        <f>IF(laptimes!U23&lt;&gt;"",SUM(laptimes!U$2:'laptimes'!U23),"")</f>
        <v>2.7941967592592591E-2</v>
      </c>
    </row>
    <row r="24" spans="1:21" x14ac:dyDescent="0.25">
      <c r="A24">
        <v>23</v>
      </c>
      <c r="B24" s="3">
        <f>IF(laptimes!B24&lt;&gt;"",SUM(laptimes!B$2:'laptimes'!B24),"")</f>
        <v>2.908984953703703E-2</v>
      </c>
      <c r="C24" s="3">
        <f>IF(laptimes!C24&lt;&gt;"",SUM(laptimes!C$2:'laptimes'!C24),"")</f>
        <v>2.8973912037037038E-2</v>
      </c>
      <c r="D24" s="3">
        <f>IF(laptimes!D24&lt;&gt;"",SUM(laptimes!D$2:'laptimes'!D24),"")</f>
        <v>2.809719907407408E-2</v>
      </c>
      <c r="E24" s="3">
        <f>IF(laptimes!E24&lt;&gt;"",SUM(laptimes!E$2:'laptimes'!E24),"")</f>
        <v>2.9168275462962967E-2</v>
      </c>
      <c r="F24" s="3" t="str">
        <f>IF(laptimes!F24&lt;&gt;"",SUM(laptimes!F$2:'laptimes'!F24),"")</f>
        <v/>
      </c>
      <c r="G24" s="3">
        <f>IF(laptimes!G24&lt;&gt;"",SUM(laptimes!G$2:'laptimes'!G24),"")</f>
        <v>2.8894548611111109E-2</v>
      </c>
      <c r="H24" s="3">
        <f>IF(laptimes!H24&lt;&gt;"",SUM(laptimes!H$2:'laptimes'!H24),"")</f>
        <v>2.8756562499999996E-2</v>
      </c>
      <c r="I24" s="3">
        <f>IF(laptimes!I24&lt;&gt;"",SUM(laptimes!I$2:'laptimes'!I24),"")</f>
        <v>2.8423437500000003E-2</v>
      </c>
      <c r="J24" s="3">
        <f>IF(laptimes!J24&lt;&gt;"",SUM(laptimes!J$2:'laptimes'!J24),"")</f>
        <v>2.8842210648148143E-2</v>
      </c>
      <c r="K24" s="3">
        <f>IF(laptimes!K24&lt;&gt;"",SUM(laptimes!K$2:'laptimes'!K24),"")</f>
        <v>2.8817893518518517E-2</v>
      </c>
      <c r="L24" s="3">
        <f>IF(laptimes!L24&lt;&gt;"",SUM(laptimes!L$2:'laptimes'!L24),"")</f>
        <v>2.8903356481481478E-2</v>
      </c>
      <c r="M24" s="3">
        <f>IF(laptimes!M24&lt;&gt;"",SUM(laptimes!M$2:'laptimes'!M24),"")</f>
        <v>2.8920416666666664E-2</v>
      </c>
      <c r="N24" s="3">
        <f>IF(laptimes!N24&lt;&gt;"",SUM(laptimes!N$2:'laptimes'!N24),"")</f>
        <v>2.9034305555555556E-2</v>
      </c>
      <c r="O24" s="3">
        <f>IF(laptimes!O24&lt;&gt;"",SUM(laptimes!O$2:'laptimes'!O24),"")</f>
        <v>2.8558900462962961E-2</v>
      </c>
      <c r="P24" s="3">
        <f>IF(laptimes!P24&lt;&gt;"",SUM(laptimes!P$2:'laptimes'!P24),"")</f>
        <v>2.8169803240740737E-2</v>
      </c>
      <c r="Q24" s="3">
        <f>IF(laptimes!Q24&lt;&gt;"",SUM(laptimes!Q$2:'laptimes'!Q24),"")</f>
        <v>2.8938773148148151E-2</v>
      </c>
      <c r="R24" s="3">
        <f>IF(laptimes!R24&lt;&gt;"",SUM(laptimes!R$2:'laptimes'!R24),"")</f>
        <v>2.9076446759259258E-2</v>
      </c>
      <c r="S24" s="3">
        <f>IF(laptimes!S24&lt;&gt;"",SUM(laptimes!S$2:'laptimes'!S24),"")</f>
        <v>2.8309861111111112E-2</v>
      </c>
      <c r="T24" s="3">
        <f>IF(laptimes!T24&lt;&gt;"",SUM(laptimes!T$2:'laptimes'!T24),"")</f>
        <v>2.9389039351851852E-2</v>
      </c>
      <c r="U24" s="3">
        <f>IF(laptimes!U24&lt;&gt;"",SUM(laptimes!U$2:'laptimes'!U24),"")</f>
        <v>2.9116018518518517E-2</v>
      </c>
    </row>
    <row r="25" spans="1:21" x14ac:dyDescent="0.25">
      <c r="A25">
        <v>24</v>
      </c>
      <c r="B25" s="3">
        <f>IF(laptimes!B25&lt;&gt;"",SUM(laptimes!B$2:'laptimes'!B25),"")</f>
        <v>3.0342222222222215E-2</v>
      </c>
      <c r="C25" s="3">
        <f>IF(laptimes!C25&lt;&gt;"",SUM(laptimes!C$2:'laptimes'!C25),"")</f>
        <v>3.0138287037037036E-2</v>
      </c>
      <c r="D25" s="3">
        <f>IF(laptimes!D25&lt;&gt;"",SUM(laptimes!D$2:'laptimes'!D25),"")</f>
        <v>2.924043981481482E-2</v>
      </c>
      <c r="E25" s="3">
        <f>IF(laptimes!E25&lt;&gt;"",SUM(laptimes!E$2:'laptimes'!E25),"")</f>
        <v>3.0335034722222227E-2</v>
      </c>
      <c r="F25" s="3" t="str">
        <f>IF(laptimes!F25&lt;&gt;"",SUM(laptimes!F$2:'laptimes'!F25),"")</f>
        <v/>
      </c>
      <c r="G25" s="3">
        <f>IF(laptimes!G25&lt;&gt;"",SUM(laptimes!G$2:'laptimes'!G25),"")</f>
        <v>3.0110243055555552E-2</v>
      </c>
      <c r="H25" s="3">
        <f>IF(laptimes!H25&lt;&gt;"",SUM(laptimes!H$2:'laptimes'!H25),"")</f>
        <v>3.0160995370370366E-2</v>
      </c>
      <c r="I25" s="3">
        <f>IF(laptimes!I25&lt;&gt;"",SUM(laptimes!I$2:'laptimes'!I25),"")</f>
        <v>2.9554282407407411E-2</v>
      </c>
      <c r="J25" s="3">
        <f>IF(laptimes!J25&lt;&gt;"",SUM(laptimes!J$2:'laptimes'!J25),"")</f>
        <v>3.0008055555555552E-2</v>
      </c>
      <c r="K25" s="3">
        <f>IF(laptimes!K25&lt;&gt;"",SUM(laptimes!K$2:'laptimes'!K25),"")</f>
        <v>2.9979120370370368E-2</v>
      </c>
      <c r="L25" s="3">
        <f>IF(laptimes!L25&lt;&gt;"",SUM(laptimes!L$2:'laptimes'!L25),"")</f>
        <v>3.00721412037037E-2</v>
      </c>
      <c r="M25" s="3">
        <f>IF(laptimes!M25&lt;&gt;"",SUM(laptimes!M$2:'laptimes'!M25),"")</f>
        <v>3.0093969907407404E-2</v>
      </c>
      <c r="N25" s="3">
        <f>IF(laptimes!N25&lt;&gt;"",SUM(laptimes!N$2:'laptimes'!N25),"")</f>
        <v>3.0199155092592592E-2</v>
      </c>
      <c r="O25" s="3">
        <f>IF(laptimes!O25&lt;&gt;"",SUM(laptimes!O$2:'laptimes'!O25),"")</f>
        <v>2.9708842592592592E-2</v>
      </c>
      <c r="P25" s="3">
        <f>IF(laptimes!P25&lt;&gt;"",SUM(laptimes!P$2:'laptimes'!P25),"")</f>
        <v>2.9308240740740735E-2</v>
      </c>
      <c r="Q25" s="3">
        <f>IF(laptimes!Q25&lt;&gt;"",SUM(laptimes!Q$2:'laptimes'!Q25),"")</f>
        <v>3.0115625000000004E-2</v>
      </c>
      <c r="R25" s="3">
        <f>IF(laptimes!R25&lt;&gt;"",SUM(laptimes!R$2:'laptimes'!R25),"")</f>
        <v>3.0260046296296295E-2</v>
      </c>
      <c r="S25" s="3">
        <f>IF(laptimes!S25&lt;&gt;"",SUM(laptimes!S$2:'laptimes'!S25),"")</f>
        <v>2.9449363425925926E-2</v>
      </c>
      <c r="T25" s="3">
        <f>IF(laptimes!T25&lt;&gt;"",SUM(laptimes!T$2:'laptimes'!T25),"")</f>
        <v>3.0573379629629631E-2</v>
      </c>
      <c r="U25" s="3">
        <f>IF(laptimes!U25&lt;&gt;"",SUM(laptimes!U$2:'laptimes'!U25),"")</f>
        <v>3.0291608796296294E-2</v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>
        <f>IF(laptimes!C26&lt;&gt;"",SUM(laptimes!C$2:'laptimes'!C26),"")</f>
        <v>3.130458333333333E-2</v>
      </c>
      <c r="D26" s="3">
        <f>IF(laptimes!D26&lt;&gt;"",SUM(laptimes!D$2:'laptimes'!D26),"")</f>
        <v>3.0386817129629633E-2</v>
      </c>
      <c r="E26" s="3">
        <f>IF(laptimes!E26&lt;&gt;"",SUM(laptimes!E$2:'laptimes'!E26),"")</f>
        <v>3.150226851851852E-2</v>
      </c>
      <c r="F26" s="3" t="str">
        <f>IF(laptimes!F26&lt;&gt;"",SUM(laptimes!F$2:'laptimes'!F26),"")</f>
        <v/>
      </c>
      <c r="G26" s="3">
        <f>IF(laptimes!G26&lt;&gt;"",SUM(laptimes!G$2:'laptimes'!G26),"")</f>
        <v>3.1294351851851851E-2</v>
      </c>
      <c r="H26" s="3">
        <f>IF(laptimes!H26&lt;&gt;"",SUM(laptimes!H$2:'laptimes'!H26),"")</f>
        <v>3.132145833333333E-2</v>
      </c>
      <c r="I26" s="3">
        <f>IF(laptimes!I26&lt;&gt;"",SUM(laptimes!I$2:'laptimes'!I26),"")</f>
        <v>3.0681064814814817E-2</v>
      </c>
      <c r="J26" s="3">
        <f>IF(laptimes!J26&lt;&gt;"",SUM(laptimes!J$2:'laptimes'!J26),"")</f>
        <v>3.11699537037037E-2</v>
      </c>
      <c r="K26" s="3">
        <f>IF(laptimes!K26&lt;&gt;"",SUM(laptimes!K$2:'laptimes'!K26),"")</f>
        <v>3.113827546296296E-2</v>
      </c>
      <c r="L26" s="3">
        <f>IF(laptimes!L26&lt;&gt;"",SUM(laptimes!L$2:'laptimes'!L26),"")</f>
        <v>3.1232581018518515E-2</v>
      </c>
      <c r="M26" s="3">
        <f>IF(laptimes!M26&lt;&gt;"",SUM(laptimes!M$2:'laptimes'!M26),"")</f>
        <v>3.1260636574074074E-2</v>
      </c>
      <c r="N26" s="3">
        <f>IF(laptimes!N26&lt;&gt;"",SUM(laptimes!N$2:'laptimes'!N26),"")</f>
        <v>3.1360694444444441E-2</v>
      </c>
      <c r="O26" s="3">
        <f>IF(laptimes!O26&lt;&gt;"",SUM(laptimes!O$2:'laptimes'!O26),"")</f>
        <v>3.0863136574074072E-2</v>
      </c>
      <c r="P26" s="3">
        <f>IF(laptimes!P26&lt;&gt;"",SUM(laptimes!P$2:'laptimes'!P26),"")</f>
        <v>3.0445543981481474E-2</v>
      </c>
      <c r="Q26" s="3">
        <f>IF(laptimes!Q26&lt;&gt;"",SUM(laptimes!Q$2:'laptimes'!Q26),"")</f>
        <v>3.1274861111111114E-2</v>
      </c>
      <c r="R26" s="3">
        <f>IF(laptimes!R26&lt;&gt;"",SUM(laptimes!R$2:'laptimes'!R26),"")</f>
        <v>3.1440196759259256E-2</v>
      </c>
      <c r="S26" s="3">
        <f>IF(laptimes!S26&lt;&gt;"",SUM(laptimes!S$2:'laptimes'!S26),"")</f>
        <v>3.058892361111111E-2</v>
      </c>
      <c r="T26" s="3">
        <f>IF(laptimes!T26&lt;&gt;"",SUM(laptimes!T$2:'laptimes'!T26),"")</f>
        <v>3.1776388888888889E-2</v>
      </c>
      <c r="U26" s="3">
        <f>IF(laptimes!U26&lt;&gt;"",SUM(laptimes!U$2:'laptimes'!U26),"")</f>
        <v>3.1467314814814809E-2</v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>
        <f>IF(laptimes!C27&lt;&gt;"",SUM(laptimes!C$2:'laptimes'!C27),"")</f>
        <v>3.249415509259259E-2</v>
      </c>
      <c r="D27" s="3">
        <f>IF(laptimes!D27&lt;&gt;"",SUM(laptimes!D$2:'laptimes'!D27),"")</f>
        <v>3.1589467592592596E-2</v>
      </c>
      <c r="E27" s="3">
        <f>IF(laptimes!E27&lt;&gt;"",SUM(laptimes!E$2:'laptimes'!E27),"")</f>
        <v>3.2672615740740742E-2</v>
      </c>
      <c r="F27" s="3" t="str">
        <f>IF(laptimes!F27&lt;&gt;"",SUM(laptimes!F$2:'laptimes'!F27),"")</f>
        <v/>
      </c>
      <c r="G27" s="3">
        <f>IF(laptimes!G27&lt;&gt;"",SUM(laptimes!G$2:'laptimes'!G27),"")</f>
        <v>3.2531863425925928E-2</v>
      </c>
      <c r="H27" s="3">
        <f>IF(laptimes!H27&lt;&gt;"",SUM(laptimes!H$2:'laptimes'!H27),"")</f>
        <v>3.2502407407407403E-2</v>
      </c>
      <c r="I27" s="3">
        <f>IF(laptimes!I27&lt;&gt;"",SUM(laptimes!I$2:'laptimes'!I27),"")</f>
        <v>3.180746527777778E-2</v>
      </c>
      <c r="J27" s="3">
        <f>IF(laptimes!J27&lt;&gt;"",SUM(laptimes!J$2:'laptimes'!J27),"")</f>
        <v>3.2328379629629624E-2</v>
      </c>
      <c r="K27" s="3">
        <f>IF(laptimes!K27&lt;&gt;"",SUM(laptimes!K$2:'laptimes'!K27),"")</f>
        <v>3.2299826388888883E-2</v>
      </c>
      <c r="L27" s="3">
        <f>IF(laptimes!L27&lt;&gt;"",SUM(laptimes!L$2:'laptimes'!L27),"")</f>
        <v>3.2389317129629627E-2</v>
      </c>
      <c r="M27" s="3">
        <f>IF(laptimes!M27&lt;&gt;"",SUM(laptimes!M$2:'laptimes'!M27),"")</f>
        <v>3.2424791666666668E-2</v>
      </c>
      <c r="N27" s="3">
        <f>IF(laptimes!N27&lt;&gt;"",SUM(laptimes!N$2:'laptimes'!N27),"")</f>
        <v>3.2525300925925919E-2</v>
      </c>
      <c r="O27" s="3">
        <f>IF(laptimes!O27&lt;&gt;"",SUM(laptimes!O$2:'laptimes'!O27),"")</f>
        <v>3.2014976851851853E-2</v>
      </c>
      <c r="P27" s="3">
        <f>IF(laptimes!P27&lt;&gt;"",SUM(laptimes!P$2:'laptimes'!P27),"")</f>
        <v>3.1584166666666663E-2</v>
      </c>
      <c r="Q27" s="3">
        <f>IF(laptimes!Q27&lt;&gt;"",SUM(laptimes!Q$2:'laptimes'!Q27),"")</f>
        <v>3.2435891203703708E-2</v>
      </c>
      <c r="R27" s="3">
        <f>IF(laptimes!R27&lt;&gt;"",SUM(laptimes!R$2:'laptimes'!R27),"")</f>
        <v>3.2618854166666662E-2</v>
      </c>
      <c r="S27" s="3">
        <f>IF(laptimes!S27&lt;&gt;"",SUM(laptimes!S$2:'laptimes'!S27),"")</f>
        <v>3.1733310185185187E-2</v>
      </c>
      <c r="T27" s="3">
        <f>IF(laptimes!T27&lt;&gt;"",SUM(laptimes!T$2:'laptimes'!T27),"")</f>
        <v>3.2975358796296296E-2</v>
      </c>
      <c r="U27" s="3">
        <f>IF(laptimes!U27&lt;&gt;"",SUM(laptimes!U$2:'laptimes'!U27),"")</f>
        <v>3.2639166666666664E-2</v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>
        <f>IF(laptimes!C28&lt;&gt;"",SUM(laptimes!C$2:'laptimes'!C28),"")</f>
        <v>3.3793726851851849E-2</v>
      </c>
      <c r="D28" s="3" t="str">
        <f>IF(laptimes!D28&lt;&gt;"",SUM(laptimes!D$2:'laptimes'!D28),"")</f>
        <v/>
      </c>
      <c r="E28" s="3">
        <f>IF(laptimes!E28&lt;&gt;"",SUM(laptimes!E$2:'laptimes'!E28),"")</f>
        <v>3.410662037037037E-2</v>
      </c>
      <c r="F28" s="3" t="str">
        <f>IF(laptimes!F28&lt;&gt;"",SUM(laptimes!F$2:'laptimes'!F28),"")</f>
        <v/>
      </c>
      <c r="G28" s="3">
        <f>IF(laptimes!G28&lt;&gt;"",SUM(laptimes!G$2:'laptimes'!G28),"")</f>
        <v>3.4175162037037042E-2</v>
      </c>
      <c r="H28" s="3">
        <f>IF(laptimes!H28&lt;&gt;"",SUM(laptimes!H$2:'laptimes'!H28),"")</f>
        <v>3.380952546296296E-2</v>
      </c>
      <c r="I28" s="3">
        <f>IF(laptimes!I28&lt;&gt;"",SUM(laptimes!I$2:'laptimes'!I28),"")</f>
        <v>3.2942418981481481E-2</v>
      </c>
      <c r="J28" s="3">
        <f>IF(laptimes!J28&lt;&gt;"",SUM(laptimes!J$2:'laptimes'!J28),"")</f>
        <v>3.3629513888888886E-2</v>
      </c>
      <c r="K28" s="3">
        <f>IF(laptimes!K28&lt;&gt;"",SUM(laptimes!K$2:'laptimes'!K28),"")</f>
        <v>3.3587916666666662E-2</v>
      </c>
      <c r="L28" s="3">
        <f>IF(laptimes!L28&lt;&gt;"",SUM(laptimes!L$2:'laptimes'!L28),"")</f>
        <v>3.3646354166666663E-2</v>
      </c>
      <c r="M28" s="3">
        <f>IF(laptimes!M28&lt;&gt;"",SUM(laptimes!M$2:'laptimes'!M28),"")</f>
        <v>3.3725428240740742E-2</v>
      </c>
      <c r="N28" s="3">
        <f>IF(laptimes!N28&lt;&gt;"",SUM(laptimes!N$2:'laptimes'!N28),"")</f>
        <v>3.38342824074074E-2</v>
      </c>
      <c r="O28" s="3">
        <f>IF(laptimes!O28&lt;&gt;"",SUM(laptimes!O$2:'laptimes'!O28),"")</f>
        <v>3.3178043981481484E-2</v>
      </c>
      <c r="P28" s="3">
        <f>IF(laptimes!P28&lt;&gt;"",SUM(laptimes!P$2:'laptimes'!P28),"")</f>
        <v>3.2723171296296295E-2</v>
      </c>
      <c r="Q28" s="3">
        <f>IF(laptimes!Q28&lt;&gt;"",SUM(laptimes!Q$2:'laptimes'!Q28),"")</f>
        <v>3.3708796296296299E-2</v>
      </c>
      <c r="R28" s="3">
        <f>IF(laptimes!R28&lt;&gt;"",SUM(laptimes!R$2:'laptimes'!R28),"")</f>
        <v>3.4004652777777776E-2</v>
      </c>
      <c r="S28" s="3">
        <f>IF(laptimes!S28&lt;&gt;"",SUM(laptimes!S$2:'laptimes'!S28),"")</f>
        <v>3.2874479166666672E-2</v>
      </c>
      <c r="T28" s="3">
        <f>IF(laptimes!T28&lt;&gt;"",SUM(laptimes!T$2:'laptimes'!T28),"")</f>
        <v>3.447644675925926E-2</v>
      </c>
      <c r="U28" s="3">
        <f>IF(laptimes!U28&lt;&gt;"",SUM(laptimes!U$2:'laptimes'!U28),"")</f>
        <v>3.4032071759259257E-2</v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>
        <f>IF(laptimes!C29&lt;&gt;"",SUM(laptimes!C$2:'laptimes'!C29),"")</f>
        <v>3.5272384259259257E-2</v>
      </c>
      <c r="D29" s="3" t="str">
        <f>IF(laptimes!D29&lt;&gt;"",SUM(laptimes!D$2:'laptimes'!D29),"")</f>
        <v/>
      </c>
      <c r="E29" s="3">
        <f>IF(laptimes!E29&lt;&gt;"",SUM(laptimes!E$2:'laptimes'!E29),"")</f>
        <v>3.5772534722222221E-2</v>
      </c>
      <c r="F29" s="3" t="str">
        <f>IF(laptimes!F29&lt;&gt;"",SUM(laptimes!F$2:'laptimes'!F29),"")</f>
        <v/>
      </c>
      <c r="G29" s="3">
        <f>IF(laptimes!G29&lt;&gt;"",SUM(laptimes!G$2:'laptimes'!G29),"")</f>
        <v>3.5600682870370375E-2</v>
      </c>
      <c r="H29" s="3">
        <f>IF(laptimes!H29&lt;&gt;"",SUM(laptimes!H$2:'laptimes'!H29),"")</f>
        <v>3.5293738425925925E-2</v>
      </c>
      <c r="I29" s="3">
        <f>IF(laptimes!I29&lt;&gt;"",SUM(laptimes!I$2:'laptimes'!I29),"")</f>
        <v>3.4419212962962964E-2</v>
      </c>
      <c r="J29" s="3">
        <f>IF(laptimes!J29&lt;&gt;"",SUM(laptimes!J$2:'laptimes'!J29),"")</f>
        <v>3.5313009259259259E-2</v>
      </c>
      <c r="K29" s="3">
        <f>IF(laptimes!K29&lt;&gt;"",SUM(laptimes!K$2:'laptimes'!K29),"")</f>
        <v>3.5259409722222218E-2</v>
      </c>
      <c r="L29" s="3">
        <f>IF(laptimes!L29&lt;&gt;"",SUM(laptimes!L$2:'laptimes'!L29),"")</f>
        <v>3.515331018518518E-2</v>
      </c>
      <c r="M29" s="3">
        <f>IF(laptimes!M29&lt;&gt;"",SUM(laptimes!M$2:'laptimes'!M29),"")</f>
        <v>3.5350254629629631E-2</v>
      </c>
      <c r="N29" s="3">
        <f>IF(laptimes!N29&lt;&gt;"",SUM(laptimes!N$2:'laptimes'!N29),"")</f>
        <v>3.5305509259259252E-2</v>
      </c>
      <c r="O29" s="3">
        <f>IF(laptimes!O29&lt;&gt;"",SUM(laptimes!O$2:'laptimes'!O29),"")</f>
        <v>3.478045138888889E-2</v>
      </c>
      <c r="P29" s="3">
        <f>IF(laptimes!P29&lt;&gt;"",SUM(laptimes!P$2:'laptimes'!P29),"")</f>
        <v>3.4130671296296294E-2</v>
      </c>
      <c r="Q29" s="3">
        <f>IF(laptimes!Q29&lt;&gt;"",SUM(laptimes!Q$2:'laptimes'!Q29),"")</f>
        <v>3.5203807870370377E-2</v>
      </c>
      <c r="R29" s="3" t="str">
        <f>IF(laptimes!R29&lt;&gt;"",SUM(laptimes!R$2:'laptimes'!R29),"")</f>
        <v/>
      </c>
      <c r="S29" s="3">
        <f>IF(laptimes!S29&lt;&gt;"",SUM(laptimes!S$2:'laptimes'!S29),"")</f>
        <v>3.4356435185185191E-2</v>
      </c>
      <c r="T29" s="3">
        <f>IF(laptimes!T29&lt;&gt;"",SUM(laptimes!T$2:'laptimes'!T29),"")</f>
        <v>3.5906342592592594E-2</v>
      </c>
      <c r="U29" s="3">
        <f>IF(laptimes!U29&lt;&gt;"",SUM(laptimes!U$2:'laptimes'!U29),"")</f>
        <v>3.5643275462962962E-2</v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>
        <f>IF(laptimes!C30&lt;&gt;"",SUM(laptimes!C$2:'laptimes'!C30),"")</f>
        <v>3.6806354166666666E-2</v>
      </c>
      <c r="D30" s="3" t="str">
        <f>IF(laptimes!D30&lt;&gt;"",SUM(laptimes!D$2:'laptimes'!D30),"")</f>
        <v/>
      </c>
      <c r="E30" s="3">
        <f>IF(laptimes!E30&lt;&gt;"",SUM(laptimes!E$2:'laptimes'!E30),"")</f>
        <v>3.7586319444444447E-2</v>
      </c>
      <c r="F30" s="3" t="str">
        <f>IF(laptimes!F30&lt;&gt;"",SUM(laptimes!F$2:'laptimes'!F30),"")</f>
        <v/>
      </c>
      <c r="G30" s="3">
        <f>IF(laptimes!G30&lt;&gt;"",SUM(laptimes!G$2:'laptimes'!G30),"")</f>
        <v>3.7168831018518519E-2</v>
      </c>
      <c r="H30" s="3">
        <f>IF(laptimes!H30&lt;&gt;"",SUM(laptimes!H$2:'laptimes'!H30),"")</f>
        <v>3.683983796296296E-2</v>
      </c>
      <c r="I30" s="3">
        <f>IF(laptimes!I30&lt;&gt;"",SUM(laptimes!I$2:'laptimes'!I30),"")</f>
        <v>3.5801782407407411E-2</v>
      </c>
      <c r="J30" s="3">
        <f>IF(laptimes!J30&lt;&gt;"",SUM(laptimes!J$2:'laptimes'!J30),"")</f>
        <v>3.6863171296296293E-2</v>
      </c>
      <c r="K30" s="3">
        <f>IF(laptimes!K30&lt;&gt;"",SUM(laptimes!K$2:'laptimes'!K30),"")</f>
        <v>3.6795914351851845E-2</v>
      </c>
      <c r="L30" s="3">
        <f>IF(laptimes!L30&lt;&gt;"",SUM(laptimes!L$2:'laptimes'!L30),"")</f>
        <v>3.6668726851851845E-2</v>
      </c>
      <c r="M30" s="3">
        <f>IF(laptimes!M30&lt;&gt;"",SUM(laptimes!M$2:'laptimes'!M30),"")</f>
        <v>3.6946689814814818E-2</v>
      </c>
      <c r="N30" s="3">
        <f>IF(laptimes!N30&lt;&gt;"",SUM(laptimes!N$2:'laptimes'!N30),"")</f>
        <v>3.6872523148148144E-2</v>
      </c>
      <c r="O30" s="3">
        <f>IF(laptimes!O30&lt;&gt;"",SUM(laptimes!O$2:'laptimes'!O30),"")</f>
        <v>3.6455011574074075E-2</v>
      </c>
      <c r="P30" s="3">
        <f>IF(laptimes!P30&lt;&gt;"",SUM(laptimes!P$2:'laptimes'!P30),"")</f>
        <v>3.5753090277777774E-2</v>
      </c>
      <c r="Q30" s="3">
        <f>IF(laptimes!Q30&lt;&gt;"",SUM(laptimes!Q$2:'laptimes'!Q30),"")</f>
        <v>3.6718842592592602E-2</v>
      </c>
      <c r="R30" s="3" t="str">
        <f>IF(laptimes!R30&lt;&gt;"",SUM(laptimes!R$2:'laptimes'!R30),"")</f>
        <v/>
      </c>
      <c r="S30" s="3">
        <f>IF(laptimes!S30&lt;&gt;"",SUM(laptimes!S$2:'laptimes'!S30),"")</f>
        <v>3.5948935185185188E-2</v>
      </c>
      <c r="T30" s="3" t="str">
        <f>IF(laptimes!T30&lt;&gt;"",SUM(laptimes!T$2:'laptimes'!T30),"")</f>
        <v/>
      </c>
      <c r="U30" s="3">
        <f>IF(laptimes!U30&lt;&gt;"",SUM(laptimes!U$2:'laptimes'!U30),"")</f>
        <v>3.7216886574074071E-2</v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>
        <f>IF(laptimes!C31&lt;&gt;"",SUM(laptimes!C$2:'laptimes'!C31),"")</f>
        <v>3.8405717592592592E-2</v>
      </c>
      <c r="D31" s="3" t="str">
        <f>IF(laptimes!D31&lt;&gt;"",SUM(laptimes!D$2:'laptimes'!D31),"")</f>
        <v/>
      </c>
      <c r="E31" s="3">
        <f>IF(laptimes!E31&lt;&gt;"",SUM(laptimes!E$2:'laptimes'!E31),"")</f>
        <v>3.9088252314814817E-2</v>
      </c>
      <c r="F31" s="3" t="str">
        <f>IF(laptimes!F31&lt;&gt;"",SUM(laptimes!F$2:'laptimes'!F31),"")</f>
        <v/>
      </c>
      <c r="G31" s="3">
        <f>IF(laptimes!G31&lt;&gt;"",SUM(laptimes!G$2:'laptimes'!G31),"")</f>
        <v>3.8669930555555558E-2</v>
      </c>
      <c r="H31" s="3">
        <f>IF(laptimes!H31&lt;&gt;"",SUM(laptimes!H$2:'laptimes'!H31),"")</f>
        <v>3.842665509259259E-2</v>
      </c>
      <c r="I31" s="3">
        <f>IF(laptimes!I31&lt;&gt;"",SUM(laptimes!I$2:'laptimes'!I31),"")</f>
        <v>3.7621342592592595E-2</v>
      </c>
      <c r="J31" s="3">
        <f>IF(laptimes!J31&lt;&gt;"",SUM(laptimes!J$2:'laptimes'!J31),"")</f>
        <v>3.8444895833333333E-2</v>
      </c>
      <c r="K31" s="3">
        <f>IF(laptimes!K31&lt;&gt;"",SUM(laptimes!K$2:'laptimes'!K31),"")</f>
        <v>3.8391608796296287E-2</v>
      </c>
      <c r="L31" s="3">
        <f>IF(laptimes!L31&lt;&gt;"",SUM(laptimes!L$2:'laptimes'!L31),"")</f>
        <v>3.8459039351851847E-2</v>
      </c>
      <c r="M31" s="3">
        <f>IF(laptimes!M31&lt;&gt;"",SUM(laptimes!M$2:'laptimes'!M31),"")</f>
        <v>3.8708067129629632E-2</v>
      </c>
      <c r="N31" s="3">
        <f>IF(laptimes!N31&lt;&gt;"",SUM(laptimes!N$2:'laptimes'!N31),"")</f>
        <v>3.8651712962962957E-2</v>
      </c>
      <c r="O31" s="3">
        <f>IF(laptimes!O31&lt;&gt;"",SUM(laptimes!O$2:'laptimes'!O31),"")</f>
        <v>3.8031122685185187E-2</v>
      </c>
      <c r="P31" s="3">
        <f>IF(laptimes!P31&lt;&gt;"",SUM(laptimes!P$2:'laptimes'!P31),"")</f>
        <v>3.7573738425925922E-2</v>
      </c>
      <c r="Q31" s="3">
        <f>IF(laptimes!Q31&lt;&gt;"",SUM(laptimes!Q$2:'laptimes'!Q31),"")</f>
        <v>3.8300567129629641E-2</v>
      </c>
      <c r="R31" s="3" t="str">
        <f>IF(laptimes!R31&lt;&gt;"",SUM(laptimes!R$2:'laptimes'!R31),"")</f>
        <v/>
      </c>
      <c r="S31" s="3">
        <f>IF(laptimes!S31&lt;&gt;"",SUM(laptimes!S$2:'laptimes'!S31),"")</f>
        <v>3.7608240740740741E-2</v>
      </c>
      <c r="T31" s="3" t="str">
        <f>IF(laptimes!T31&lt;&gt;"",SUM(laptimes!T$2:'laptimes'!T31),"")</f>
        <v/>
      </c>
      <c r="U31" s="3">
        <f>IF(laptimes!U31&lt;&gt;"",SUM(laptimes!U$2:'laptimes'!U31),"")</f>
        <v>3.8717685185185181E-2</v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>
        <f>IF(laptimes!C32&lt;&gt;"",SUM(laptimes!C$2:'laptimes'!C32),"")</f>
        <v>3.9652812500000002E-2</v>
      </c>
      <c r="D32" s="3" t="str">
        <f>IF(laptimes!D32&lt;&gt;"",SUM(laptimes!D$2:'laptimes'!D32),"")</f>
        <v/>
      </c>
      <c r="E32" s="3">
        <f>IF(laptimes!E32&lt;&gt;"",SUM(laptimes!E$2:'laptimes'!E32),"")</f>
        <v>4.0284421296296301E-2</v>
      </c>
      <c r="F32" s="3" t="str">
        <f>IF(laptimes!F32&lt;&gt;"",SUM(laptimes!F$2:'laptimes'!F32),"")</f>
        <v/>
      </c>
      <c r="G32" s="3">
        <f>IF(laptimes!G32&lt;&gt;"",SUM(laptimes!G$2:'laptimes'!G32),"")</f>
        <v>3.9948668981481486E-2</v>
      </c>
      <c r="H32" s="3">
        <f>IF(laptimes!H32&lt;&gt;"",SUM(laptimes!H$2:'laptimes'!H32),"")</f>
        <v>3.9689074074074071E-2</v>
      </c>
      <c r="I32" s="3">
        <f>IF(laptimes!I32&lt;&gt;"",SUM(laptimes!I$2:'laptimes'!I32),"")</f>
        <v>3.9520497685185188E-2</v>
      </c>
      <c r="J32" s="3">
        <f>IF(laptimes!J32&lt;&gt;"",SUM(laptimes!J$2:'laptimes'!J32),"")</f>
        <v>3.9710914351851853E-2</v>
      </c>
      <c r="K32" s="3">
        <f>IF(laptimes!K32&lt;&gt;"",SUM(laptimes!K$2:'laptimes'!K32),"")</f>
        <v>3.9582696759259246E-2</v>
      </c>
      <c r="L32" s="3">
        <f>IF(laptimes!L32&lt;&gt;"",SUM(laptimes!L$2:'laptimes'!L32),"")</f>
        <v>3.9727442129629621E-2</v>
      </c>
      <c r="M32" s="3">
        <f>IF(laptimes!M32&lt;&gt;"",SUM(laptimes!M$2:'laptimes'!M32),"")</f>
        <v>3.9963784722222222E-2</v>
      </c>
      <c r="N32" s="3">
        <f>IF(laptimes!N32&lt;&gt;"",SUM(laptimes!N$2:'laptimes'!N32),"")</f>
        <v>3.9896828703703695E-2</v>
      </c>
      <c r="O32" s="3">
        <f>IF(laptimes!O32&lt;&gt;"",SUM(laptimes!O$2:'laptimes'!O32),"")</f>
        <v>3.9540821759259263E-2</v>
      </c>
      <c r="P32" s="3">
        <f>IF(laptimes!P32&lt;&gt;"",SUM(laptimes!P$2:'laptimes'!P32),"")</f>
        <v>3.9499282407407403E-2</v>
      </c>
      <c r="Q32" s="3">
        <f>IF(laptimes!Q32&lt;&gt;"",SUM(laptimes!Q$2:'laptimes'!Q32),"")</f>
        <v>3.9563356481481494E-2</v>
      </c>
      <c r="R32" s="3" t="str">
        <f>IF(laptimes!R32&lt;&gt;"",SUM(laptimes!R$2:'laptimes'!R32),"")</f>
        <v/>
      </c>
      <c r="S32" s="3">
        <f>IF(laptimes!S32&lt;&gt;"",SUM(laptimes!S$2:'laptimes'!S32),"")</f>
        <v>3.9509050925925923E-2</v>
      </c>
      <c r="T32" s="3" t="str">
        <f>IF(laptimes!T32&lt;&gt;"",SUM(laptimes!T$2:'laptimes'!T32),"")</f>
        <v/>
      </c>
      <c r="U32" s="3">
        <f>IF(laptimes!U32&lt;&gt;"",SUM(laptimes!U$2:'laptimes'!U32),"")</f>
        <v>3.9988946759259257E-2</v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>
        <f>IF(laptimes!C33&lt;&gt;"",SUM(laptimes!C$2:'laptimes'!C33),"")</f>
        <v>4.1523738425925931E-2</v>
      </c>
      <c r="D33" s="3" t="str">
        <f>IF(laptimes!D33&lt;&gt;"",SUM(laptimes!D$2:'laptimes'!D33),"")</f>
        <v/>
      </c>
      <c r="E33" s="3">
        <f>IF(laptimes!E33&lt;&gt;"",SUM(laptimes!E$2:'laptimes'!E33),"")</f>
        <v>4.1567662037037038E-2</v>
      </c>
      <c r="F33" s="3" t="str">
        <f>IF(laptimes!F33&lt;&gt;"",SUM(laptimes!F$2:'laptimes'!F33),"")</f>
        <v/>
      </c>
      <c r="G33" s="3">
        <f>IF(laptimes!G33&lt;&gt;"",SUM(laptimes!G$2:'laptimes'!G33),"")</f>
        <v>4.1550439814814821E-2</v>
      </c>
      <c r="H33" s="3">
        <f>IF(laptimes!H33&lt;&gt;"",SUM(laptimes!H$2:'laptimes'!H33),"")</f>
        <v>4.1532615740740735E-2</v>
      </c>
      <c r="I33" s="3">
        <f>IF(laptimes!I33&lt;&gt;"",SUM(laptimes!I$2:'laptimes'!I33),"")</f>
        <v>4.1491087962962969E-2</v>
      </c>
      <c r="J33" s="3">
        <f>IF(laptimes!J33&lt;&gt;"",SUM(laptimes!J$2:'laptimes'!J33),"")</f>
        <v>4.154240740740741E-2</v>
      </c>
      <c r="K33" s="3">
        <f>IF(laptimes!K33&lt;&gt;"",SUM(laptimes!K$2:'laptimes'!K33),"")</f>
        <v>4.1516666666666653E-2</v>
      </c>
      <c r="L33" s="3">
        <f>IF(laptimes!L33&lt;&gt;"",SUM(laptimes!L$2:'laptimes'!L33),"")</f>
        <v>4.1537337962962953E-2</v>
      </c>
      <c r="M33" s="3">
        <f>IF(laptimes!M33&lt;&gt;"",SUM(laptimes!M$2:'laptimes'!M33),"")</f>
        <v>4.1556435185185182E-2</v>
      </c>
      <c r="N33" s="3">
        <f>IF(laptimes!N33&lt;&gt;"",SUM(laptimes!N$2:'laptimes'!N33),"")</f>
        <v>4.1545844907407398E-2</v>
      </c>
      <c r="O33" s="3">
        <f>IF(laptimes!O33&lt;&gt;"",SUM(laptimes!O$2:'laptimes'!O33),"")</f>
        <v>4.1500810185185186E-2</v>
      </c>
      <c r="P33" s="3">
        <f>IF(laptimes!P33&lt;&gt;"",SUM(laptimes!P$2:'laptimes'!P33),"")</f>
        <v>4.1472071759259252E-2</v>
      </c>
      <c r="Q33" s="3">
        <f>IF(laptimes!Q33&lt;&gt;"",SUM(laptimes!Q$2:'laptimes'!Q33),"")</f>
        <v>4.1509756944444455E-2</v>
      </c>
      <c r="R33" s="3" t="str">
        <f>IF(laptimes!R33&lt;&gt;"",SUM(laptimes!R$2:'laptimes'!R33),"")</f>
        <v/>
      </c>
      <c r="S33" s="3">
        <f>IF(laptimes!S33&lt;&gt;"",SUM(laptimes!S$2:'laptimes'!S33),"")</f>
        <v>4.1484189814814811E-2</v>
      </c>
      <c r="T33" s="3" t="str">
        <f>IF(laptimes!T33&lt;&gt;"",SUM(laptimes!T$2:'laptimes'!T33),"")</f>
        <v/>
      </c>
      <c r="U33" s="3">
        <f>IF(laptimes!U33&lt;&gt;"",SUM(laptimes!U$2:'laptimes'!U33),"")</f>
        <v>4.1563495370370365E-2</v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>
        <f>IF(laptimes!C34&lt;&gt;"",SUM(laptimes!C$2:'laptimes'!C34),"")</f>
        <v>4.2692361111111118E-2</v>
      </c>
      <c r="D34" s="3" t="str">
        <f>IF(laptimes!D34&lt;&gt;"",SUM(laptimes!D$2:'laptimes'!D34),"")</f>
        <v/>
      </c>
      <c r="E34" s="3">
        <f>IF(laptimes!E34&lt;&gt;"",SUM(laptimes!E$2:'laptimes'!E34),"")</f>
        <v>4.2754780092592592E-2</v>
      </c>
      <c r="F34" s="3" t="str">
        <f>IF(laptimes!F34&lt;&gt;"",SUM(laptimes!F$2:'laptimes'!F34),"")</f>
        <v/>
      </c>
      <c r="G34" s="3">
        <f>IF(laptimes!G34&lt;&gt;"",SUM(laptimes!G$2:'laptimes'!G34),"")</f>
        <v>4.2739120370370379E-2</v>
      </c>
      <c r="H34" s="3">
        <f>IF(laptimes!H34&lt;&gt;"",SUM(laptimes!H$2:'laptimes'!H34),"")</f>
        <v>4.2711874999999996E-2</v>
      </c>
      <c r="I34" s="3">
        <f>IF(laptimes!I34&lt;&gt;"",SUM(laptimes!I$2:'laptimes'!I34),"")</f>
        <v>4.2628032407407417E-2</v>
      </c>
      <c r="J34" s="3">
        <f>IF(laptimes!J34&lt;&gt;"",SUM(laptimes!J$2:'laptimes'!J34),"")</f>
        <v>4.2721365740740744E-2</v>
      </c>
      <c r="K34" s="3">
        <f>IF(laptimes!K34&lt;&gt;"",SUM(laptimes!K$2:'laptimes'!K34),"")</f>
        <v>4.2680856481481469E-2</v>
      </c>
      <c r="L34" s="3">
        <f>IF(laptimes!L34&lt;&gt;"",SUM(laptimes!L$2:'laptimes'!L34),"")</f>
        <v>4.2699467592592584E-2</v>
      </c>
      <c r="M34" s="3">
        <f>IF(laptimes!M34&lt;&gt;"",SUM(laptimes!M$2:'laptimes'!M34),"")</f>
        <v>4.2744328703703698E-2</v>
      </c>
      <c r="N34" s="3">
        <f>IF(laptimes!N34&lt;&gt;"",SUM(laptimes!N$2:'laptimes'!N34),"")</f>
        <v>4.2729074074074065E-2</v>
      </c>
      <c r="O34" s="3">
        <f>IF(laptimes!O34&lt;&gt;"",SUM(laptimes!O$2:'laptimes'!O34),"")</f>
        <v>4.2644930555555557E-2</v>
      </c>
      <c r="P34" s="3">
        <f>IF(laptimes!P34&lt;&gt;"",SUM(laptimes!P$2:'laptimes'!P34),"")</f>
        <v>4.2602141203703696E-2</v>
      </c>
      <c r="Q34" s="3">
        <f>IF(laptimes!Q34&lt;&gt;"",SUM(laptimes!Q$2:'laptimes'!Q34),"")</f>
        <v>4.2669803240740753E-2</v>
      </c>
      <c r="R34" s="3" t="str">
        <f>IF(laptimes!R34&lt;&gt;"",SUM(laptimes!R$2:'laptimes'!R34),"")</f>
        <v/>
      </c>
      <c r="S34" s="3">
        <f>IF(laptimes!S34&lt;&gt;"",SUM(laptimes!S$2:'laptimes'!S34),"")</f>
        <v>4.2619722222222219E-2</v>
      </c>
      <c r="T34" s="3" t="str">
        <f>IF(laptimes!T34&lt;&gt;"",SUM(laptimes!T$2:'laptimes'!T34),"")</f>
        <v/>
      </c>
      <c r="U34" s="3">
        <f>IF(laptimes!U34&lt;&gt;"",SUM(laptimes!U$2:'laptimes'!U34),"")</f>
        <v>4.2773865740740734E-2</v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>
        <f>IF(laptimes!C35&lt;&gt;"",SUM(laptimes!C$2:'laptimes'!C35),"")</f>
        <v>4.3851631944444455E-2</v>
      </c>
      <c r="D35" s="3" t="str">
        <f>IF(laptimes!D35&lt;&gt;"",SUM(laptimes!D$2:'laptimes'!D35),"")</f>
        <v/>
      </c>
      <c r="E35" s="3">
        <f>IF(laptimes!E35&lt;&gt;"",SUM(laptimes!E$2:'laptimes'!E35),"")</f>
        <v>4.3928877314814818E-2</v>
      </c>
      <c r="F35" s="3" t="str">
        <f>IF(laptimes!F35&lt;&gt;"",SUM(laptimes!F$2:'laptimes'!F35),"")</f>
        <v/>
      </c>
      <c r="G35" s="3">
        <f>IF(laptimes!G35&lt;&gt;"",SUM(laptimes!G$2:'laptimes'!G35),"")</f>
        <v>4.3907175925925933E-2</v>
      </c>
      <c r="H35" s="3">
        <f>IF(laptimes!H35&lt;&gt;"",SUM(laptimes!H$2:'laptimes'!H35),"")</f>
        <v>4.3871261574074068E-2</v>
      </c>
      <c r="I35" s="3">
        <f>IF(laptimes!I35&lt;&gt;"",SUM(laptimes!I$2:'laptimes'!I35),"")</f>
        <v>4.37600925925926E-2</v>
      </c>
      <c r="J35" s="3">
        <f>IF(laptimes!J35&lt;&gt;"",SUM(laptimes!J$2:'laptimes'!J35),"")</f>
        <v>4.3881053240740743E-2</v>
      </c>
      <c r="K35" s="3">
        <f>IF(laptimes!K35&lt;&gt;"",SUM(laptimes!K$2:'laptimes'!K35),"")</f>
        <v>4.3836006944444429E-2</v>
      </c>
      <c r="L35" s="3">
        <f>IF(laptimes!L35&lt;&gt;"",SUM(laptimes!L$2:'laptimes'!L35),"")</f>
        <v>4.3859351851851844E-2</v>
      </c>
      <c r="M35" s="3">
        <f>IF(laptimes!M35&lt;&gt;"",SUM(laptimes!M$2:'laptimes'!M35),"")</f>
        <v>4.3918252314814811E-2</v>
      </c>
      <c r="N35" s="3">
        <f>IF(laptimes!N35&lt;&gt;"",SUM(laptimes!N$2:'laptimes'!N35),"")</f>
        <v>4.3893495370370364E-2</v>
      </c>
      <c r="O35" s="3">
        <f>IF(laptimes!O35&lt;&gt;"",SUM(laptimes!O$2:'laptimes'!O35),"")</f>
        <v>4.3782141203703703E-2</v>
      </c>
      <c r="P35" s="3">
        <f>IF(laptimes!P35&lt;&gt;"",SUM(laptimes!P$2:'laptimes'!P35),"")</f>
        <v>4.3732627314814809E-2</v>
      </c>
      <c r="Q35" s="3">
        <f>IF(laptimes!Q35&lt;&gt;"",SUM(laptimes!Q$2:'laptimes'!Q35),"")</f>
        <v>4.3822106481481493E-2</v>
      </c>
      <c r="R35" s="3" t="str">
        <f>IF(laptimes!R35&lt;&gt;"",SUM(laptimes!R$2:'laptimes'!R35),"")</f>
        <v/>
      </c>
      <c r="S35" s="3">
        <f>IF(laptimes!S35&lt;&gt;"",SUM(laptimes!S$2:'laptimes'!S35),"")</f>
        <v>4.3750451388888882E-2</v>
      </c>
      <c r="T35" s="3" t="str">
        <f>IF(laptimes!T35&lt;&gt;"",SUM(laptimes!T$2:'laptimes'!T35),"")</f>
        <v/>
      </c>
      <c r="U35" s="3">
        <f>IF(laptimes!U35&lt;&gt;"",SUM(laptimes!U$2:'laptimes'!U35),"")</f>
        <v>4.3947499999999994E-2</v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>
        <f>IF(laptimes!C36&lt;&gt;"",SUM(laptimes!C$2:'laptimes'!C36),"")</f>
        <v>4.5049479166666677E-2</v>
      </c>
      <c r="D36" s="3" t="str">
        <f>IF(laptimes!D36&lt;&gt;"",SUM(laptimes!D$2:'laptimes'!D36),"")</f>
        <v/>
      </c>
      <c r="E36" s="3">
        <f>IF(laptimes!E36&lt;&gt;"",SUM(laptimes!E$2:'laptimes'!E36),"")</f>
        <v>4.5086516203703707E-2</v>
      </c>
      <c r="F36" s="3" t="str">
        <f>IF(laptimes!F36&lt;&gt;"",SUM(laptimes!F$2:'laptimes'!F36),"")</f>
        <v/>
      </c>
      <c r="G36" s="3">
        <f>IF(laptimes!G36&lt;&gt;"",SUM(laptimes!G$2:'laptimes'!G36),"")</f>
        <v>4.5071747685185189E-2</v>
      </c>
      <c r="H36" s="3">
        <f>IF(laptimes!H36&lt;&gt;"",SUM(laptimes!H$2:'laptimes'!H36),"")</f>
        <v>4.5037673611111106E-2</v>
      </c>
      <c r="I36" s="3">
        <f>IF(laptimes!I36&lt;&gt;"",SUM(laptimes!I$2:'laptimes'!I36),"")</f>
        <v>4.4890833333333338E-2</v>
      </c>
      <c r="J36" s="3">
        <f>IF(laptimes!J36&lt;&gt;"",SUM(laptimes!J$2:'laptimes'!J36),"")</f>
        <v>4.5057870370370373E-2</v>
      </c>
      <c r="K36" s="3">
        <f>IF(laptimes!K36&lt;&gt;"",SUM(laptimes!K$2:'laptimes'!K36),"")</f>
        <v>4.4989999999999981E-2</v>
      </c>
      <c r="L36" s="3">
        <f>IF(laptimes!L36&lt;&gt;"",SUM(laptimes!L$2:'laptimes'!L36),"")</f>
        <v>4.502260416666666E-2</v>
      </c>
      <c r="M36" s="3">
        <f>IF(laptimes!M36&lt;&gt;"",SUM(laptimes!M$2:'laptimes'!M36),"")</f>
        <v>4.5077164351851849E-2</v>
      </c>
      <c r="N36" s="3">
        <f>IF(laptimes!N36&lt;&gt;"",SUM(laptimes!N$2:'laptimes'!N36),"")</f>
        <v>4.5064155092592588E-2</v>
      </c>
      <c r="O36" s="3">
        <f>IF(laptimes!O36&lt;&gt;"",SUM(laptimes!O$2:'laptimes'!O36),"")</f>
        <v>4.4911759259259255E-2</v>
      </c>
      <c r="P36" s="3">
        <f>IF(laptimes!P36&lt;&gt;"",SUM(laptimes!P$2:'laptimes'!P36),"")</f>
        <v>4.4857048611111103E-2</v>
      </c>
      <c r="Q36" s="3">
        <f>IF(laptimes!Q36&lt;&gt;"",SUM(laptimes!Q$2:'laptimes'!Q36),"")</f>
        <v>4.4970983796296306E-2</v>
      </c>
      <c r="R36" s="3" t="str">
        <f>IF(laptimes!R36&lt;&gt;"",SUM(laptimes!R$2:'laptimes'!R36),"")</f>
        <v/>
      </c>
      <c r="S36" s="3">
        <f>IF(laptimes!S36&lt;&gt;"",SUM(laptimes!S$2:'laptimes'!S36),"")</f>
        <v>4.4880717592592587E-2</v>
      </c>
      <c r="T36" s="3" t="str">
        <f>IF(laptimes!T36&lt;&gt;"",SUM(laptimes!T$2:'laptimes'!T36),"")</f>
        <v/>
      </c>
      <c r="U36" s="3">
        <f>IF(laptimes!U36&lt;&gt;"",SUM(laptimes!U$2:'laptimes'!U36),"")</f>
        <v>4.5106585648148144E-2</v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>
        <f>IF(laptimes!C37&lt;&gt;"",SUM(laptimes!C$2:'laptimes'!C37),"")</f>
        <v>4.6207048611111121E-2</v>
      </c>
      <c r="D37" s="3" t="str">
        <f>IF(laptimes!D37&lt;&gt;"",SUM(laptimes!D$2:'laptimes'!D37),"")</f>
        <v/>
      </c>
      <c r="E37" s="3">
        <f>IF(laptimes!E37&lt;&gt;"",SUM(laptimes!E$2:'laptimes'!E37),"")</f>
        <v>4.6262083333333336E-2</v>
      </c>
      <c r="F37" s="3" t="str">
        <f>IF(laptimes!F37&lt;&gt;"",SUM(laptimes!F$2:'laptimes'!F37),"")</f>
        <v/>
      </c>
      <c r="G37" s="3">
        <f>IF(laptimes!G37&lt;&gt;"",SUM(laptimes!G$2:'laptimes'!G37),"")</f>
        <v>4.6251782407407412E-2</v>
      </c>
      <c r="H37" s="3">
        <f>IF(laptimes!H37&lt;&gt;"",SUM(laptimes!H$2:'laptimes'!H37),"")</f>
        <v>4.6192453703703701E-2</v>
      </c>
      <c r="I37" s="3">
        <f>IF(laptimes!I37&lt;&gt;"",SUM(laptimes!I$2:'laptimes'!I37),"")</f>
        <v>4.6022083333333338E-2</v>
      </c>
      <c r="J37" s="3">
        <f>IF(laptimes!J37&lt;&gt;"",SUM(laptimes!J$2:'laptimes'!J37),"")</f>
        <v>4.6219085648148153E-2</v>
      </c>
      <c r="K37" s="3">
        <f>IF(laptimes!K37&lt;&gt;"",SUM(laptimes!K$2:'laptimes'!K37),"")</f>
        <v>4.6139444444444427E-2</v>
      </c>
      <c r="L37" s="3">
        <f>IF(laptimes!L37&lt;&gt;"",SUM(laptimes!L$2:'laptimes'!L37),"")</f>
        <v>4.6170370370370362E-2</v>
      </c>
      <c r="M37" s="3">
        <f>IF(laptimes!M37&lt;&gt;"",SUM(laptimes!M$2:'laptimes'!M37),"")</f>
        <v>4.6244594907407406E-2</v>
      </c>
      <c r="N37" s="3">
        <f>IF(laptimes!N37&lt;&gt;"",SUM(laptimes!N$2:'laptimes'!N37),"")</f>
        <v>4.6223969907407403E-2</v>
      </c>
      <c r="O37" s="3">
        <f>IF(laptimes!O37&lt;&gt;"",SUM(laptimes!O$2:'laptimes'!O37),"")</f>
        <v>4.6044722222222216E-2</v>
      </c>
      <c r="P37" s="3">
        <f>IF(laptimes!P37&lt;&gt;"",SUM(laptimes!P$2:'laptimes'!P37),"")</f>
        <v>4.598109953703703E-2</v>
      </c>
      <c r="Q37" s="3">
        <f>IF(laptimes!Q37&lt;&gt;"",SUM(laptimes!Q$2:'laptimes'!Q37),"")</f>
        <v>4.6120393518518529E-2</v>
      </c>
      <c r="R37" s="3" t="str">
        <f>IF(laptimes!R37&lt;&gt;"",SUM(laptimes!R$2:'laptimes'!R37),"")</f>
        <v/>
      </c>
      <c r="S37" s="3">
        <f>IF(laptimes!S37&lt;&gt;"",SUM(laptimes!S$2:'laptimes'!S37),"")</f>
        <v>4.6006921296296292E-2</v>
      </c>
      <c r="T37" s="3" t="str">
        <f>IF(laptimes!T37&lt;&gt;"",SUM(laptimes!T$2:'laptimes'!T37),"")</f>
        <v/>
      </c>
      <c r="U37" s="3">
        <f>IF(laptimes!U37&lt;&gt;"",SUM(laptimes!U$2:'laptimes'!U37),"")</f>
        <v>4.6275208333333331E-2</v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>
        <f>IF(laptimes!C38&lt;&gt;"",SUM(laptimes!C$2:'laptimes'!C38),"")</f>
        <v>4.736289351851853E-2</v>
      </c>
      <c r="D38" s="3" t="str">
        <f>IF(laptimes!D38&lt;&gt;"",SUM(laptimes!D$2:'laptimes'!D38),"")</f>
        <v/>
      </c>
      <c r="E38" s="3">
        <f>IF(laptimes!E38&lt;&gt;"",SUM(laptimes!E$2:'laptimes'!E38),"")</f>
        <v>4.7418148148148154E-2</v>
      </c>
      <c r="F38" s="3" t="str">
        <f>IF(laptimes!F38&lt;&gt;"",SUM(laptimes!F$2:'laptimes'!F38),"")</f>
        <v/>
      </c>
      <c r="G38" s="3">
        <f>IF(laptimes!G38&lt;&gt;"",SUM(laptimes!G$2:'laptimes'!G38),"")</f>
        <v>4.7432118055555562E-2</v>
      </c>
      <c r="H38" s="3">
        <f>IF(laptimes!H38&lt;&gt;"",SUM(laptimes!H$2:'laptimes'!H38),"")</f>
        <v>4.7341030092592593E-2</v>
      </c>
      <c r="I38" s="3">
        <f>IF(laptimes!I38&lt;&gt;"",SUM(laptimes!I$2:'laptimes'!I38),"")</f>
        <v>4.7151168981481487E-2</v>
      </c>
      <c r="J38" s="3">
        <f>IF(laptimes!J38&lt;&gt;"",SUM(laptimes!J$2:'laptimes'!J38),"")</f>
        <v>4.7387222222222226E-2</v>
      </c>
      <c r="K38" s="3">
        <f>IF(laptimes!K38&lt;&gt;"",SUM(laptimes!K$2:'laptimes'!K38),"")</f>
        <v>4.7287986111111097E-2</v>
      </c>
      <c r="L38" s="3">
        <f>IF(laptimes!L38&lt;&gt;"",SUM(laptimes!L$2:'laptimes'!L38),"")</f>
        <v>4.7316805555555549E-2</v>
      </c>
      <c r="M38" s="3">
        <f>IF(laptimes!M38&lt;&gt;"",SUM(laptimes!M$2:'laptimes'!M38),"")</f>
        <v>4.7408587962962961E-2</v>
      </c>
      <c r="N38" s="3">
        <f>IF(laptimes!N38&lt;&gt;"",SUM(laptimes!N$2:'laptimes'!N38),"")</f>
        <v>4.7372881944444438E-2</v>
      </c>
      <c r="O38" s="3">
        <f>IF(laptimes!O38&lt;&gt;"",SUM(laptimes!O$2:'laptimes'!O38),"")</f>
        <v>4.7174699074074067E-2</v>
      </c>
      <c r="P38" s="3">
        <f>IF(laptimes!P38&lt;&gt;"",SUM(laptimes!P$2:'laptimes'!P38),"")</f>
        <v>4.7099606481481475E-2</v>
      </c>
      <c r="Q38" s="3">
        <f>IF(laptimes!Q38&lt;&gt;"",SUM(laptimes!Q$2:'laptimes'!Q38),"")</f>
        <v>4.7269687500000011E-2</v>
      </c>
      <c r="R38" s="3" t="str">
        <f>IF(laptimes!R38&lt;&gt;"",SUM(laptimes!R$2:'laptimes'!R38),"")</f>
        <v/>
      </c>
      <c r="S38" s="3">
        <f>IF(laptimes!S38&lt;&gt;"",SUM(laptimes!S$2:'laptimes'!S38),"")</f>
        <v>4.7135775462962957E-2</v>
      </c>
      <c r="T38" s="3" t="str">
        <f>IF(laptimes!T38&lt;&gt;"",SUM(laptimes!T$2:'laptimes'!T38),"")</f>
        <v/>
      </c>
      <c r="U38" s="3">
        <f>IF(laptimes!U38&lt;&gt;"",SUM(laptimes!U$2:'laptimes'!U38),"")</f>
        <v>4.7447395833333329E-2</v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>
        <f>IF(laptimes!C39&lt;&gt;"",SUM(laptimes!C$2:'laptimes'!C39),"")</f>
        <v>4.8515254629629641E-2</v>
      </c>
      <c r="D39" s="3" t="str">
        <f>IF(laptimes!D39&lt;&gt;"",SUM(laptimes!D$2:'laptimes'!D39),"")</f>
        <v/>
      </c>
      <c r="E39" s="3">
        <f>IF(laptimes!E39&lt;&gt;"",SUM(laptimes!E$2:'laptimes'!E39),"")</f>
        <v>4.8573796296296302E-2</v>
      </c>
      <c r="F39" s="3" t="str">
        <f>IF(laptimes!F39&lt;&gt;"",SUM(laptimes!F$2:'laptimes'!F39),"")</f>
        <v/>
      </c>
      <c r="G39" s="3">
        <f>IF(laptimes!G39&lt;&gt;"",SUM(laptimes!G$2:'laptimes'!G39),"")</f>
        <v>4.8591631944444449E-2</v>
      </c>
      <c r="H39" s="3">
        <f>IF(laptimes!H39&lt;&gt;"",SUM(laptimes!H$2:'laptimes'!H39),"")</f>
        <v>4.8488738425925923E-2</v>
      </c>
      <c r="I39" s="3">
        <f>IF(laptimes!I39&lt;&gt;"",SUM(laptimes!I$2:'laptimes'!I39),"")</f>
        <v>4.8276041666666672E-2</v>
      </c>
      <c r="J39" s="3">
        <f>IF(laptimes!J39&lt;&gt;"",SUM(laptimes!J$2:'laptimes'!J39),"")</f>
        <v>4.8540555555555559E-2</v>
      </c>
      <c r="K39" s="3">
        <f>IF(laptimes!K39&lt;&gt;"",SUM(laptimes!K$2:'laptimes'!K39),"")</f>
        <v>4.8437384259259246E-2</v>
      </c>
      <c r="L39" s="3">
        <f>IF(laptimes!L39&lt;&gt;"",SUM(laptimes!L$2:'laptimes'!L39),"")</f>
        <v>4.8459351851851844E-2</v>
      </c>
      <c r="M39" s="3">
        <f>IF(laptimes!M39&lt;&gt;"",SUM(laptimes!M$2:'laptimes'!M39),"")</f>
        <v>4.8563252314814814E-2</v>
      </c>
      <c r="N39" s="3">
        <f>IF(laptimes!N39&lt;&gt;"",SUM(laptimes!N$2:'laptimes'!N39),"")</f>
        <v>4.8528090277777769E-2</v>
      </c>
      <c r="O39" s="3">
        <f>IF(laptimes!O39&lt;&gt;"",SUM(laptimes!O$2:'laptimes'!O39),"")</f>
        <v>4.8304016203703698E-2</v>
      </c>
      <c r="P39" s="3">
        <f>IF(laptimes!P39&lt;&gt;"",SUM(laptimes!P$2:'laptimes'!P39),"")</f>
        <v>4.8226249999999991E-2</v>
      </c>
      <c r="Q39" s="3">
        <f>IF(laptimes!Q39&lt;&gt;"",SUM(laptimes!Q$2:'laptimes'!Q39),"")</f>
        <v>4.8419270833333347E-2</v>
      </c>
      <c r="R39" s="3" t="str">
        <f>IF(laptimes!R39&lt;&gt;"",SUM(laptimes!R$2:'laptimes'!R39),"")</f>
        <v/>
      </c>
      <c r="S39" s="3">
        <f>IF(laptimes!S39&lt;&gt;"",SUM(laptimes!S$2:'laptimes'!S39),"")</f>
        <v>4.8263171296296294E-2</v>
      </c>
      <c r="T39" s="3" t="str">
        <f>IF(laptimes!T39&lt;&gt;"",SUM(laptimes!T$2:'laptimes'!T39),"")</f>
        <v/>
      </c>
      <c r="U39" s="3">
        <f>IF(laptimes!U39&lt;&gt;"",SUM(laptimes!U$2:'laptimes'!U39),"")</f>
        <v>4.8611921296296295E-2</v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>
        <f>IF(laptimes!C40&lt;&gt;"",SUM(laptimes!C$2:'laptimes'!C40),"")</f>
        <v>4.966791666666668E-2</v>
      </c>
      <c r="D40" s="3" t="str">
        <f>IF(laptimes!D40&lt;&gt;"",SUM(laptimes!D$2:'laptimes'!D40),"")</f>
        <v/>
      </c>
      <c r="E40" s="3">
        <f>IF(laptimes!E40&lt;&gt;"",SUM(laptimes!E$2:'laptimes'!E40),"")</f>
        <v>4.972839120370371E-2</v>
      </c>
      <c r="F40" s="3" t="str">
        <f>IF(laptimes!F40&lt;&gt;"",SUM(laptimes!F$2:'laptimes'!F40),"")</f>
        <v/>
      </c>
      <c r="G40" s="3">
        <f>IF(laptimes!G40&lt;&gt;"",SUM(laptimes!G$2:'laptimes'!G40),"")</f>
        <v>4.9747500000000007E-2</v>
      </c>
      <c r="H40" s="3">
        <f>IF(laptimes!H40&lt;&gt;"",SUM(laptimes!H$2:'laptimes'!H40),"")</f>
        <v>4.9634004629629629E-2</v>
      </c>
      <c r="I40" s="3">
        <f>IF(laptimes!I40&lt;&gt;"",SUM(laptimes!I$2:'laptimes'!I40),"")</f>
        <v>4.9401006944444451E-2</v>
      </c>
      <c r="J40" s="3">
        <f>IF(laptimes!J40&lt;&gt;"",SUM(laptimes!J$2:'laptimes'!J40),"")</f>
        <v>4.9692314814814821E-2</v>
      </c>
      <c r="K40" s="3">
        <f>IF(laptimes!K40&lt;&gt;"",SUM(laptimes!K$2:'laptimes'!K40),"")</f>
        <v>4.9583287037037023E-2</v>
      </c>
      <c r="L40" s="3">
        <f>IF(laptimes!L40&lt;&gt;"",SUM(laptimes!L$2:'laptimes'!L40),"")</f>
        <v>4.9597708333333324E-2</v>
      </c>
      <c r="M40" s="3">
        <f>IF(laptimes!M40&lt;&gt;"",SUM(laptimes!M$2:'laptimes'!M40),"")</f>
        <v>4.9718379629629626E-2</v>
      </c>
      <c r="N40" s="3">
        <f>IF(laptimes!N40&lt;&gt;"",SUM(laptimes!N$2:'laptimes'!N40),"")</f>
        <v>4.9677430555555548E-2</v>
      </c>
      <c r="O40" s="3">
        <f>IF(laptimes!O40&lt;&gt;"",SUM(laptimes!O$2:'laptimes'!O40),"")</f>
        <v>4.9433032407407401E-2</v>
      </c>
      <c r="P40" s="3">
        <f>IF(laptimes!P40&lt;&gt;"",SUM(laptimes!P$2:'laptimes'!P40),"")</f>
        <v>4.9349513888888877E-2</v>
      </c>
      <c r="Q40" s="3">
        <f>IF(laptimes!Q40&lt;&gt;"",SUM(laptimes!Q$2:'laptimes'!Q40),"")</f>
        <v>4.9566134259259272E-2</v>
      </c>
      <c r="R40" s="3" t="str">
        <f>IF(laptimes!R40&lt;&gt;"",SUM(laptimes!R$2:'laptimes'!R40),"")</f>
        <v/>
      </c>
      <c r="S40" s="3">
        <f>IF(laptimes!S40&lt;&gt;"",SUM(laptimes!S$2:'laptimes'!S40),"")</f>
        <v>4.9389606481481475E-2</v>
      </c>
      <c r="T40" s="3" t="str">
        <f>IF(laptimes!T40&lt;&gt;"",SUM(laptimes!T$2:'laptimes'!T40),"")</f>
        <v/>
      </c>
      <c r="U40" s="3">
        <f>IF(laptimes!U40&lt;&gt;"",SUM(laptimes!U$2:'laptimes'!U40),"")</f>
        <v>4.9773067129629631E-2</v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>
        <f>IF(laptimes!C41&lt;&gt;"",SUM(laptimes!C$2:'laptimes'!C41),"")</f>
        <v>5.0821921296296306E-2</v>
      </c>
      <c r="D41" s="3" t="str">
        <f>IF(laptimes!D41&lt;&gt;"",SUM(laptimes!D$2:'laptimes'!D41),"")</f>
        <v/>
      </c>
      <c r="E41" s="3">
        <f>IF(laptimes!E41&lt;&gt;"",SUM(laptimes!E$2:'laptimes'!E41),"")</f>
        <v>5.0888634259259269E-2</v>
      </c>
      <c r="F41" s="3" t="str">
        <f>IF(laptimes!F41&lt;&gt;"",SUM(laptimes!F$2:'laptimes'!F41),"")</f>
        <v/>
      </c>
      <c r="G41" s="3">
        <f>IF(laptimes!G41&lt;&gt;"",SUM(laptimes!G$2:'laptimes'!G41),"")</f>
        <v>5.0904456018518528E-2</v>
      </c>
      <c r="H41" s="3">
        <f>IF(laptimes!H41&lt;&gt;"",SUM(laptimes!H$2:'laptimes'!H41),"")</f>
        <v>5.0776874999999999E-2</v>
      </c>
      <c r="I41" s="3">
        <f>IF(laptimes!I41&lt;&gt;"",SUM(laptimes!I$2:'laptimes'!I41),"")</f>
        <v>5.0527523148148151E-2</v>
      </c>
      <c r="J41" s="3">
        <f>IF(laptimes!J41&lt;&gt;"",SUM(laptimes!J$2:'laptimes'!J41),"")</f>
        <v>5.0844050925925935E-2</v>
      </c>
      <c r="K41" s="3">
        <f>IF(laptimes!K41&lt;&gt;"",SUM(laptimes!K$2:'laptimes'!K41),"")</f>
        <v>5.0732743055555543E-2</v>
      </c>
      <c r="L41" s="3">
        <f>IF(laptimes!L41&lt;&gt;"",SUM(laptimes!L$2:'laptimes'!L41),"")</f>
        <v>5.0739999999999993E-2</v>
      </c>
      <c r="M41" s="3">
        <f>IF(laptimes!M41&lt;&gt;"",SUM(laptimes!M$2:'laptimes'!M41),"")</f>
        <v>5.0878368055555553E-2</v>
      </c>
      <c r="N41" s="3">
        <f>IF(laptimes!N41&lt;&gt;"",SUM(laptimes!N$2:'laptimes'!N41),"")</f>
        <v>5.0831736111111102E-2</v>
      </c>
      <c r="O41" s="3">
        <f>IF(laptimes!O41&lt;&gt;"",SUM(laptimes!O$2:'laptimes'!O41),"")</f>
        <v>5.056289351851851E-2</v>
      </c>
      <c r="P41" s="3">
        <f>IF(laptimes!P41&lt;&gt;"",SUM(laptimes!P$2:'laptimes'!P41),"")</f>
        <v>5.0472743055555547E-2</v>
      </c>
      <c r="Q41" s="3">
        <f>IF(laptimes!Q41&lt;&gt;"",SUM(laptimes!Q$2:'laptimes'!Q41),"")</f>
        <v>5.071149305555557E-2</v>
      </c>
      <c r="R41" s="3" t="str">
        <f>IF(laptimes!R41&lt;&gt;"",SUM(laptimes!R$2:'laptimes'!R41),"")</f>
        <v/>
      </c>
      <c r="S41" s="3">
        <f>IF(laptimes!S41&lt;&gt;"",SUM(laptimes!S$2:'laptimes'!S41),"")</f>
        <v>5.051627314814814E-2</v>
      </c>
      <c r="T41" s="3" t="str">
        <f>IF(laptimes!T41&lt;&gt;"",SUM(laptimes!T$2:'laptimes'!T41),"")</f>
        <v/>
      </c>
      <c r="U41" s="3">
        <f>IF(laptimes!U41&lt;&gt;"",SUM(laptimes!U$2:'laptimes'!U41),"")</f>
        <v>5.0933217592592596E-2</v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>
        <f>IF(laptimes!C42&lt;&gt;"",SUM(laptimes!C$2:'laptimes'!C42),"")</f>
        <v>5.1974363425925936E-2</v>
      </c>
      <c r="D42" s="3" t="str">
        <f>IF(laptimes!D42&lt;&gt;"",SUM(laptimes!D$2:'laptimes'!D42),"")</f>
        <v/>
      </c>
      <c r="E42" s="3">
        <f>IF(laptimes!E42&lt;&gt;"",SUM(laptimes!E$2:'laptimes'!E42),"")</f>
        <v>5.2040810185185193E-2</v>
      </c>
      <c r="F42" s="3" t="str">
        <f>IF(laptimes!F42&lt;&gt;"",SUM(laptimes!F$2:'laptimes'!F42),"")</f>
        <v/>
      </c>
      <c r="G42" s="3">
        <f>IF(laptimes!G42&lt;&gt;"",SUM(laptimes!G$2:'laptimes'!G42),"")</f>
        <v>5.2057777777777786E-2</v>
      </c>
      <c r="H42" s="3">
        <f>IF(laptimes!H42&lt;&gt;"",SUM(laptimes!H$2:'laptimes'!H42),"")</f>
        <v>5.1927118055555554E-2</v>
      </c>
      <c r="I42" s="3">
        <f>IF(laptimes!I42&lt;&gt;"",SUM(laptimes!I$2:'laptimes'!I42),"")</f>
        <v>5.1654421296296299E-2</v>
      </c>
      <c r="J42" s="3">
        <f>IF(laptimes!J42&lt;&gt;"",SUM(laptimes!J$2:'laptimes'!J42),"")</f>
        <v>5.1993067129629637E-2</v>
      </c>
      <c r="K42" s="3">
        <f>IF(laptimes!K42&lt;&gt;"",SUM(laptimes!K$2:'laptimes'!K42),"")</f>
        <v>5.1900983796296284E-2</v>
      </c>
      <c r="L42" s="3">
        <f>IF(laptimes!L42&lt;&gt;"",SUM(laptimes!L$2:'laptimes'!L42),"")</f>
        <v>5.1913622685185179E-2</v>
      </c>
      <c r="M42" s="3">
        <f>IF(laptimes!M42&lt;&gt;"",SUM(laptimes!M$2:'laptimes'!M42),"")</f>
        <v>5.203171296296296E-2</v>
      </c>
      <c r="N42" s="3">
        <f>IF(laptimes!N42&lt;&gt;"",SUM(laptimes!N$2:'laptimes'!N42),"")</f>
        <v>5.1981620370370359E-2</v>
      </c>
      <c r="O42" s="3">
        <f>IF(laptimes!O42&lt;&gt;"",SUM(laptimes!O$2:'laptimes'!O42),"")</f>
        <v>5.1691145833333327E-2</v>
      </c>
      <c r="P42" s="3">
        <f>IF(laptimes!P42&lt;&gt;"",SUM(laptimes!P$2:'laptimes'!P42),"")</f>
        <v>5.1592708333333327E-2</v>
      </c>
      <c r="Q42" s="3">
        <f>IF(laptimes!Q42&lt;&gt;"",SUM(laptimes!Q$2:'laptimes'!Q42),"")</f>
        <v>5.1854988425925938E-2</v>
      </c>
      <c r="R42" s="3" t="str">
        <f>IF(laptimes!R42&lt;&gt;"",SUM(laptimes!R$2:'laptimes'!R42),"")</f>
        <v/>
      </c>
      <c r="S42" s="3">
        <f>IF(laptimes!S42&lt;&gt;"",SUM(laptimes!S$2:'laptimes'!S42),"")</f>
        <v>5.1640393518518513E-2</v>
      </c>
      <c r="T42" s="3" t="str">
        <f>IF(laptimes!T42&lt;&gt;"",SUM(laptimes!T$2:'laptimes'!T42),"")</f>
        <v/>
      </c>
      <c r="U42" s="3">
        <f>IF(laptimes!U42&lt;&gt;"",SUM(laptimes!U$2:'laptimes'!U42),"")</f>
        <v>5.2088888888888893E-2</v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>
        <f>IF(laptimes!C43&lt;&gt;"",SUM(laptimes!C$2:'laptimes'!C43),"")</f>
        <v>5.3124004629629643E-2</v>
      </c>
      <c r="D43" s="3" t="str">
        <f>IF(laptimes!D43&lt;&gt;"",SUM(laptimes!D$2:'laptimes'!D43),"")</f>
        <v/>
      </c>
      <c r="E43" s="3">
        <f>IF(laptimes!E43&lt;&gt;"",SUM(laptimes!E$2:'laptimes'!E43),"")</f>
        <v>5.3199432870370378E-2</v>
      </c>
      <c r="F43" s="3" t="str">
        <f>IF(laptimes!F43&lt;&gt;"",SUM(laptimes!F$2:'laptimes'!F43),"")</f>
        <v/>
      </c>
      <c r="G43" s="3">
        <f>IF(laptimes!G43&lt;&gt;"",SUM(laptimes!G$2:'laptimes'!G43),"")</f>
        <v>5.3212800925925938E-2</v>
      </c>
      <c r="H43" s="3">
        <f>IF(laptimes!H43&lt;&gt;"",SUM(laptimes!H$2:'laptimes'!H43),"")</f>
        <v>5.3077951388888885E-2</v>
      </c>
      <c r="I43" s="3">
        <f>IF(laptimes!I43&lt;&gt;"",SUM(laptimes!I$2:'laptimes'!I43),"")</f>
        <v>5.2778391203703708E-2</v>
      </c>
      <c r="J43" s="3">
        <f>IF(laptimes!J43&lt;&gt;"",SUM(laptimes!J$2:'laptimes'!J43),"")</f>
        <v>5.3143171296296303E-2</v>
      </c>
      <c r="K43" s="3">
        <f>IF(laptimes!K43&lt;&gt;"",SUM(laptimes!K$2:'laptimes'!K43),"")</f>
        <v>5.3064965277777765E-2</v>
      </c>
      <c r="L43" s="3">
        <f>IF(laptimes!L43&lt;&gt;"",SUM(laptimes!L$2:'laptimes'!L43),"")</f>
        <v>5.3048726851851843E-2</v>
      </c>
      <c r="M43" s="3">
        <f>IF(laptimes!M43&lt;&gt;"",SUM(laptimes!M$2:'laptimes'!M43),"")</f>
        <v>5.3183321759259258E-2</v>
      </c>
      <c r="N43" s="3">
        <f>IF(laptimes!N43&lt;&gt;"",SUM(laptimes!N$2:'laptimes'!N43),"")</f>
        <v>5.3131770833333321E-2</v>
      </c>
      <c r="O43" s="3">
        <f>IF(laptimes!O43&lt;&gt;"",SUM(laptimes!O$2:'laptimes'!O43),"")</f>
        <v>5.2817546296296293E-2</v>
      </c>
      <c r="P43" s="3">
        <f>IF(laptimes!P43&lt;&gt;"",SUM(laptimes!P$2:'laptimes'!P43),"")</f>
        <v>5.2709224537037032E-2</v>
      </c>
      <c r="Q43" s="3">
        <f>IF(laptimes!Q43&lt;&gt;"",SUM(laptimes!Q$2:'laptimes'!Q43),"")</f>
        <v>5.2998414351851861E-2</v>
      </c>
      <c r="R43" s="3" t="str">
        <f>IF(laptimes!R43&lt;&gt;"",SUM(laptimes!R$2:'laptimes'!R43),"")</f>
        <v/>
      </c>
      <c r="S43" s="3">
        <f>IF(laptimes!S43&lt;&gt;"",SUM(laptimes!S$2:'laptimes'!S43),"")</f>
        <v>5.2763425925925922E-2</v>
      </c>
      <c r="T43" s="3" t="str">
        <f>IF(laptimes!T43&lt;&gt;"",SUM(laptimes!T$2:'laptimes'!T43),"")</f>
        <v/>
      </c>
      <c r="U43" s="3">
        <f>IF(laptimes!U43&lt;&gt;"",SUM(laptimes!U$2:'laptimes'!U43),"")</f>
        <v>5.3243912037037044E-2</v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>
        <f>IF(laptimes!C44&lt;&gt;"",SUM(laptimes!C$2:'laptimes'!C44),"")</f>
        <v>5.4269710648148159E-2</v>
      </c>
      <c r="D44" s="3" t="str">
        <f>IF(laptimes!D44&lt;&gt;"",SUM(laptimes!D$2:'laptimes'!D44),"")</f>
        <v/>
      </c>
      <c r="E44" s="3">
        <f>IF(laptimes!E44&lt;&gt;"",SUM(laptimes!E$2:'laptimes'!E44),"")</f>
        <v>5.4352928240740749E-2</v>
      </c>
      <c r="F44" s="3" t="str">
        <f>IF(laptimes!F44&lt;&gt;"",SUM(laptimes!F$2:'laptimes'!F44),"")</f>
        <v/>
      </c>
      <c r="G44" s="3">
        <f>IF(laptimes!G44&lt;&gt;"",SUM(laptimes!G$2:'laptimes'!G44),"")</f>
        <v>5.4364479166666681E-2</v>
      </c>
      <c r="H44" s="3">
        <f>IF(laptimes!H44&lt;&gt;"",SUM(laptimes!H$2:'laptimes'!H44),"")</f>
        <v>5.4225567129629629E-2</v>
      </c>
      <c r="I44" s="3">
        <f>IF(laptimes!I44&lt;&gt;"",SUM(laptimes!I$2:'laptimes'!I44),"")</f>
        <v>5.3900150462962967E-2</v>
      </c>
      <c r="J44" s="3">
        <f>IF(laptimes!J44&lt;&gt;"",SUM(laptimes!J$2:'laptimes'!J44),"")</f>
        <v>5.4293298611111117E-2</v>
      </c>
      <c r="K44" s="3">
        <f>IF(laptimes!K44&lt;&gt;"",SUM(laptimes!K$2:'laptimes'!K44),"")</f>
        <v>5.4216608796296285E-2</v>
      </c>
      <c r="L44" s="3">
        <f>IF(laptimes!L44&lt;&gt;"",SUM(laptimes!L$2:'laptimes'!L44),"")</f>
        <v>5.4182256944444437E-2</v>
      </c>
      <c r="M44" s="3">
        <f>IF(laptimes!M44&lt;&gt;"",SUM(laptimes!M$2:'laptimes'!M44),"")</f>
        <v>5.4329965277777774E-2</v>
      </c>
      <c r="N44" s="3">
        <f>IF(laptimes!N44&lt;&gt;"",SUM(laptimes!N$2:'laptimes'!N44),"")</f>
        <v>5.4278275462962954E-2</v>
      </c>
      <c r="O44" s="3">
        <f>IF(laptimes!O44&lt;&gt;"",SUM(laptimes!O$2:'laptimes'!O44),"")</f>
        <v>5.3944768518518517E-2</v>
      </c>
      <c r="P44" s="3">
        <f>IF(laptimes!P44&lt;&gt;"",SUM(laptimes!P$2:'laptimes'!P44),"")</f>
        <v>5.3834305555555552E-2</v>
      </c>
      <c r="Q44" s="3">
        <f>IF(laptimes!Q44&lt;&gt;"",SUM(laptimes!Q$2:'laptimes'!Q44),"")</f>
        <v>5.4140347222222232E-2</v>
      </c>
      <c r="R44" s="3" t="str">
        <f>IF(laptimes!R44&lt;&gt;"",SUM(laptimes!R$2:'laptimes'!R44),"")</f>
        <v/>
      </c>
      <c r="S44" s="3">
        <f>IF(laptimes!S44&lt;&gt;"",SUM(laptimes!S$2:'laptimes'!S44),"")</f>
        <v>5.3885023148148144E-2</v>
      </c>
      <c r="T44" s="3" t="str">
        <f>IF(laptimes!T44&lt;&gt;"",SUM(laptimes!T$2:'laptimes'!T44),"")</f>
        <v/>
      </c>
      <c r="U44" s="3">
        <f>IF(laptimes!U44&lt;&gt;"",SUM(laptimes!U$2:'laptimes'!U44),"")</f>
        <v>5.4400208333333339E-2</v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>
        <f>IF(laptimes!C45&lt;&gt;"",SUM(laptimes!C$2:'laptimes'!C45),"")</f>
        <v>5.541733796296297E-2</v>
      </c>
      <c r="D45" s="3" t="str">
        <f>IF(laptimes!D45&lt;&gt;"",SUM(laptimes!D$2:'laptimes'!D45),"")</f>
        <v/>
      </c>
      <c r="E45" s="3">
        <f>IF(laptimes!E45&lt;&gt;"",SUM(laptimes!E$2:'laptimes'!E45),"")</f>
        <v>5.5505844907407419E-2</v>
      </c>
      <c r="F45" s="3" t="str">
        <f>IF(laptimes!F45&lt;&gt;"",SUM(laptimes!F$2:'laptimes'!F45),"")</f>
        <v/>
      </c>
      <c r="G45" s="3">
        <f>IF(laptimes!G45&lt;&gt;"",SUM(laptimes!G$2:'laptimes'!G45),"")</f>
        <v>5.5515254629629647E-2</v>
      </c>
      <c r="H45" s="3">
        <f>IF(laptimes!H45&lt;&gt;"",SUM(laptimes!H$2:'laptimes'!H45),"")</f>
        <v>5.536290509259259E-2</v>
      </c>
      <c r="I45" s="3">
        <f>IF(laptimes!I45&lt;&gt;"",SUM(laptimes!I$2:'laptimes'!I45),"")</f>
        <v>5.5022500000000002E-2</v>
      </c>
      <c r="J45" s="3">
        <f>IF(laptimes!J45&lt;&gt;"",SUM(laptimes!J$2:'laptimes'!J45),"")</f>
        <v>5.5437094907407412E-2</v>
      </c>
      <c r="K45" s="3">
        <f>IF(laptimes!K45&lt;&gt;"",SUM(laptimes!K$2:'laptimes'!K45),"")</f>
        <v>5.5388888888888876E-2</v>
      </c>
      <c r="L45" s="3">
        <f>IF(laptimes!L45&lt;&gt;"",SUM(laptimes!L$2:'laptimes'!L45),"")</f>
        <v>5.5311122685185177E-2</v>
      </c>
      <c r="M45" s="3">
        <f>IF(laptimes!M45&lt;&gt;"",SUM(laptimes!M$2:'laptimes'!M45),"")</f>
        <v>5.5473113425925924E-2</v>
      </c>
      <c r="N45" s="3">
        <f>IF(laptimes!N45&lt;&gt;"",SUM(laptimes!N$2:'laptimes'!N45),"")</f>
        <v>5.5426134259259248E-2</v>
      </c>
      <c r="O45" s="3">
        <f>IF(laptimes!O45&lt;&gt;"",SUM(laptimes!O$2:'laptimes'!O45),"")</f>
        <v>5.5069444444444442E-2</v>
      </c>
      <c r="P45" s="3">
        <f>IF(laptimes!P45&lt;&gt;"",SUM(laptimes!P$2:'laptimes'!P45),"")</f>
        <v>5.4953321759259259E-2</v>
      </c>
      <c r="Q45" s="3">
        <f>IF(laptimes!Q45&lt;&gt;"",SUM(laptimes!Q$2:'laptimes'!Q45),"")</f>
        <v>5.5280648148148155E-2</v>
      </c>
      <c r="R45" s="3" t="str">
        <f>IF(laptimes!R45&lt;&gt;"",SUM(laptimes!R$2:'laptimes'!R45),"")</f>
        <v/>
      </c>
      <c r="S45" s="3">
        <f>IF(laptimes!S45&lt;&gt;"",SUM(laptimes!S$2:'laptimes'!S45),"")</f>
        <v>5.5005740740740737E-2</v>
      </c>
      <c r="T45" s="3" t="str">
        <f>IF(laptimes!T45&lt;&gt;"",SUM(laptimes!T$2:'laptimes'!T45),"")</f>
        <v/>
      </c>
      <c r="U45" s="3">
        <f>IF(laptimes!U45&lt;&gt;"",SUM(laptimes!U$2:'laptimes'!U45),"")</f>
        <v>5.5554988425925933E-2</v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>
        <f>IF(laptimes!C46&lt;&gt;"",SUM(laptimes!C$2:'laptimes'!C46),"")</f>
        <v>5.6565358796296303E-2</v>
      </c>
      <c r="D46" s="3" t="str">
        <f>IF(laptimes!D46&lt;&gt;"",SUM(laptimes!D$2:'laptimes'!D46),"")</f>
        <v/>
      </c>
      <c r="E46" s="3">
        <f>IF(laptimes!E46&lt;&gt;"",SUM(laptimes!E$2:'laptimes'!E46),"")</f>
        <v>5.6651782407407418E-2</v>
      </c>
      <c r="F46" s="3" t="str">
        <f>IF(laptimes!F46&lt;&gt;"",SUM(laptimes!F$2:'laptimes'!F46),"")</f>
        <v/>
      </c>
      <c r="G46" s="3">
        <f>IF(laptimes!G46&lt;&gt;"",SUM(laptimes!G$2:'laptimes'!G46),"")</f>
        <v>5.6662500000000018E-2</v>
      </c>
      <c r="H46" s="3">
        <f>IF(laptimes!H46&lt;&gt;"",SUM(laptimes!H$2:'laptimes'!H46),"")</f>
        <v>5.6501435185185182E-2</v>
      </c>
      <c r="I46" s="3">
        <f>IF(laptimes!I46&lt;&gt;"",SUM(laptimes!I$2:'laptimes'!I46),"")</f>
        <v>5.6144398148148152E-2</v>
      </c>
      <c r="J46" s="3">
        <f>IF(laptimes!J46&lt;&gt;"",SUM(laptimes!J$2:'laptimes'!J46),"")</f>
        <v>5.6587881944444453E-2</v>
      </c>
      <c r="K46" s="3">
        <f>IF(laptimes!K46&lt;&gt;"",SUM(laptimes!K$2:'laptimes'!K46),"")</f>
        <v>5.6536562499999984E-2</v>
      </c>
      <c r="L46" s="3">
        <f>IF(laptimes!L46&lt;&gt;"",SUM(laptimes!L$2:'laptimes'!L46),"")</f>
        <v>5.6439490740740735E-2</v>
      </c>
      <c r="M46" s="3">
        <f>IF(laptimes!M46&lt;&gt;"",SUM(laptimes!M$2:'laptimes'!M46),"")</f>
        <v>5.6614490740740736E-2</v>
      </c>
      <c r="N46" s="3">
        <f>IF(laptimes!N46&lt;&gt;"",SUM(laptimes!N$2:'laptimes'!N46),"")</f>
        <v>5.6573946759259246E-2</v>
      </c>
      <c r="O46" s="3">
        <f>IF(laptimes!O46&lt;&gt;"",SUM(laptimes!O$2:'laptimes'!O46),"")</f>
        <v>5.6195787037037037E-2</v>
      </c>
      <c r="P46" s="3">
        <f>IF(laptimes!P46&lt;&gt;"",SUM(laptimes!P$2:'laptimes'!P46),"")</f>
        <v>5.6073611111111109E-2</v>
      </c>
      <c r="Q46" s="3">
        <f>IF(laptimes!Q46&lt;&gt;"",SUM(laptimes!Q$2:'laptimes'!Q46),"")</f>
        <v>5.6421932870370374E-2</v>
      </c>
      <c r="R46" s="3" t="str">
        <f>IF(laptimes!R46&lt;&gt;"",SUM(laptimes!R$2:'laptimes'!R46),"")</f>
        <v/>
      </c>
      <c r="S46" s="3">
        <f>IF(laptimes!S46&lt;&gt;"",SUM(laptimes!S$2:'laptimes'!S46),"")</f>
        <v>5.61258449074074E-2</v>
      </c>
      <c r="T46" s="3" t="str">
        <f>IF(laptimes!T46&lt;&gt;"",SUM(laptimes!T$2:'laptimes'!T46),"")</f>
        <v/>
      </c>
      <c r="U46" s="3">
        <f>IF(laptimes!U46&lt;&gt;"",SUM(laptimes!U$2:'laptimes'!U46),"")</f>
        <v>5.670606481481482E-2</v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>
        <f>IF(laptimes!C47&lt;&gt;"",SUM(laptimes!C$2:'laptimes'!C47),"")</f>
        <v>5.7708935185185189E-2</v>
      </c>
      <c r="D47" s="3" t="str">
        <f>IF(laptimes!D47&lt;&gt;"",SUM(laptimes!D$2:'laptimes'!D47),"")</f>
        <v/>
      </c>
      <c r="E47" s="3">
        <f>IF(laptimes!E47&lt;&gt;"",SUM(laptimes!E$2:'laptimes'!E47),"")</f>
        <v>5.7800104166666678E-2</v>
      </c>
      <c r="F47" s="3" t="str">
        <f>IF(laptimes!F47&lt;&gt;"",SUM(laptimes!F$2:'laptimes'!F47),"")</f>
        <v/>
      </c>
      <c r="G47" s="3">
        <f>IF(laptimes!G47&lt;&gt;"",SUM(laptimes!G$2:'laptimes'!G47),"")</f>
        <v>5.781193287037039E-2</v>
      </c>
      <c r="H47" s="3">
        <f>IF(laptimes!H47&lt;&gt;"",SUM(laptimes!H$2:'laptimes'!H47),"")</f>
        <v>5.7638159722222221E-2</v>
      </c>
      <c r="I47" s="3">
        <f>IF(laptimes!I47&lt;&gt;"",SUM(laptimes!I$2:'laptimes'!I47),"")</f>
        <v>5.7262303240740747E-2</v>
      </c>
      <c r="J47" s="3">
        <f>IF(laptimes!J47&lt;&gt;"",SUM(laptimes!J$2:'laptimes'!J47),"")</f>
        <v>5.7735844907407415E-2</v>
      </c>
      <c r="K47" s="3">
        <f>IF(laptimes!K47&lt;&gt;"",SUM(laptimes!K$2:'laptimes'!K47),"")</f>
        <v>5.7681331018518502E-2</v>
      </c>
      <c r="L47" s="3">
        <f>IF(laptimes!L47&lt;&gt;"",SUM(laptimes!L$2:'laptimes'!L47),"")</f>
        <v>5.7573252314814811E-2</v>
      </c>
      <c r="M47" s="3">
        <f>IF(laptimes!M47&lt;&gt;"",SUM(laptimes!M$2:'laptimes'!M47),"")</f>
        <v>5.7757002314814808E-2</v>
      </c>
      <c r="N47" s="3">
        <f>IF(laptimes!N47&lt;&gt;"",SUM(laptimes!N$2:'laptimes'!N47),"")</f>
        <v>5.7717893518518505E-2</v>
      </c>
      <c r="O47" s="3">
        <f>IF(laptimes!O47&lt;&gt;"",SUM(laptimes!O$2:'laptimes'!O47),"")</f>
        <v>5.7318368055555555E-2</v>
      </c>
      <c r="P47" s="3">
        <f>IF(laptimes!P47&lt;&gt;"",SUM(laptimes!P$2:'laptimes'!P47),"")</f>
        <v>5.7188333333333334E-2</v>
      </c>
      <c r="Q47" s="3">
        <f>IF(laptimes!Q47&lt;&gt;"",SUM(laptimes!Q$2:'laptimes'!Q47),"")</f>
        <v>5.7564027777777783E-2</v>
      </c>
      <c r="R47" s="3" t="str">
        <f>IF(laptimes!R47&lt;&gt;"",SUM(laptimes!R$2:'laptimes'!R47),"")</f>
        <v/>
      </c>
      <c r="S47" s="3">
        <f>IF(laptimes!S47&lt;&gt;"",SUM(laptimes!S$2:'laptimes'!S47),"")</f>
        <v>5.7245347222222215E-2</v>
      </c>
      <c r="T47" s="3" t="str">
        <f>IF(laptimes!T47&lt;&gt;"",SUM(laptimes!T$2:'laptimes'!T47),"")</f>
        <v/>
      </c>
      <c r="U47" s="3">
        <f>IF(laptimes!U47&lt;&gt;"",SUM(laptimes!U$2:'laptimes'!U47),"")</f>
        <v>5.7856909722222225E-2</v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>
        <f>IF(laptimes!C48&lt;&gt;"",SUM(laptimes!C$2:'laptimes'!C48),"")</f>
        <v>5.885313657407408E-2</v>
      </c>
      <c r="D48" s="3" t="str">
        <f>IF(laptimes!D48&lt;&gt;"",SUM(laptimes!D$2:'laptimes'!D48),"")</f>
        <v/>
      </c>
      <c r="E48" s="3">
        <f>IF(laptimes!E48&lt;&gt;"",SUM(laptimes!E$2:'laptimes'!E48),"")</f>
        <v>5.8948310185185197E-2</v>
      </c>
      <c r="F48" s="3" t="str">
        <f>IF(laptimes!F48&lt;&gt;"",SUM(laptimes!F$2:'laptimes'!F48),"")</f>
        <v/>
      </c>
      <c r="G48" s="3">
        <f>IF(laptimes!G48&lt;&gt;"",SUM(laptimes!G$2:'laptimes'!G48),"")</f>
        <v>5.896033564814817E-2</v>
      </c>
      <c r="H48" s="3">
        <f>IF(laptimes!H48&lt;&gt;"",SUM(laptimes!H$2:'laptimes'!H48),"")</f>
        <v>5.8773287037037034E-2</v>
      </c>
      <c r="I48" s="3">
        <f>IF(laptimes!I48&lt;&gt;"",SUM(laptimes!I$2:'laptimes'!I48),"")</f>
        <v>5.8378194444444448E-2</v>
      </c>
      <c r="J48" s="3">
        <f>IF(laptimes!J48&lt;&gt;"",SUM(laptimes!J$2:'laptimes'!J48),"")</f>
        <v>5.8878287037037041E-2</v>
      </c>
      <c r="K48" s="3">
        <f>IF(laptimes!K48&lt;&gt;"",SUM(laptimes!K$2:'laptimes'!K48),"")</f>
        <v>5.8825520833333318E-2</v>
      </c>
      <c r="L48" s="3">
        <f>IF(laptimes!L48&lt;&gt;"",SUM(laptimes!L$2:'laptimes'!L48),"")</f>
        <v>5.8711030092592591E-2</v>
      </c>
      <c r="M48" s="3">
        <f>IF(laptimes!M48&lt;&gt;"",SUM(laptimes!M$2:'laptimes'!M48),"")</f>
        <v>5.8899826388888882E-2</v>
      </c>
      <c r="N48" s="3">
        <f>IF(laptimes!N48&lt;&gt;"",SUM(laptimes!N$2:'laptimes'!N48),"")</f>
        <v>5.8861435185185169E-2</v>
      </c>
      <c r="O48" s="3">
        <f>IF(laptimes!O48&lt;&gt;"",SUM(laptimes!O$2:'laptimes'!O48),"")</f>
        <v>5.8440324074074075E-2</v>
      </c>
      <c r="P48" s="3">
        <f>IF(laptimes!P48&lt;&gt;"",SUM(laptimes!P$2:'laptimes'!P48),"")</f>
        <v>5.8303981481481484E-2</v>
      </c>
      <c r="Q48" s="3">
        <f>IF(laptimes!Q48&lt;&gt;"",SUM(laptimes!Q$2:'laptimes'!Q48),"")</f>
        <v>5.8702789351851858E-2</v>
      </c>
      <c r="R48" s="3" t="str">
        <f>IF(laptimes!R48&lt;&gt;"",SUM(laptimes!R$2:'laptimes'!R48),"")</f>
        <v/>
      </c>
      <c r="S48" s="3">
        <f>IF(laptimes!S48&lt;&gt;"",SUM(laptimes!S$2:'laptimes'!S48),"")</f>
        <v>5.8365347222222218E-2</v>
      </c>
      <c r="T48" s="3" t="str">
        <f>IF(laptimes!T48&lt;&gt;"",SUM(laptimes!T$2:'laptimes'!T48),"")</f>
        <v/>
      </c>
      <c r="U48" s="3">
        <f>IF(laptimes!U48&lt;&gt;"",SUM(laptimes!U$2:'laptimes'!U48),"")</f>
        <v>5.900900462962963E-2</v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>
        <f>IF(laptimes!C49&lt;&gt;"",SUM(laptimes!C$2:'laptimes'!C49),"")</f>
        <v>6.0003333333333339E-2</v>
      </c>
      <c r="D49" s="3" t="str">
        <f>IF(laptimes!D49&lt;&gt;"",SUM(laptimes!D$2:'laptimes'!D49),"")</f>
        <v/>
      </c>
      <c r="E49" s="3">
        <f>IF(laptimes!E49&lt;&gt;"",SUM(laptimes!E$2:'laptimes'!E49),"")</f>
        <v>6.0100034722222237E-2</v>
      </c>
      <c r="F49" s="3" t="str">
        <f>IF(laptimes!F49&lt;&gt;"",SUM(laptimes!F$2:'laptimes'!F49),"")</f>
        <v/>
      </c>
      <c r="G49" s="3">
        <f>IF(laptimes!G49&lt;&gt;"",SUM(laptimes!G$2:'laptimes'!G49),"")</f>
        <v>6.0107824074074098E-2</v>
      </c>
      <c r="H49" s="3">
        <f>IF(laptimes!H49&lt;&gt;"",SUM(laptimes!H$2:'laptimes'!H49),"")</f>
        <v>5.9910960648148145E-2</v>
      </c>
      <c r="I49" s="3">
        <f>IF(laptimes!I49&lt;&gt;"",SUM(laptimes!I$2:'laptimes'!I49),"")</f>
        <v>5.9498356481481482E-2</v>
      </c>
      <c r="J49" s="3">
        <f>IF(laptimes!J49&lt;&gt;"",SUM(laptimes!J$2:'laptimes'!J49),"")</f>
        <v>6.0025312500000004E-2</v>
      </c>
      <c r="K49" s="3">
        <f>IF(laptimes!K49&lt;&gt;"",SUM(laptimes!K$2:'laptimes'!K49),"")</f>
        <v>5.9967268518518503E-2</v>
      </c>
      <c r="L49" s="3">
        <f>IF(laptimes!L49&lt;&gt;"",SUM(laptimes!L$2:'laptimes'!L49),"")</f>
        <v>5.9840763888888884E-2</v>
      </c>
      <c r="M49" s="3">
        <f>IF(laptimes!M49&lt;&gt;"",SUM(laptimes!M$2:'laptimes'!M49),"")</f>
        <v>6.0062650462962955E-2</v>
      </c>
      <c r="N49" s="3">
        <f>IF(laptimes!N49&lt;&gt;"",SUM(laptimes!N$2:'laptimes'!N49),"")</f>
        <v>6.001260416666665E-2</v>
      </c>
      <c r="O49" s="3">
        <f>IF(laptimes!O49&lt;&gt;"",SUM(laptimes!O$2:'laptimes'!O49),"")</f>
        <v>5.9564745370370369E-2</v>
      </c>
      <c r="P49" s="3">
        <f>IF(laptimes!P49&lt;&gt;"",SUM(laptimes!P$2:'laptimes'!P49),"")</f>
        <v>5.9419409722222226E-2</v>
      </c>
      <c r="Q49" s="3">
        <f>IF(laptimes!Q49&lt;&gt;"",SUM(laptimes!Q$2:'laptimes'!Q49),"")</f>
        <v>5.9872511574074083E-2</v>
      </c>
      <c r="R49" s="3" t="str">
        <f>IF(laptimes!R49&lt;&gt;"",SUM(laptimes!R$2:'laptimes'!R49),"")</f>
        <v/>
      </c>
      <c r="S49" s="3">
        <f>IF(laptimes!S49&lt;&gt;"",SUM(laptimes!S$2:'laptimes'!S49),"")</f>
        <v>5.9482395833333326E-2</v>
      </c>
      <c r="T49" s="3" t="str">
        <f>IF(laptimes!T49&lt;&gt;"",SUM(laptimes!T$2:'laptimes'!T49),"")</f>
        <v/>
      </c>
      <c r="U49" s="3">
        <f>IF(laptimes!U49&lt;&gt;"",SUM(laptimes!U$2:'laptimes'!U49),"")</f>
        <v>6.0155636574074071E-2</v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>
        <f>IF(laptimes!C50&lt;&gt;"",SUM(laptimes!C$2:'laptimes'!C50),"")</f>
        <v>6.1146435185185193E-2</v>
      </c>
      <c r="D50" s="3" t="str">
        <f>IF(laptimes!D50&lt;&gt;"",SUM(laptimes!D$2:'laptimes'!D50),"")</f>
        <v/>
      </c>
      <c r="E50" s="3">
        <f>IF(laptimes!E50&lt;&gt;"",SUM(laptimes!E$2:'laptimes'!E50),"")</f>
        <v>6.1256678240740756E-2</v>
      </c>
      <c r="F50" s="3" t="str">
        <f>IF(laptimes!F50&lt;&gt;"",SUM(laptimes!F$2:'laptimes'!F50),"")</f>
        <v/>
      </c>
      <c r="G50" s="3">
        <f>IF(laptimes!G50&lt;&gt;"",SUM(laptimes!G$2:'laptimes'!G50),"")</f>
        <v>6.1267106481481502E-2</v>
      </c>
      <c r="H50" s="3">
        <f>IF(laptimes!H50&lt;&gt;"",SUM(laptimes!H$2:'laptimes'!H50),"")</f>
        <v>6.1045717592592592E-2</v>
      </c>
      <c r="I50" s="3">
        <f>IF(laptimes!I50&lt;&gt;"",SUM(laptimes!I$2:'laptimes'!I50),"")</f>
        <v>6.0618229166666669E-2</v>
      </c>
      <c r="J50" s="3">
        <f>IF(laptimes!J50&lt;&gt;"",SUM(laptimes!J$2:'laptimes'!J50),"")</f>
        <v>6.1170243055555559E-2</v>
      </c>
      <c r="K50" s="3">
        <f>IF(laptimes!K50&lt;&gt;"",SUM(laptimes!K$2:'laptimes'!K50),"")</f>
        <v>6.1106481481481463E-2</v>
      </c>
      <c r="L50" s="3">
        <f>IF(laptimes!L50&lt;&gt;"",SUM(laptimes!L$2:'laptimes'!L50),"")</f>
        <v>6.0965590277777773E-2</v>
      </c>
      <c r="M50" s="3">
        <f>IF(laptimes!M50&lt;&gt;"",SUM(laptimes!M$2:'laptimes'!M50),"")</f>
        <v>6.1204085648148138E-2</v>
      </c>
      <c r="N50" s="3">
        <f>IF(laptimes!N50&lt;&gt;"",SUM(laptimes!N$2:'laptimes'!N50),"")</f>
        <v>6.1156342592592575E-2</v>
      </c>
      <c r="O50" s="3">
        <f>IF(laptimes!O50&lt;&gt;"",SUM(laptimes!O$2:'laptimes'!O50),"")</f>
        <v>6.0689050925925928E-2</v>
      </c>
      <c r="P50" s="3">
        <f>IF(laptimes!P50&lt;&gt;"",SUM(laptimes!P$2:'laptimes'!P50),"")</f>
        <v>6.0542905092592594E-2</v>
      </c>
      <c r="Q50" s="3">
        <f>IF(laptimes!Q50&lt;&gt;"",SUM(laptimes!Q$2:'laptimes'!Q50),"")</f>
        <v>6.1013564814814826E-2</v>
      </c>
      <c r="R50" s="3" t="str">
        <f>IF(laptimes!R50&lt;&gt;"",SUM(laptimes!R$2:'laptimes'!R50),"")</f>
        <v/>
      </c>
      <c r="S50" s="3">
        <f>IF(laptimes!S50&lt;&gt;"",SUM(laptimes!S$2:'laptimes'!S50),"")</f>
        <v>6.0598217592592589E-2</v>
      </c>
      <c r="T50" s="3" t="str">
        <f>IF(laptimes!T50&lt;&gt;"",SUM(laptimes!T$2:'laptimes'!T50),"")</f>
        <v/>
      </c>
      <c r="U50" s="3">
        <f>IF(laptimes!U50&lt;&gt;"",SUM(laptimes!U$2:'laptimes'!U50),"")</f>
        <v>6.1303460648148143E-2</v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>
        <f>IF(laptimes!C51&lt;&gt;"",SUM(laptimes!C$2:'laptimes'!C51),"")</f>
        <v>6.2287291666666675E-2</v>
      </c>
      <c r="D51" s="3" t="str">
        <f>IF(laptimes!D51&lt;&gt;"",SUM(laptimes!D$2:'laptimes'!D51),"")</f>
        <v/>
      </c>
      <c r="E51" s="3">
        <f>IF(laptimes!E51&lt;&gt;"",SUM(laptimes!E$2:'laptimes'!E51),"")</f>
        <v>6.240240740740742E-2</v>
      </c>
      <c r="F51" s="3" t="str">
        <f>IF(laptimes!F51&lt;&gt;"",SUM(laptimes!F$2:'laptimes'!F51),"")</f>
        <v/>
      </c>
      <c r="G51" s="3">
        <f>IF(laptimes!G51&lt;&gt;"",SUM(laptimes!G$2:'laptimes'!G51),"")</f>
        <v>6.2413252314814836E-2</v>
      </c>
      <c r="H51" s="3">
        <f>IF(laptimes!H51&lt;&gt;"",SUM(laptimes!H$2:'laptimes'!H51),"")</f>
        <v>6.2183553240740742E-2</v>
      </c>
      <c r="I51" s="3">
        <f>IF(laptimes!I51&lt;&gt;"",SUM(laptimes!I$2:'laptimes'!I51),"")</f>
        <v>6.1738067129629634E-2</v>
      </c>
      <c r="J51" s="3">
        <f>IF(laptimes!J51&lt;&gt;"",SUM(laptimes!J$2:'laptimes'!J51),"")</f>
        <v>6.2312581018518519E-2</v>
      </c>
      <c r="K51" s="3">
        <f>IF(laptimes!K51&lt;&gt;"",SUM(laptimes!K$2:'laptimes'!K51),"")</f>
        <v>6.2245682870370349E-2</v>
      </c>
      <c r="L51" s="3">
        <f>IF(laptimes!L51&lt;&gt;"",SUM(laptimes!L$2:'laptimes'!L51),"")</f>
        <v>6.2085520833333331E-2</v>
      </c>
      <c r="M51" s="3">
        <f>IF(laptimes!M51&lt;&gt;"",SUM(laptimes!M$2:'laptimes'!M51),"")</f>
        <v>6.2345069444444436E-2</v>
      </c>
      <c r="N51" s="3">
        <f>IF(laptimes!N51&lt;&gt;"",SUM(laptimes!N$2:'laptimes'!N51),"")</f>
        <v>6.2298900462962943E-2</v>
      </c>
      <c r="O51" s="3">
        <f>IF(laptimes!O51&lt;&gt;"",SUM(laptimes!O$2:'laptimes'!O51),"")</f>
        <v>6.1812430555555554E-2</v>
      </c>
      <c r="P51" s="3">
        <f>IF(laptimes!P51&lt;&gt;"",SUM(laptimes!P$2:'laptimes'!P51),"")</f>
        <v>6.1666701388888891E-2</v>
      </c>
      <c r="Q51" s="3">
        <f>IF(laptimes!Q51&lt;&gt;"",SUM(laptimes!Q$2:'laptimes'!Q51),"")</f>
        <v>6.2152743055555564E-2</v>
      </c>
      <c r="R51" s="3" t="str">
        <f>IF(laptimes!R51&lt;&gt;"",SUM(laptimes!R$2:'laptimes'!R51),"")</f>
        <v/>
      </c>
      <c r="S51" s="3">
        <f>IF(laptimes!S51&lt;&gt;"",SUM(laptimes!S$2:'laptimes'!S51),"")</f>
        <v>6.1712986111111111E-2</v>
      </c>
      <c r="T51" s="3" t="str">
        <f>IF(laptimes!T51&lt;&gt;"",SUM(laptimes!T$2:'laptimes'!T51),"")</f>
        <v/>
      </c>
      <c r="U51" s="3">
        <f>IF(laptimes!U51&lt;&gt;"",SUM(laptimes!U$2:'laptimes'!U51),"")</f>
        <v>6.2449016203703696E-2</v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>
        <f>IF(laptimes!C52&lt;&gt;"",SUM(laptimes!C$2:'laptimes'!C52),"")</f>
        <v>6.3425752314814829E-2</v>
      </c>
      <c r="D52" s="3" t="str">
        <f>IF(laptimes!D52&lt;&gt;"",SUM(laptimes!D$2:'laptimes'!D52),"")</f>
        <v/>
      </c>
      <c r="E52" s="3">
        <f>IF(laptimes!E52&lt;&gt;"",SUM(laptimes!E$2:'laptimes'!E52),"")</f>
        <v>6.3543483796296304E-2</v>
      </c>
      <c r="F52" s="3" t="str">
        <f>IF(laptimes!F52&lt;&gt;"",SUM(laptimes!F$2:'laptimes'!F52),"")</f>
        <v/>
      </c>
      <c r="G52" s="3">
        <f>IF(laptimes!G52&lt;&gt;"",SUM(laptimes!G$2:'laptimes'!G52),"")</f>
        <v>6.3554525462962988E-2</v>
      </c>
      <c r="H52" s="3">
        <f>IF(laptimes!H52&lt;&gt;"",SUM(laptimes!H$2:'laptimes'!H52),"")</f>
        <v>6.3320671296296302E-2</v>
      </c>
      <c r="I52" s="3">
        <f>IF(laptimes!I52&lt;&gt;"",SUM(laptimes!I$2:'laptimes'!I52),"")</f>
        <v>6.2859537037037047E-2</v>
      </c>
      <c r="J52" s="3">
        <f>IF(laptimes!J52&lt;&gt;"",SUM(laptimes!J$2:'laptimes'!J52),"")</f>
        <v>6.3454918981481478E-2</v>
      </c>
      <c r="K52" s="3">
        <f>IF(laptimes!K52&lt;&gt;"",SUM(laptimes!K$2:'laptimes'!K52),"")</f>
        <v>6.3382337962962942E-2</v>
      </c>
      <c r="L52" s="3">
        <f>IF(laptimes!L52&lt;&gt;"",SUM(laptimes!L$2:'laptimes'!L52),"")</f>
        <v>6.3221851851851849E-2</v>
      </c>
      <c r="M52" s="3">
        <f>IF(laptimes!M52&lt;&gt;"",SUM(laptimes!M$2:'laptimes'!M52),"")</f>
        <v>6.3482083333333328E-2</v>
      </c>
      <c r="N52" s="3">
        <f>IF(laptimes!N52&lt;&gt;"",SUM(laptimes!N$2:'laptimes'!N52),"")</f>
        <v>6.3440393518518504E-2</v>
      </c>
      <c r="O52" s="3">
        <f>IF(laptimes!O52&lt;&gt;"",SUM(laptimes!O$2:'laptimes'!O52),"")</f>
        <v>6.2938668981481483E-2</v>
      </c>
      <c r="P52" s="3">
        <f>IF(laptimes!P52&lt;&gt;"",SUM(laptimes!P$2:'laptimes'!P52),"")</f>
        <v>6.2775046296296294E-2</v>
      </c>
      <c r="Q52" s="3">
        <f>IF(laptimes!Q52&lt;&gt;"",SUM(laptimes!Q$2:'laptimes'!Q52),"")</f>
        <v>6.3290995370370376E-2</v>
      </c>
      <c r="R52" s="3" t="str">
        <f>IF(laptimes!R52&lt;&gt;"",SUM(laptimes!R$2:'laptimes'!R52),"")</f>
        <v/>
      </c>
      <c r="S52" s="3">
        <f>IF(laptimes!S52&lt;&gt;"",SUM(laptimes!S$2:'laptimes'!S52),"")</f>
        <v>6.2833368055555561E-2</v>
      </c>
      <c r="T52" s="3" t="str">
        <f>IF(laptimes!T52&lt;&gt;"",SUM(laptimes!T$2:'laptimes'!T52),"")</f>
        <v/>
      </c>
      <c r="U52" s="3">
        <f>IF(laptimes!U52&lt;&gt;"",SUM(laptimes!U$2:'laptimes'!U52),"")</f>
        <v>6.3591331018518507E-2</v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>
        <f>IF(laptimes!C53&lt;&gt;"",SUM(laptimes!C$2:'laptimes'!C53),"")</f>
        <v>6.4563495370370386E-2</v>
      </c>
      <c r="D53" s="3" t="str">
        <f>IF(laptimes!D53&lt;&gt;"",SUM(laptimes!D$2:'laptimes'!D53),"")</f>
        <v/>
      </c>
      <c r="E53" s="3">
        <f>IF(laptimes!E53&lt;&gt;"",SUM(laptimes!E$2:'laptimes'!E53),"")</f>
        <v>6.4685104166666674E-2</v>
      </c>
      <c r="F53" s="3" t="str">
        <f>IF(laptimes!F53&lt;&gt;"",SUM(laptimes!F$2:'laptimes'!F53),"")</f>
        <v/>
      </c>
      <c r="G53" s="3">
        <f>IF(laptimes!G53&lt;&gt;"",SUM(laptimes!G$2:'laptimes'!G53),"")</f>
        <v>6.4698611111111137E-2</v>
      </c>
      <c r="H53" s="3">
        <f>IF(laptimes!H53&lt;&gt;"",SUM(laptimes!H$2:'laptimes'!H53),"")</f>
        <v>6.4458773148148157E-2</v>
      </c>
      <c r="I53" s="3">
        <f>IF(laptimes!I53&lt;&gt;"",SUM(laptimes!I$2:'laptimes'!I53),"")</f>
        <v>6.3972881944444449E-2</v>
      </c>
      <c r="J53" s="3">
        <f>IF(laptimes!J53&lt;&gt;"",SUM(laptimes!J$2:'laptimes'!J53),"")</f>
        <v>6.4597245370370371E-2</v>
      </c>
      <c r="K53" s="3">
        <f>IF(laptimes!K53&lt;&gt;"",SUM(laptimes!K$2:'laptimes'!K53),"")</f>
        <v>6.4521307870370345E-2</v>
      </c>
      <c r="L53" s="3">
        <f>IF(laptimes!L53&lt;&gt;"",SUM(laptimes!L$2:'laptimes'!L53),"")</f>
        <v>6.4352210648148139E-2</v>
      </c>
      <c r="M53" s="3">
        <f>IF(laptimes!M53&lt;&gt;"",SUM(laptimes!M$2:'laptimes'!M53),"")</f>
        <v>6.4618981481481472E-2</v>
      </c>
      <c r="N53" s="3">
        <f>IF(laptimes!N53&lt;&gt;"",SUM(laptimes!N$2:'laptimes'!N53),"")</f>
        <v>6.4586967592592581E-2</v>
      </c>
      <c r="O53" s="3">
        <f>IF(laptimes!O53&lt;&gt;"",SUM(laptimes!O$2:'laptimes'!O53),"")</f>
        <v>6.4068287037037042E-2</v>
      </c>
      <c r="P53" s="3">
        <f>IF(laptimes!P53&lt;&gt;"",SUM(laptimes!P$2:'laptimes'!P53),"")</f>
        <v>6.3897164351851846E-2</v>
      </c>
      <c r="Q53" s="3">
        <f>IF(laptimes!Q53&lt;&gt;"",SUM(laptimes!Q$2:'laptimes'!Q53),"")</f>
        <v>6.4431261574074083E-2</v>
      </c>
      <c r="R53" s="3" t="str">
        <f>IF(laptimes!R53&lt;&gt;"",SUM(laptimes!R$2:'laptimes'!R53),"")</f>
        <v/>
      </c>
      <c r="S53" s="3">
        <f>IF(laptimes!S53&lt;&gt;"",SUM(laptimes!S$2:'laptimes'!S53),"")</f>
        <v>6.3953553240740743E-2</v>
      </c>
      <c r="T53" s="3" t="str">
        <f>IF(laptimes!T53&lt;&gt;"",SUM(laptimes!T$2:'laptimes'!T53),"")</f>
        <v/>
      </c>
      <c r="U53" s="3">
        <f>IF(laptimes!U53&lt;&gt;"",SUM(laptimes!U$2:'laptimes'!U53),"")</f>
        <v>6.4736585648148132E-2</v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>
        <f>IF(laptimes!C54&lt;&gt;"",SUM(laptimes!C$2:'laptimes'!C54),"")</f>
        <v>6.5703020833333348E-2</v>
      </c>
      <c r="D54" s="3" t="str">
        <f>IF(laptimes!D54&lt;&gt;"",SUM(laptimes!D$2:'laptimes'!D54),"")</f>
        <v/>
      </c>
      <c r="E54" s="3">
        <f>IF(laptimes!E54&lt;&gt;"",SUM(laptimes!E$2:'laptimes'!E54),"")</f>
        <v>6.5832199074074088E-2</v>
      </c>
      <c r="F54" s="3" t="str">
        <f>IF(laptimes!F54&lt;&gt;"",SUM(laptimes!F$2:'laptimes'!F54),"")</f>
        <v/>
      </c>
      <c r="G54" s="3">
        <f>IF(laptimes!G54&lt;&gt;"",SUM(laptimes!G$2:'laptimes'!G54),"")</f>
        <v>6.5845694444444464E-2</v>
      </c>
      <c r="H54" s="3">
        <f>IF(laptimes!H54&lt;&gt;"",SUM(laptimes!H$2:'laptimes'!H54),"")</f>
        <v>6.5598611111111121E-2</v>
      </c>
      <c r="I54" s="3">
        <f>IF(laptimes!I54&lt;&gt;"",SUM(laptimes!I$2:'laptimes'!I54),"")</f>
        <v>6.5094953703703703E-2</v>
      </c>
      <c r="J54" s="3">
        <f>IF(laptimes!J54&lt;&gt;"",SUM(laptimes!J$2:'laptimes'!J54),"")</f>
        <v>6.5738576388888886E-2</v>
      </c>
      <c r="K54" s="3">
        <f>IF(laptimes!K54&lt;&gt;"",SUM(laptimes!K$2:'laptimes'!K54),"")</f>
        <v>6.5657071759259236E-2</v>
      </c>
      <c r="L54" s="3">
        <f>IF(laptimes!L54&lt;&gt;"",SUM(laptimes!L$2:'laptimes'!L54),"")</f>
        <v>6.5478472222222209E-2</v>
      </c>
      <c r="M54" s="3">
        <f>IF(laptimes!M54&lt;&gt;"",SUM(laptimes!M$2:'laptimes'!M54),"")</f>
        <v>6.5757962962962949E-2</v>
      </c>
      <c r="N54" s="3">
        <f>IF(laptimes!N54&lt;&gt;"",SUM(laptimes!N$2:'laptimes'!N54),"")</f>
        <v>6.5727233796296289E-2</v>
      </c>
      <c r="O54" s="3">
        <f>IF(laptimes!O54&lt;&gt;"",SUM(laptimes!O$2:'laptimes'!O54),"")</f>
        <v>6.5199097222222224E-2</v>
      </c>
      <c r="P54" s="3">
        <f>IF(laptimes!P54&lt;&gt;"",SUM(laptimes!P$2:'laptimes'!P54),"")</f>
        <v>6.5034629629629623E-2</v>
      </c>
      <c r="Q54" s="3">
        <f>IF(laptimes!Q54&lt;&gt;"",SUM(laptimes!Q$2:'laptimes'!Q54),"")</f>
        <v>6.5565752314814818E-2</v>
      </c>
      <c r="R54" s="3" t="str">
        <f>IF(laptimes!R54&lt;&gt;"",SUM(laptimes!R$2:'laptimes'!R54),"")</f>
        <v/>
      </c>
      <c r="S54" s="3">
        <f>IF(laptimes!S54&lt;&gt;"",SUM(laptimes!S$2:'laptimes'!S54),"")</f>
        <v>6.5078946759259265E-2</v>
      </c>
      <c r="T54" s="3" t="str">
        <f>IF(laptimes!T54&lt;&gt;"",SUM(laptimes!T$2:'laptimes'!T54),"")</f>
        <v/>
      </c>
      <c r="U54" s="3">
        <f>IF(laptimes!U54&lt;&gt;"",SUM(laptimes!U$2:'laptimes'!U54),"")</f>
        <v>6.5883541666666656E-2</v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C8EC-7E0C-480F-B1B8-6BFD86B23A69}">
  <dimension ref="A1:U60"/>
  <sheetViews>
    <sheetView topLeftCell="A6" workbookViewId="0">
      <selection activeCell="A56" sqref="A56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-7.0254629629629747E-5</v>
      </c>
      <c r="D3" s="2">
        <f>IFERROR(HLOOKUP(lapchart!D3,totallaptimes!$1:$1048576,ROW()-1)-HLOOKUP(lapchart!C3,totallaptimes!$1:$1048576,ROW()-1),"")</f>
        <v>-1.1982638888888872E-4</v>
      </c>
      <c r="E3" s="2">
        <f>IFERROR(HLOOKUP(lapchart!E3,totallaptimes!$1:$1048576,ROW()-1)-HLOOKUP(lapchart!D3,totallaptimes!$1:$1048576,ROW()-1),"")</f>
        <v>1.2922453703703707E-4</v>
      </c>
      <c r="F3" s="2">
        <f>IFERROR(HLOOKUP(lapchart!F3,totallaptimes!$1:$1048576,ROW()-1)-HLOOKUP(lapchart!E3,totallaptimes!$1:$1048576,ROW()-1),"")</f>
        <v>1.788425925925922E-4</v>
      </c>
      <c r="G3" s="2">
        <f>IFERROR(HLOOKUP(lapchart!G3,totallaptimes!$1:$1048576,ROW()-1)-HLOOKUP(lapchart!F3,totallaptimes!$1:$1048576,ROW()-1),"")</f>
        <v>-2.6175925925925911E-4</v>
      </c>
      <c r="H3" s="2">
        <f>IFERROR(HLOOKUP(lapchart!H3,totallaptimes!$1:$1048576,ROW()-1)-HLOOKUP(lapchart!G3,totallaptimes!$1:$1048576,ROW()-1),"")</f>
        <v>7.9760416666666695E-4</v>
      </c>
      <c r="I3" s="2">
        <f>IFERROR(HLOOKUP(lapchart!I3,totallaptimes!$1:$1048576,ROW()-1)-HLOOKUP(lapchart!H3,totallaptimes!$1:$1048576,ROW()-1),"")</f>
        <v>-5.8298611111111138E-4</v>
      </c>
      <c r="J3" s="2">
        <f>IFERROR(HLOOKUP(lapchart!J3,totallaptimes!$1:$1048576,ROW()-1)-HLOOKUP(lapchart!I3,totallaptimes!$1:$1048576,ROW()-1),"")</f>
        <v>-1.8958333333333327E-4</v>
      </c>
      <c r="K3" s="2">
        <f>IFERROR(HLOOKUP(lapchart!K3,totallaptimes!$1:$1048576,ROW()-1)-HLOOKUP(lapchart!J3,totallaptimes!$1:$1048576,ROW()-1),"")</f>
        <v>1.0092592592592597E-4</v>
      </c>
      <c r="L3" s="2">
        <f>IFERROR(HLOOKUP(lapchart!L3,totallaptimes!$1:$1048576,ROW()-1)-HLOOKUP(lapchart!K3,totallaptimes!$1:$1048576,ROW()-1),"")</f>
        <v>2.9965277777777629E-5</v>
      </c>
      <c r="M3" s="2">
        <f>IFERROR(HLOOKUP(lapchart!M3,totallaptimes!$1:$1048576,ROW()-1)-HLOOKUP(lapchart!L3,totallaptimes!$1:$1048576,ROW()-1),"")</f>
        <v>4.1527777777777917E-5</v>
      </c>
      <c r="N3" s="2">
        <f>IFERROR(HLOOKUP(lapchart!N3,totallaptimes!$1:$1048576,ROW()-1)-HLOOKUP(lapchart!M3,totallaptimes!$1:$1048576,ROW()-1),"")</f>
        <v>-1.4444444444444531E-5</v>
      </c>
      <c r="O3" s="2">
        <f>IFERROR(HLOOKUP(lapchart!O3,totallaptimes!$1:$1048576,ROW()-1)-HLOOKUP(lapchart!N3,totallaptimes!$1:$1048576,ROW()-1),"")</f>
        <v>-2.1081018518518497E-4</v>
      </c>
      <c r="P3" s="2">
        <f>IFERROR(HLOOKUP(lapchart!P3,totallaptimes!$1:$1048576,ROW()-1)-HLOOKUP(lapchart!O3,totallaptimes!$1:$1048576,ROW()-1),"")</f>
        <v>8.5023148148147872E-5</v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>
        <f>IFERROR(HLOOKUP(lapchart!S3,totallaptimes!$1:$1048576,ROW()-1)-HLOOKUP(lapchart!R3,totallaptimes!$1:$1048576,ROW()-1),"")</f>
        <v>-2.111805555555556E-4</v>
      </c>
      <c r="T3" s="2">
        <f>IFERROR(HLOOKUP(lapchart!T3,totallaptimes!$1:$1048576,ROW()-1)-HLOOKUP(lapchart!S3,totallaptimes!$1:$1048576,ROW()-1),"")</f>
        <v>7.3449074074074085E-5</v>
      </c>
      <c r="U3" s="2">
        <f>IFERROR(HLOOKUP(lapchart!U3,totallaptimes!$1:$1048576,ROW()-1)-HLOOKUP(lapchart!T3,totallaptimes!$1:$1048576,ROW()-1),"")</f>
        <v>-1.5479166666666679E-4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-5.7141203703703781E-5</v>
      </c>
      <c r="D4" s="2">
        <f>IFERROR(HLOOKUP(lapchart!D4,totallaptimes!$1:$1048576,ROW()-1)-HLOOKUP(lapchart!C4,totallaptimes!$1:$1048576,ROW()-1),"")</f>
        <v>-9.9675925925925366E-5</v>
      </c>
      <c r="E4" s="2">
        <f>IFERROR(HLOOKUP(lapchart!E4,totallaptimes!$1:$1048576,ROW()-1)-HLOOKUP(lapchart!D4,totallaptimes!$1:$1048576,ROW()-1),"")</f>
        <v>1.10011574074074E-4</v>
      </c>
      <c r="F4" s="2">
        <f>IFERROR(HLOOKUP(lapchart!F4,totallaptimes!$1:$1048576,ROW()-1)-HLOOKUP(lapchart!E4,totallaptimes!$1:$1048576,ROW()-1),"")</f>
        <v>1.2387731481481408E-4</v>
      </c>
      <c r="G4" s="2">
        <f>IFERROR(HLOOKUP(lapchart!G4,totallaptimes!$1:$1048576,ROW()-1)-HLOOKUP(lapchart!F4,totallaptimes!$1:$1048576,ROW()-1),"")</f>
        <v>-2.0957175925925874E-4</v>
      </c>
      <c r="H4" s="2">
        <f>IFERROR(HLOOKUP(lapchart!H4,totallaptimes!$1:$1048576,ROW()-1)-HLOOKUP(lapchart!G4,totallaptimes!$1:$1048576,ROW()-1),"")</f>
        <v>5.6430555555555574E-4</v>
      </c>
      <c r="I4" s="2">
        <f>IFERROR(HLOOKUP(lapchart!I4,totallaptimes!$1:$1048576,ROW()-1)-HLOOKUP(lapchart!H4,totallaptimes!$1:$1048576,ROW()-1),"")</f>
        <v>-3.8415509259259305E-4</v>
      </c>
      <c r="J4" s="2">
        <f>IFERROR(HLOOKUP(lapchart!J4,totallaptimes!$1:$1048576,ROW()-1)-HLOOKUP(lapchart!I4,totallaptimes!$1:$1048576,ROW()-1),"")</f>
        <v>-1.6415509259259248E-4</v>
      </c>
      <c r="K4" s="2">
        <f>IFERROR(HLOOKUP(lapchart!K4,totallaptimes!$1:$1048576,ROW()-1)-HLOOKUP(lapchart!J4,totallaptimes!$1:$1048576,ROW()-1),"")</f>
        <v>9.4525462962962922E-5</v>
      </c>
      <c r="L4" s="2">
        <f>IFERROR(HLOOKUP(lapchart!L4,totallaptimes!$1:$1048576,ROW()-1)-HLOOKUP(lapchart!K4,totallaptimes!$1:$1048576,ROW()-1),"")</f>
        <v>5.745370370370366E-5</v>
      </c>
      <c r="M4" s="2">
        <f>IFERROR(HLOOKUP(lapchart!M4,totallaptimes!$1:$1048576,ROW()-1)-HLOOKUP(lapchart!L4,totallaptimes!$1:$1048576,ROW()-1),"")</f>
        <v>1.5625000000002616E-6</v>
      </c>
      <c r="N4" s="2">
        <f>IFERROR(HLOOKUP(lapchart!N4,totallaptimes!$1:$1048576,ROW()-1)-HLOOKUP(lapchart!M4,totallaptimes!$1:$1048576,ROW()-1),"")</f>
        <v>-1.3356481481481813E-5</v>
      </c>
      <c r="O4" s="2">
        <f>IFERROR(HLOOKUP(lapchart!O4,totallaptimes!$1:$1048576,ROW()-1)-HLOOKUP(lapchart!N4,totallaptimes!$1:$1048576,ROW()-1),"")</f>
        <v>-1.6576388888888891E-4</v>
      </c>
      <c r="P4" s="2">
        <f>IFERROR(HLOOKUP(lapchart!P4,totallaptimes!$1:$1048576,ROW()-1)-HLOOKUP(lapchart!O4,totallaptimes!$1:$1048576,ROW()-1),"")</f>
        <v>6.1747685185185083E-5</v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>
        <f>IFERROR(HLOOKUP(lapchart!S4,totallaptimes!$1:$1048576,ROW()-1)-HLOOKUP(lapchart!R4,totallaptimes!$1:$1048576,ROW()-1),"")</f>
        <v>1.5307870370370345E-4</v>
      </c>
      <c r="T4" s="2">
        <f>IFERROR(HLOOKUP(lapchart!T4,totallaptimes!$1:$1048576,ROW()-1)-HLOOKUP(lapchart!S4,totallaptimes!$1:$1048576,ROW()-1),"")</f>
        <v>-2.0958333333333289E-4</v>
      </c>
      <c r="U4" s="2">
        <f>IFERROR(HLOOKUP(lapchart!U4,totallaptimes!$1:$1048576,ROW()-1)-HLOOKUP(lapchart!T4,totallaptimes!$1:$1048576,ROW()-1),"")</f>
        <v>1.2459490740740747E-4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-2.5972222222222369E-5</v>
      </c>
      <c r="D5" s="2">
        <f>IFERROR(HLOOKUP(lapchart!D5,totallaptimes!$1:$1048576,ROW()-1)-HLOOKUP(lapchart!C5,totallaptimes!$1:$1048576,ROW()-1),"")</f>
        <v>-4.0937500000000175E-5</v>
      </c>
      <c r="E5" s="2">
        <f>IFERROR(HLOOKUP(lapchart!E5,totallaptimes!$1:$1048576,ROW()-1)-HLOOKUP(lapchart!D5,totallaptimes!$1:$1048576,ROW()-1),"")</f>
        <v>4.5497685185185745E-5</v>
      </c>
      <c r="F5" s="2">
        <f>IFERROR(HLOOKUP(lapchart!F5,totallaptimes!$1:$1048576,ROW()-1)-HLOOKUP(lapchart!E5,totallaptimes!$1:$1048576,ROW()-1),"")</f>
        <v>6.9293981481480076E-5</v>
      </c>
      <c r="G5" s="2">
        <f>IFERROR(HLOOKUP(lapchart!G5,totallaptimes!$1:$1048576,ROW()-1)-HLOOKUP(lapchart!F5,totallaptimes!$1:$1048576,ROW()-1),"")</f>
        <v>-9.6631944444443459E-5</v>
      </c>
      <c r="H5" s="2">
        <f>IFERROR(HLOOKUP(lapchart!H5,totallaptimes!$1:$1048576,ROW()-1)-HLOOKUP(lapchart!G5,totallaptimes!$1:$1048576,ROW()-1),"")</f>
        <v>1.100347222222223E-4</v>
      </c>
      <c r="I5" s="2">
        <f>IFERROR(HLOOKUP(lapchart!I5,totallaptimes!$1:$1048576,ROW()-1)-HLOOKUP(lapchart!H5,totallaptimes!$1:$1048576,ROW()-1),"")</f>
        <v>-2.9062500000000442E-5</v>
      </c>
      <c r="J5" s="2">
        <f>IFERROR(HLOOKUP(lapchart!J5,totallaptimes!$1:$1048576,ROW()-1)-HLOOKUP(lapchart!I5,totallaptimes!$1:$1048576,ROW()-1),"")</f>
        <v>-7.543981481481464E-5</v>
      </c>
      <c r="K5" s="2">
        <f>IFERROR(HLOOKUP(lapchart!K5,totallaptimes!$1:$1048576,ROW()-1)-HLOOKUP(lapchart!J5,totallaptimes!$1:$1048576,ROW()-1),"")</f>
        <v>3.3611111111110994E-5</v>
      </c>
      <c r="L5" s="2">
        <f>IFERROR(HLOOKUP(lapchart!L5,totallaptimes!$1:$1048576,ROW()-1)-HLOOKUP(lapchart!K5,totallaptimes!$1:$1048576,ROW()-1),"")</f>
        <v>6.6724537037037013E-5</v>
      </c>
      <c r="M5" s="2">
        <f>IFERROR(HLOOKUP(lapchart!M5,totallaptimes!$1:$1048576,ROW()-1)-HLOOKUP(lapchart!L5,totallaptimes!$1:$1048576,ROW()-1),"")</f>
        <v>-4.1967592592592577E-5</v>
      </c>
      <c r="N5" s="2">
        <f>IFERROR(HLOOKUP(lapchart!N5,totallaptimes!$1:$1048576,ROW()-1)-HLOOKUP(lapchart!M5,totallaptimes!$1:$1048576,ROW()-1),"")</f>
        <v>-9.1203703703702718E-6</v>
      </c>
      <c r="O5" s="2">
        <f>IFERROR(HLOOKUP(lapchart!O5,totallaptimes!$1:$1048576,ROW()-1)-HLOOKUP(lapchart!N5,totallaptimes!$1:$1048576,ROW()-1),"")</f>
        <v>-6.2662037037037287E-5</v>
      </c>
      <c r="P5" s="2">
        <f>IFERROR(HLOOKUP(lapchart!P5,totallaptimes!$1:$1048576,ROW()-1)-HLOOKUP(lapchart!O5,totallaptimes!$1:$1048576,ROW()-1),"")</f>
        <v>2.4976851851852416E-5</v>
      </c>
      <c r="Q5" s="2">
        <f>IFERROR(HLOOKUP(lapchart!Q5,totallaptimes!$1:$1048576,ROW()-1)-HLOOKUP(lapchart!P5,totallaptimes!$1:$1048576,ROW()-1),"")</f>
        <v>-4.5949074074071519E-6</v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>
        <f>IFERROR(HLOOKUP(lapchart!T5,totallaptimes!$1:$1048576,ROW()-1)-HLOOKUP(lapchart!S5,totallaptimes!$1:$1048576,ROW()-1),"")</f>
        <v>-5.737268518518461E-5</v>
      </c>
      <c r="U5" s="2">
        <f>IFERROR(HLOOKUP(lapchart!U5,totallaptimes!$1:$1048576,ROW()-1)-HLOOKUP(lapchart!T5,totallaptimes!$1:$1048576,ROW()-1),"")</f>
        <v>-5.2673611111111844E-5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-3.4780092592593195E-5</v>
      </c>
      <c r="D6" s="2">
        <f>IFERROR(HLOOKUP(lapchart!D6,totallaptimes!$1:$1048576,ROW()-1)-HLOOKUP(lapchart!C6,totallaptimes!$1:$1048576,ROW()-1),"")</f>
        <v>-8.4571759259259062E-5</v>
      </c>
      <c r="E6" s="2">
        <f>IFERROR(HLOOKUP(lapchart!E6,totallaptimes!$1:$1048576,ROW()-1)-HLOOKUP(lapchart!D6,totallaptimes!$1:$1048576,ROW()-1),"")</f>
        <v>9.1203703703704453E-5</v>
      </c>
      <c r="F6" s="2">
        <f>IFERROR(HLOOKUP(lapchart!F6,totallaptimes!$1:$1048576,ROW()-1)-HLOOKUP(lapchart!E6,totallaptimes!$1:$1048576,ROW()-1),"")</f>
        <v>5.8252314814813064E-5</v>
      </c>
      <c r="G6" s="2">
        <f>IFERROR(HLOOKUP(lapchart!G6,totallaptimes!$1:$1048576,ROW()-1)-HLOOKUP(lapchart!F6,totallaptimes!$1:$1048576,ROW()-1),"")</f>
        <v>-1.1623842592592502E-4</v>
      </c>
      <c r="H6" s="2">
        <f>IFERROR(HLOOKUP(lapchart!H6,totallaptimes!$1:$1048576,ROW()-1)-HLOOKUP(lapchart!G6,totallaptimes!$1:$1048576,ROW()-1),"")</f>
        <v>1.5734953703703744E-4</v>
      </c>
      <c r="I6" s="2">
        <f>IFERROR(HLOOKUP(lapchart!I6,totallaptimes!$1:$1048576,ROW()-1)-HLOOKUP(lapchart!H6,totallaptimes!$1:$1048576,ROW()-1),"")</f>
        <v>-4.7280092592592686E-5</v>
      </c>
      <c r="J6" s="2">
        <f>IFERROR(HLOOKUP(lapchart!J6,totallaptimes!$1:$1048576,ROW()-1)-HLOOKUP(lapchart!I6,totallaptimes!$1:$1048576,ROW()-1),"")</f>
        <v>-9.25694444444446E-5</v>
      </c>
      <c r="K6" s="2">
        <f>IFERROR(HLOOKUP(lapchart!K6,totallaptimes!$1:$1048576,ROW()-1)-HLOOKUP(lapchart!J6,totallaptimes!$1:$1048576,ROW()-1),"")</f>
        <v>5.0914351851851468E-5</v>
      </c>
      <c r="L6" s="2">
        <f>IFERROR(HLOOKUP(lapchart!L6,totallaptimes!$1:$1048576,ROW()-1)-HLOOKUP(lapchart!K6,totallaptimes!$1:$1048576,ROW()-1),"")</f>
        <v>7.9166666666666621E-5</v>
      </c>
      <c r="M6" s="2">
        <f>IFERROR(HLOOKUP(lapchart!M6,totallaptimes!$1:$1048576,ROW()-1)-HLOOKUP(lapchart!L6,totallaptimes!$1:$1048576,ROW()-1),"")</f>
        <v>-4.6122685185185502E-5</v>
      </c>
      <c r="N6" s="2">
        <f>IFERROR(HLOOKUP(lapchart!N6,totallaptimes!$1:$1048576,ROW()-1)-HLOOKUP(lapchart!M6,totallaptimes!$1:$1048576,ROW()-1),"")</f>
        <v>-8.2986111111108332E-6</v>
      </c>
      <c r="O6" s="2">
        <f>IFERROR(HLOOKUP(lapchart!O6,totallaptimes!$1:$1048576,ROW()-1)-HLOOKUP(lapchart!N6,totallaptimes!$1:$1048576,ROW()-1),"")</f>
        <v>-1.1296296296296315E-4</v>
      </c>
      <c r="P6" s="2">
        <f>IFERROR(HLOOKUP(lapchart!P6,totallaptimes!$1:$1048576,ROW()-1)-HLOOKUP(lapchart!O6,totallaptimes!$1:$1048576,ROW()-1),"")</f>
        <v>6.3483796296296725E-5</v>
      </c>
      <c r="Q6" s="2">
        <f>IFERROR(HLOOKUP(lapchart!Q6,totallaptimes!$1:$1048576,ROW()-1)-HLOOKUP(lapchart!P6,totallaptimes!$1:$1048576,ROW()-1),"")</f>
        <v>-1.5057870370369271E-5</v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>
        <f>IFERROR(HLOOKUP(lapchart!T6,totallaptimes!$1:$1048576,ROW()-1)-HLOOKUP(lapchart!S6,totallaptimes!$1:$1048576,ROW()-1),"")</f>
        <v>-6.0567129629629166E-5</v>
      </c>
      <c r="U6" s="2">
        <f>IFERROR(HLOOKUP(lapchart!U6,totallaptimes!$1:$1048576,ROW()-1)-HLOOKUP(lapchart!T6,totallaptimes!$1:$1048576,ROW()-1),"")</f>
        <v>-1.0896990740740832E-4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-4.2349537037037789E-5</v>
      </c>
      <c r="D7" s="2">
        <f>IFERROR(HLOOKUP(lapchart!D7,totallaptimes!$1:$1048576,ROW()-1)-HLOOKUP(lapchart!C7,totallaptimes!$1:$1048576,ROW()-1),"")</f>
        <v>-1.2037037037036964E-4</v>
      </c>
      <c r="E7" s="2">
        <f>IFERROR(HLOOKUP(lapchart!E7,totallaptimes!$1:$1048576,ROW()-1)-HLOOKUP(lapchart!D7,totallaptimes!$1:$1048576,ROW()-1),"")</f>
        <v>1.2704861111111163E-4</v>
      </c>
      <c r="F7" s="2">
        <f>IFERROR(HLOOKUP(lapchart!F7,totallaptimes!$1:$1048576,ROW()-1)-HLOOKUP(lapchart!E7,totallaptimes!$1:$1048576,ROW()-1),"")</f>
        <v>7.6365740740738826E-5</v>
      </c>
      <c r="G7" s="2">
        <f>IFERROR(HLOOKUP(lapchart!G7,totallaptimes!$1:$1048576,ROW()-1)-HLOOKUP(lapchart!F7,totallaptimes!$1:$1048576,ROW()-1),"")</f>
        <v>-1.6403935185185098E-4</v>
      </c>
      <c r="H7" s="2">
        <f>IFERROR(HLOOKUP(lapchart!H7,totallaptimes!$1:$1048576,ROW()-1)-HLOOKUP(lapchart!G7,totallaptimes!$1:$1048576,ROW()-1),"")</f>
        <v>2.0030092592592669E-4</v>
      </c>
      <c r="I7" s="2">
        <f>IFERROR(HLOOKUP(lapchart!I7,totallaptimes!$1:$1048576,ROW()-1)-HLOOKUP(lapchart!H7,totallaptimes!$1:$1048576,ROW()-1),"")</f>
        <v>-1.6464120370370417E-4</v>
      </c>
      <c r="J7" s="2">
        <f>IFERROR(HLOOKUP(lapchart!J7,totallaptimes!$1:$1048576,ROW()-1)-HLOOKUP(lapchart!I7,totallaptimes!$1:$1048576,ROW()-1),"")</f>
        <v>1.2093750000000038E-4</v>
      </c>
      <c r="K7" s="2">
        <f>IFERROR(HLOOKUP(lapchart!K7,totallaptimes!$1:$1048576,ROW()-1)-HLOOKUP(lapchart!J7,totallaptimes!$1:$1048576,ROW()-1),"")</f>
        <v>-5.3356481481482351E-5</v>
      </c>
      <c r="L7" s="2">
        <f>IFERROR(HLOOKUP(lapchart!L7,totallaptimes!$1:$1048576,ROW()-1)-HLOOKUP(lapchart!K7,totallaptimes!$1:$1048576,ROW()-1),"")</f>
        <v>8.5474537037036682E-5</v>
      </c>
      <c r="M7" s="2">
        <f>IFERROR(HLOOKUP(lapchart!M7,totallaptimes!$1:$1048576,ROW()-1)-HLOOKUP(lapchart!L7,totallaptimes!$1:$1048576,ROW()-1),"")</f>
        <v>-4.1446759259259301E-5</v>
      </c>
      <c r="N7" s="2">
        <f>IFERROR(HLOOKUP(lapchart!N7,totallaptimes!$1:$1048576,ROW()-1)-HLOOKUP(lapchart!M7,totallaptimes!$1:$1048576,ROW()-1),"")</f>
        <v>-1.4999999999999389E-5</v>
      </c>
      <c r="O7" s="2">
        <f>IFERROR(HLOOKUP(lapchart!O7,totallaptimes!$1:$1048576,ROW()-1)-HLOOKUP(lapchart!N7,totallaptimes!$1:$1048576,ROW()-1),"")</f>
        <v>-1.5601851851851888E-4</v>
      </c>
      <c r="P7" s="2">
        <f>IFERROR(HLOOKUP(lapchart!P7,totallaptimes!$1:$1048576,ROW()-1)-HLOOKUP(lapchart!O7,totallaptimes!$1:$1048576,ROW()-1),"")</f>
        <v>9.4189814814815177E-5</v>
      </c>
      <c r="Q7" s="2">
        <f>IFERROR(HLOOKUP(lapchart!Q7,totallaptimes!$1:$1048576,ROW()-1)-HLOOKUP(lapchart!P7,totallaptimes!$1:$1048576,ROW()-1),"")</f>
        <v>-2.390046296296168E-5</v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>
        <f>IFERROR(HLOOKUP(lapchart!T7,totallaptimes!$1:$1048576,ROW()-1)-HLOOKUP(lapchart!S7,totallaptimes!$1:$1048576,ROW()-1),"")</f>
        <v>-6.903935185185138E-5</v>
      </c>
      <c r="U7" s="2">
        <f>IFERROR(HLOOKUP(lapchart!U7,totallaptimes!$1:$1048576,ROW()-1)-HLOOKUP(lapchart!T7,totallaptimes!$1:$1048576,ROW()-1),"")</f>
        <v>-1.4814814814814899E-4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-7.0648148148147807E-5</v>
      </c>
      <c r="D8" s="2">
        <f>IFERROR(HLOOKUP(lapchart!D8,totallaptimes!$1:$1048576,ROW()-1)-HLOOKUP(lapchart!C8,totallaptimes!$1:$1048576,ROW()-1),"")</f>
        <v>-1.4976851851851956E-4</v>
      </c>
      <c r="E8" s="2">
        <f>IFERROR(HLOOKUP(lapchart!E8,totallaptimes!$1:$1048576,ROW()-1)-HLOOKUP(lapchart!D8,totallaptimes!$1:$1048576,ROW()-1),"")</f>
        <v>1.577199074074085E-4</v>
      </c>
      <c r="F8" s="2">
        <f>IFERROR(HLOOKUP(lapchart!F8,totallaptimes!$1:$1048576,ROW()-1)-HLOOKUP(lapchart!E8,totallaptimes!$1:$1048576,ROW()-1),"")</f>
        <v>9.1087962962961219E-5</v>
      </c>
      <c r="G8" s="2">
        <f>IFERROR(HLOOKUP(lapchart!G8,totallaptimes!$1:$1048576,ROW()-1)-HLOOKUP(lapchart!F8,totallaptimes!$1:$1048576,ROW()-1),"")</f>
        <v>-2.0228009259259244E-4</v>
      </c>
      <c r="H8" s="2">
        <f>IFERROR(HLOOKUP(lapchart!H8,totallaptimes!$1:$1048576,ROW()-1)-HLOOKUP(lapchart!G8,totallaptimes!$1:$1048576,ROW()-1),"")</f>
        <v>2.3370370370370472E-4</v>
      </c>
      <c r="I8" s="2">
        <f>IFERROR(HLOOKUP(lapchart!I8,totallaptimes!$1:$1048576,ROW()-1)-HLOOKUP(lapchart!H8,totallaptimes!$1:$1048576,ROW()-1),"")</f>
        <v>-1.7804398148148215E-4</v>
      </c>
      <c r="J8" s="2">
        <f>IFERROR(HLOOKUP(lapchart!J8,totallaptimes!$1:$1048576,ROW()-1)-HLOOKUP(lapchart!I8,totallaptimes!$1:$1048576,ROW()-1),"")</f>
        <v>1.413078703703715E-4</v>
      </c>
      <c r="K8" s="2">
        <f>IFERROR(HLOOKUP(lapchart!K8,totallaptimes!$1:$1048576,ROW()-1)-HLOOKUP(lapchart!J8,totallaptimes!$1:$1048576,ROW()-1),"")</f>
        <v>-3.5150462962964257E-5</v>
      </c>
      <c r="L8" s="2">
        <f>IFERROR(HLOOKUP(lapchart!L8,totallaptimes!$1:$1048576,ROW()-1)-HLOOKUP(lapchart!K8,totallaptimes!$1:$1048576,ROW()-1),"")</f>
        <v>6.4803240740740273E-5</v>
      </c>
      <c r="M8" s="2">
        <f>IFERROR(HLOOKUP(lapchart!M8,totallaptimes!$1:$1048576,ROW()-1)-HLOOKUP(lapchart!L8,totallaptimes!$1:$1048576,ROW()-1),"")</f>
        <v>-3.6701388888888201E-5</v>
      </c>
      <c r="N8" s="2">
        <f>IFERROR(HLOOKUP(lapchart!N8,totallaptimes!$1:$1048576,ROW()-1)-HLOOKUP(lapchart!M8,totallaptimes!$1:$1048576,ROW()-1),"")</f>
        <v>-9.7453703703700295E-6</v>
      </c>
      <c r="O8" s="2">
        <f>IFERROR(HLOOKUP(lapchart!O8,totallaptimes!$1:$1048576,ROW()-1)-HLOOKUP(lapchart!N8,totallaptimes!$1:$1048576,ROW()-1),"")</f>
        <v>-2.1077546296296296E-4</v>
      </c>
      <c r="P8" s="2">
        <f>IFERROR(HLOOKUP(lapchart!P8,totallaptimes!$1:$1048576,ROW()-1)-HLOOKUP(lapchart!O8,totallaptimes!$1:$1048576,ROW()-1),"")</f>
        <v>1.2467592592592565E-4</v>
      </c>
      <c r="Q8" s="2">
        <f>IFERROR(HLOOKUP(lapchart!Q8,totallaptimes!$1:$1048576,ROW()-1)-HLOOKUP(lapchart!P8,totallaptimes!$1:$1048576,ROW()-1),"")</f>
        <v>-2.9872685185183129E-5</v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>
        <f>IFERROR(HLOOKUP(lapchart!T8,totallaptimes!$1:$1048576,ROW()-1)-HLOOKUP(lapchart!S8,totallaptimes!$1:$1048576,ROW()-1),"")</f>
        <v>-8.0462962962961002E-5</v>
      </c>
      <c r="U8" s="2">
        <f>IFERROR(HLOOKUP(lapchart!U8,totallaptimes!$1:$1048576,ROW()-1)-HLOOKUP(lapchart!T8,totallaptimes!$1:$1048576,ROW()-1),"")</f>
        <v>-1.8251157407407625E-4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-7.607638888888768E-5</v>
      </c>
      <c r="D9" s="2">
        <f>IFERROR(HLOOKUP(lapchart!D9,totallaptimes!$1:$1048576,ROW()-1)-HLOOKUP(lapchart!C9,totallaptimes!$1:$1048576,ROW()-1),"")</f>
        <v>-1.8466435185185426E-4</v>
      </c>
      <c r="E9" s="2">
        <f>IFERROR(HLOOKUP(lapchart!E9,totallaptimes!$1:$1048576,ROW()-1)-HLOOKUP(lapchart!D9,totallaptimes!$1:$1048576,ROW()-1),"")</f>
        <v>1.9046296296296519E-4</v>
      </c>
      <c r="F9" s="2">
        <f>IFERROR(HLOOKUP(lapchart!F9,totallaptimes!$1:$1048576,ROW()-1)-HLOOKUP(lapchart!E9,totallaptimes!$1:$1048576,ROW()-1),"")</f>
        <v>1.0568287037036883E-4</v>
      </c>
      <c r="G9" s="2">
        <f>IFERROR(HLOOKUP(lapchart!G9,totallaptimes!$1:$1048576,ROW()-1)-HLOOKUP(lapchart!F9,totallaptimes!$1:$1048576,ROW()-1),"")</f>
        <v>-2.4747685185185289E-4</v>
      </c>
      <c r="H9" s="2">
        <f>IFERROR(HLOOKUP(lapchart!H9,totallaptimes!$1:$1048576,ROW()-1)-HLOOKUP(lapchart!G9,totallaptimes!$1:$1048576,ROW()-1),"")</f>
        <v>2.8677083333333506E-4</v>
      </c>
      <c r="I9" s="2">
        <f>IFERROR(HLOOKUP(lapchart!I9,totallaptimes!$1:$1048576,ROW()-1)-HLOOKUP(lapchart!H9,totallaptimes!$1:$1048576,ROW()-1),"")</f>
        <v>-1.8863425925925992E-4</v>
      </c>
      <c r="J9" s="2">
        <f>IFERROR(HLOOKUP(lapchart!J9,totallaptimes!$1:$1048576,ROW()-1)-HLOOKUP(lapchart!I9,totallaptimes!$1:$1048576,ROW()-1),"")</f>
        <v>1.4295138888889038E-4</v>
      </c>
      <c r="K9" s="2">
        <f>IFERROR(HLOOKUP(lapchart!K9,totallaptimes!$1:$1048576,ROW()-1)-HLOOKUP(lapchart!J9,totallaptimes!$1:$1048576,ROW()-1),"")</f>
        <v>-4.3912037037038484E-5</v>
      </c>
      <c r="L9" s="2">
        <f>IFERROR(HLOOKUP(lapchart!L9,totallaptimes!$1:$1048576,ROW()-1)-HLOOKUP(lapchart!K9,totallaptimes!$1:$1048576,ROW()-1),"")</f>
        <v>1.0002314814814769E-4</v>
      </c>
      <c r="M9" s="2">
        <f>IFERROR(HLOOKUP(lapchart!M9,totallaptimes!$1:$1048576,ROW()-1)-HLOOKUP(lapchart!L9,totallaptimes!$1:$1048576,ROW()-1),"")</f>
        <v>-6.6747685185185313E-5</v>
      </c>
      <c r="N9" s="2">
        <f>IFERROR(HLOOKUP(lapchart!N9,totallaptimes!$1:$1048576,ROW()-1)-HLOOKUP(lapchart!M9,totallaptimes!$1:$1048576,ROW()-1),"")</f>
        <v>-1.0312499999999905E-5</v>
      </c>
      <c r="O9" s="2">
        <f>IFERROR(HLOOKUP(lapchart!O9,totallaptimes!$1:$1048576,ROW()-1)-HLOOKUP(lapchart!N9,totallaptimes!$1:$1048576,ROW()-1),"")</f>
        <v>-9.4710648148147586E-5</v>
      </c>
      <c r="P9" s="2">
        <f>IFERROR(HLOOKUP(lapchart!P9,totallaptimes!$1:$1048576,ROW()-1)-HLOOKUP(lapchart!O9,totallaptimes!$1:$1048576,ROW()-1),"")</f>
        <v>-5.0231481481479226E-5</v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>
        <f>IFERROR(HLOOKUP(lapchart!S9,totallaptimes!$1:$1048576,ROW()-1)-HLOOKUP(lapchart!R9,totallaptimes!$1:$1048576,ROW()-1),"")</f>
        <v>-9.6643518518516741E-5</v>
      </c>
      <c r="T9" s="2">
        <f>IFERROR(HLOOKUP(lapchart!T9,totallaptimes!$1:$1048576,ROW()-1)-HLOOKUP(lapchart!S9,totallaptimes!$1:$1048576,ROW()-1),"")</f>
        <v>-1.9738425925925999E-4</v>
      </c>
      <c r="U9" s="2">
        <f>IFERROR(HLOOKUP(lapchart!U9,totallaptimes!$1:$1048576,ROW()-1)-HLOOKUP(lapchart!T9,totallaptimes!$1:$1048576,ROW()-1),"")</f>
        <v>-1.5879629629631312E-5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-6.2349537037036107E-5</v>
      </c>
      <c r="D10" s="2">
        <f>IFERROR(HLOOKUP(lapchart!D10,totallaptimes!$1:$1048576,ROW()-1)-HLOOKUP(lapchart!C10,totallaptimes!$1:$1048576,ROW()-1),"")</f>
        <v>-2.3342592592592859E-4</v>
      </c>
      <c r="E10" s="2">
        <f>IFERROR(HLOOKUP(lapchart!E10,totallaptimes!$1:$1048576,ROW()-1)-HLOOKUP(lapchart!D10,totallaptimes!$1:$1048576,ROW()-1),"")</f>
        <v>2.1968750000000287E-4</v>
      </c>
      <c r="F10" s="2">
        <f>IFERROR(HLOOKUP(lapchart!F10,totallaptimes!$1:$1048576,ROW()-1)-HLOOKUP(lapchart!E10,totallaptimes!$1:$1048576,ROW()-1),"")</f>
        <v>1.1082175925925669E-4</v>
      </c>
      <c r="G10" s="2">
        <f>IFERROR(HLOOKUP(lapchart!G10,totallaptimes!$1:$1048576,ROW()-1)-HLOOKUP(lapchart!F10,totallaptimes!$1:$1048576,ROW()-1),"")</f>
        <v>-2.7997685185185243E-4</v>
      </c>
      <c r="H10" s="2">
        <f>IFERROR(HLOOKUP(lapchart!H10,totallaptimes!$1:$1048576,ROW()-1)-HLOOKUP(lapchart!G10,totallaptimes!$1:$1048576,ROW()-1),"")</f>
        <v>3.2415509259259463E-4</v>
      </c>
      <c r="I10" s="2">
        <f>IFERROR(HLOOKUP(lapchart!I10,totallaptimes!$1:$1048576,ROW()-1)-HLOOKUP(lapchart!H10,totallaptimes!$1:$1048576,ROW()-1),"")</f>
        <v>-2.0212962962963023E-4</v>
      </c>
      <c r="J10" s="2">
        <f>IFERROR(HLOOKUP(lapchart!J10,totallaptimes!$1:$1048576,ROW()-1)-HLOOKUP(lapchart!I10,totallaptimes!$1:$1048576,ROW()-1),"")</f>
        <v>1.516435185185197E-4</v>
      </c>
      <c r="K10" s="2">
        <f>IFERROR(HLOOKUP(lapchart!K10,totallaptimes!$1:$1048576,ROW()-1)-HLOOKUP(lapchart!J10,totallaptimes!$1:$1048576,ROW()-1),"")</f>
        <v>-4.4953703703705036E-5</v>
      </c>
      <c r="L10" s="2">
        <f>IFERROR(HLOOKUP(lapchart!L10,totallaptimes!$1:$1048576,ROW()-1)-HLOOKUP(lapchart!K10,totallaptimes!$1:$1048576,ROW()-1),"")</f>
        <v>1.1174768518518521E-4</v>
      </c>
      <c r="M10" s="2">
        <f>IFERROR(HLOOKUP(lapchart!M10,totallaptimes!$1:$1048576,ROW()-1)-HLOOKUP(lapchart!L10,totallaptimes!$1:$1048576,ROW()-1),"")</f>
        <v>-8.6203703703704657E-5</v>
      </c>
      <c r="N10" s="2">
        <f>IFERROR(HLOOKUP(lapchart!N10,totallaptimes!$1:$1048576,ROW()-1)-HLOOKUP(lapchart!M10,totallaptimes!$1:$1048576,ROW()-1),"")</f>
        <v>-9.865740740740668E-5</v>
      </c>
      <c r="O10" s="2">
        <f>IFERROR(HLOOKUP(lapchart!O10,totallaptimes!$1:$1048576,ROW()-1)-HLOOKUP(lapchart!N10,totallaptimes!$1:$1048576,ROW()-1),"")</f>
        <v>1.0840277777777671E-4</v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>
        <f>IFERROR(HLOOKUP(lapchart!R10,totallaptimes!$1:$1048576,ROW()-1)-HLOOKUP(lapchart!Q10,totallaptimes!$1:$1048576,ROW()-1),"")</f>
        <v>-3.3553240740740765E-4</v>
      </c>
      <c r="S10" s="2">
        <f>IFERROR(HLOOKUP(lapchart!S10,totallaptimes!$1:$1048576,ROW()-1)-HLOOKUP(lapchart!R10,totallaptimes!$1:$1048576,ROW()-1),"")</f>
        <v>2.2241898148148316E-4</v>
      </c>
      <c r="T10" s="2">
        <f>IFERROR(HLOOKUP(lapchart!T10,totallaptimes!$1:$1048576,ROW()-1)-HLOOKUP(lapchart!S10,totallaptimes!$1:$1048576,ROW()-1),"")</f>
        <v>-1.1092592592592578E-4</v>
      </c>
      <c r="U10" s="2">
        <f>IFERROR(HLOOKUP(lapchart!U10,totallaptimes!$1:$1048576,ROW()-1)-HLOOKUP(lapchart!T10,totallaptimes!$1:$1048576,ROW()-1),"")</f>
        <v>-1.3100694444444748E-4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-6.6782407407406028E-5</v>
      </c>
      <c r="D11" s="2">
        <f>IFERROR(HLOOKUP(lapchart!D11,totallaptimes!$1:$1048576,ROW()-1)-HLOOKUP(lapchart!C11,totallaptimes!$1:$1048576,ROW()-1),"")</f>
        <v>-1.6377314814814553E-5</v>
      </c>
      <c r="E11" s="2">
        <f>IFERROR(HLOOKUP(lapchart!E11,totallaptimes!$1:$1048576,ROW()-1)-HLOOKUP(lapchart!D11,totallaptimes!$1:$1048576,ROW()-1),"")</f>
        <v>1.1859953703703512E-4</v>
      </c>
      <c r="F11" s="2">
        <f>IFERROR(HLOOKUP(lapchart!F11,totallaptimes!$1:$1048576,ROW()-1)-HLOOKUP(lapchart!E11,totallaptimes!$1:$1048576,ROW()-1),"")</f>
        <v>4.6759259259260277E-5</v>
      </c>
      <c r="G11" s="2">
        <f>IFERROR(HLOOKUP(lapchart!G11,totallaptimes!$1:$1048576,ROW()-1)-HLOOKUP(lapchart!F11,totallaptimes!$1:$1048576,ROW()-1),"")</f>
        <v>-2.14872685185186E-4</v>
      </c>
      <c r="H11" s="2">
        <f>IFERROR(HLOOKUP(lapchart!H11,totallaptimes!$1:$1048576,ROW()-1)-HLOOKUP(lapchart!G11,totallaptimes!$1:$1048576,ROW()-1),"")</f>
        <v>-1.9769675925926031E-4</v>
      </c>
      <c r="I11" s="2">
        <f>IFERROR(HLOOKUP(lapchart!I11,totallaptimes!$1:$1048576,ROW()-1)-HLOOKUP(lapchart!H11,totallaptimes!$1:$1048576,ROW()-1),"")</f>
        <v>5.2557870370369478E-5</v>
      </c>
      <c r="J11" s="2">
        <f>IFERROR(HLOOKUP(lapchart!J11,totallaptimes!$1:$1048576,ROW()-1)-HLOOKUP(lapchart!I11,totallaptimes!$1:$1048576,ROW()-1),"")</f>
        <v>2.8783564814814991E-4</v>
      </c>
      <c r="K11" s="2">
        <f>IFERROR(HLOOKUP(lapchart!K11,totallaptimes!$1:$1048576,ROW()-1)-HLOOKUP(lapchart!J11,totallaptimes!$1:$1048576,ROW()-1),"")</f>
        <v>-1.0527777777777705E-4</v>
      </c>
      <c r="L11" s="2">
        <f>IFERROR(HLOOKUP(lapchart!L11,totallaptimes!$1:$1048576,ROW()-1)-HLOOKUP(lapchart!K11,totallaptimes!$1:$1048576,ROW()-1),"")</f>
        <v>7.9618055555554998E-5</v>
      </c>
      <c r="M11" s="2">
        <f>IFERROR(HLOOKUP(lapchart!M11,totallaptimes!$1:$1048576,ROW()-1)-HLOOKUP(lapchart!L11,totallaptimes!$1:$1048576,ROW()-1),"")</f>
        <v>1.0018518518518579E-4</v>
      </c>
      <c r="N11" s="2">
        <f>IFERROR(HLOOKUP(lapchart!N11,totallaptimes!$1:$1048576,ROW()-1)-HLOOKUP(lapchart!M11,totallaptimes!$1:$1048576,ROW()-1),"")</f>
        <v>-3.9236111111111069E-4</v>
      </c>
      <c r="O11" s="2">
        <f>IFERROR(HLOOKUP(lapchart!O11,totallaptimes!$1:$1048576,ROW()-1)-HLOOKUP(lapchart!N11,totallaptimes!$1:$1048576,ROW()-1),"")</f>
        <v>3.7664351851851748E-4</v>
      </c>
      <c r="P11" s="2">
        <f>IFERROR(HLOOKUP(lapchart!P11,totallaptimes!$1:$1048576,ROW()-1)-HLOOKUP(lapchart!O11,totallaptimes!$1:$1048576,ROW()-1),"")</f>
        <v>-1.265393518518499E-4</v>
      </c>
      <c r="Q11" s="2">
        <f>IFERROR(HLOOKUP(lapchart!Q11,totallaptimes!$1:$1048576,ROW()-1)-HLOOKUP(lapchart!P11,totallaptimes!$1:$1048576,ROW()-1),"")</f>
        <v>-1.3857638888888947E-4</v>
      </c>
      <c r="R11" s="2">
        <f>IFERROR(HLOOKUP(lapchart!R11,totallaptimes!$1:$1048576,ROW()-1)-HLOOKUP(lapchart!Q11,totallaptimes!$1:$1048576,ROW()-1),"")</f>
        <v>3.0194444444444322E-4</v>
      </c>
      <c r="S11" s="2">
        <f>IFERROR(HLOOKUP(lapchart!S11,totallaptimes!$1:$1048576,ROW()-1)-HLOOKUP(lapchart!R11,totallaptimes!$1:$1048576,ROW()-1),"")</f>
        <v>-8.4837962962963642E-5</v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-1.9143518518519032E-5</v>
      </c>
      <c r="D12" s="2">
        <f>IFERROR(HLOOKUP(lapchart!D12,totallaptimes!$1:$1048576,ROW()-1)-HLOOKUP(lapchart!C12,totallaptimes!$1:$1048576,ROW()-1),"")</f>
        <v>1.2083333333333217E-4</v>
      </c>
      <c r="E12" s="2">
        <f>IFERROR(HLOOKUP(lapchart!E12,totallaptimes!$1:$1048576,ROW()-1)-HLOOKUP(lapchart!D12,totallaptimes!$1:$1048576,ROW()-1),"")</f>
        <v>-2.7523148148148047E-5</v>
      </c>
      <c r="F12" s="2">
        <f>IFERROR(HLOOKUP(lapchart!F12,totallaptimes!$1:$1048576,ROW()-1)-HLOOKUP(lapchart!E12,totallaptimes!$1:$1048576,ROW()-1),"")</f>
        <v>8.8993055555557435E-5</v>
      </c>
      <c r="G12" s="2">
        <f>IFERROR(HLOOKUP(lapchart!G12,totallaptimes!$1:$1048576,ROW()-1)-HLOOKUP(lapchart!F12,totallaptimes!$1:$1048576,ROW()-1),"")</f>
        <v>-2.3234953703703785E-4</v>
      </c>
      <c r="H12" s="2">
        <f>IFERROR(HLOOKUP(lapchart!H12,totallaptimes!$1:$1048576,ROW()-1)-HLOOKUP(lapchart!G12,totallaptimes!$1:$1048576,ROW()-1),"")</f>
        <v>-2.2184027777777914E-4</v>
      </c>
      <c r="I12" s="2">
        <f>IFERROR(HLOOKUP(lapchart!I12,totallaptimes!$1:$1048576,ROW()-1)-HLOOKUP(lapchart!H12,totallaptimes!$1:$1048576,ROW()-1),"")</f>
        <v>6.7349537037035903E-5</v>
      </c>
      <c r="J12" s="2">
        <f>IFERROR(HLOOKUP(lapchart!J12,totallaptimes!$1:$1048576,ROW()-1)-HLOOKUP(lapchart!I12,totallaptimes!$1:$1048576,ROW()-1),"")</f>
        <v>3.0783564814814909E-4</v>
      </c>
      <c r="K12" s="2">
        <f>IFERROR(HLOOKUP(lapchart!K12,totallaptimes!$1:$1048576,ROW()-1)-HLOOKUP(lapchart!J12,totallaptimes!$1:$1048576,ROW()-1),"")</f>
        <v>-2.4907407407405782E-5</v>
      </c>
      <c r="L12" s="2">
        <f>IFERROR(HLOOKUP(lapchart!L12,totallaptimes!$1:$1048576,ROW()-1)-HLOOKUP(lapchart!K12,totallaptimes!$1:$1048576,ROW()-1),"")</f>
        <v>2.740856481481483E-4</v>
      </c>
      <c r="M12" s="2">
        <f>IFERROR(HLOOKUP(lapchart!M12,totallaptimes!$1:$1048576,ROW()-1)-HLOOKUP(lapchart!L12,totallaptimes!$1:$1048576,ROW()-1),"")</f>
        <v>-5.993171296296302E-4</v>
      </c>
      <c r="N12" s="2">
        <f>IFERROR(HLOOKUP(lapchart!N12,totallaptimes!$1:$1048576,ROW()-1)-HLOOKUP(lapchart!M12,totallaptimes!$1:$1048576,ROW()-1),"")</f>
        <v>4.1326388888888836E-4</v>
      </c>
      <c r="O12" s="2">
        <f>IFERROR(HLOOKUP(lapchart!O12,totallaptimes!$1:$1048576,ROW()-1)-HLOOKUP(lapchart!N12,totallaptimes!$1:$1048576,ROW()-1),"")</f>
        <v>-2.9745370370370255E-4</v>
      </c>
      <c r="P12" s="2">
        <f>IFERROR(HLOOKUP(lapchart!P12,totallaptimes!$1:$1048576,ROW()-1)-HLOOKUP(lapchart!O12,totallaptimes!$1:$1048576,ROW()-1),"")</f>
        <v>1.2122685185185153E-4</v>
      </c>
      <c r="Q12" s="2">
        <f>IFERROR(HLOOKUP(lapchart!Q12,totallaptimes!$1:$1048576,ROW()-1)-HLOOKUP(lapchart!P12,totallaptimes!$1:$1048576,ROW()-1),"")</f>
        <v>3.8587962962964226E-5</v>
      </c>
      <c r="R12" s="2">
        <f>IFERROR(HLOOKUP(lapchart!R12,totallaptimes!$1:$1048576,ROW()-1)-HLOOKUP(lapchart!Q12,totallaptimes!$1:$1048576,ROW()-1),"")</f>
        <v>1.7517361111110859E-4</v>
      </c>
      <c r="S12" s="2">
        <f>IFERROR(HLOOKUP(lapchart!S12,totallaptimes!$1:$1048576,ROW()-1)-HLOOKUP(lapchart!R12,totallaptimes!$1:$1048576,ROW()-1),"")</f>
        <v>-9.0335648148148415E-5</v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1.2824074074073953E-4</v>
      </c>
      <c r="D13" s="2">
        <f>IFERROR(HLOOKUP(lapchart!D13,totallaptimes!$1:$1048576,ROW()-1)-HLOOKUP(lapchart!C13,totallaptimes!$1:$1048576,ROW()-1),"")</f>
        <v>-2.5856481481482604E-5</v>
      </c>
      <c r="E13" s="2">
        <f>IFERROR(HLOOKUP(lapchart!E13,totallaptimes!$1:$1048576,ROW()-1)-HLOOKUP(lapchart!D13,totallaptimes!$1:$1048576,ROW()-1),"")</f>
        <v>-8.3368055555553544E-5</v>
      </c>
      <c r="F13" s="2">
        <f>IFERROR(HLOOKUP(lapchart!F13,totallaptimes!$1:$1048576,ROW()-1)-HLOOKUP(lapchart!E13,totallaptimes!$1:$1048576,ROW()-1),"")</f>
        <v>-3.1633101851851961E-4</v>
      </c>
      <c r="G13" s="2">
        <f>IFERROR(HLOOKUP(lapchart!G13,totallaptimes!$1:$1048576,ROW()-1)-HLOOKUP(lapchart!F13,totallaptimes!$1:$1048576,ROW()-1),"")</f>
        <v>7.3032407407405339E-5</v>
      </c>
      <c r="H13" s="2">
        <f>IFERROR(HLOOKUP(lapchart!H13,totallaptimes!$1:$1048576,ROW()-1)-HLOOKUP(lapchart!G13,totallaptimes!$1:$1048576,ROW()-1),"")</f>
        <v>4.2625000000000302E-4</v>
      </c>
      <c r="I13" s="2">
        <f>IFERROR(HLOOKUP(lapchart!I13,totallaptimes!$1:$1048576,ROW()-1)-HLOOKUP(lapchart!H13,totallaptimes!$1:$1048576,ROW()-1),"")</f>
        <v>-2.4923611111111153E-4</v>
      </c>
      <c r="J13" s="2">
        <f>IFERROR(HLOOKUP(lapchart!J13,totallaptimes!$1:$1048576,ROW()-1)-HLOOKUP(lapchart!I13,totallaptimes!$1:$1048576,ROW()-1),"")</f>
        <v>1.3759259259259193E-4</v>
      </c>
      <c r="K13" s="2">
        <f>IFERROR(HLOOKUP(lapchart!K13,totallaptimes!$1:$1048576,ROW()-1)-HLOOKUP(lapchart!J13,totallaptimes!$1:$1048576,ROW()-1),"")</f>
        <v>-3.5608796296296256E-4</v>
      </c>
      <c r="L13" s="2">
        <f>IFERROR(HLOOKUP(lapchart!L13,totallaptimes!$1:$1048576,ROW()-1)-HLOOKUP(lapchart!K13,totallaptimes!$1:$1048576,ROW()-1),"")</f>
        <v>6.2937499999999973E-4</v>
      </c>
      <c r="M13" s="2">
        <f>IFERROR(HLOOKUP(lapchart!M13,totallaptimes!$1:$1048576,ROW()-1)-HLOOKUP(lapchart!L13,totallaptimes!$1:$1048576,ROW()-1),"")</f>
        <v>-1.7667824074074114E-4</v>
      </c>
      <c r="N13" s="2">
        <f>IFERROR(HLOOKUP(lapchart!N13,totallaptimes!$1:$1048576,ROW()-1)-HLOOKUP(lapchart!M13,totallaptimes!$1:$1048576,ROW()-1),"")</f>
        <v>-3.3238425925925796E-4</v>
      </c>
      <c r="O13" s="2">
        <f>IFERROR(HLOOKUP(lapchart!O13,totallaptimes!$1:$1048576,ROW()-1)-HLOOKUP(lapchart!N13,totallaptimes!$1:$1048576,ROW()-1),"")</f>
        <v>1.3733796296296237E-4</v>
      </c>
      <c r="P13" s="2">
        <f>IFERROR(HLOOKUP(lapchart!P13,totallaptimes!$1:$1048576,ROW()-1)-HLOOKUP(lapchart!O13,totallaptimes!$1:$1048576,ROW()-1),"")</f>
        <v>1.2060185185185091E-4</v>
      </c>
      <c r="Q13" s="2">
        <f>IFERROR(HLOOKUP(lapchart!Q13,totallaptimes!$1:$1048576,ROW()-1)-HLOOKUP(lapchart!P13,totallaptimes!$1:$1048576,ROW()-1),"")</f>
        <v>1.0953703703703646E-4</v>
      </c>
      <c r="R13" s="2">
        <f>IFERROR(HLOOKUP(lapchart!R13,totallaptimes!$1:$1048576,ROW()-1)-HLOOKUP(lapchart!Q13,totallaptimes!$1:$1048576,ROW()-1),"")</f>
        <v>-9.9583333333333468E-5</v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>
        <f>IFERROR(HLOOKUP(lapchart!U13,totallaptimes!$1:$1048576,ROW()-1)-HLOOKUP(lapchart!T13,totallaptimes!$1:$1048576,ROW()-1),"")</f>
        <v>-3.2687500000000251E-4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-2.704861111111137E-5</v>
      </c>
      <c r="D14" s="2">
        <f>IFERROR(HLOOKUP(lapchart!D14,totallaptimes!$1:$1048576,ROW()-1)-HLOOKUP(lapchart!C14,totallaptimes!$1:$1048576,ROW()-1),"")</f>
        <v>-8.3368055555553544E-5</v>
      </c>
      <c r="E14" s="2">
        <f>IFERROR(HLOOKUP(lapchart!E14,totallaptimes!$1:$1048576,ROW()-1)-HLOOKUP(lapchart!D14,totallaptimes!$1:$1048576,ROW()-1),"")</f>
        <v>-3.8414351851850242E-5</v>
      </c>
      <c r="F14" s="2">
        <f>IFERROR(HLOOKUP(lapchart!F14,totallaptimes!$1:$1048576,ROW()-1)-HLOOKUP(lapchart!E14,totallaptimes!$1:$1048576,ROW()-1),"")</f>
        <v>-3.1453703703703852E-4</v>
      </c>
      <c r="G14" s="2">
        <f>IFERROR(HLOOKUP(lapchart!G14,totallaptimes!$1:$1048576,ROW()-1)-HLOOKUP(lapchart!F14,totallaptimes!$1:$1048576,ROW()-1),"")</f>
        <v>7.7962962962960236E-5</v>
      </c>
      <c r="H14" s="2">
        <f>IFERROR(HLOOKUP(lapchart!H14,totallaptimes!$1:$1048576,ROW()-1)-HLOOKUP(lapchart!G14,totallaptimes!$1:$1048576,ROW()-1),"")</f>
        <v>4.6292824074074292E-4</v>
      </c>
      <c r="I14" s="2">
        <f>IFERROR(HLOOKUP(lapchart!I14,totallaptimes!$1:$1048576,ROW()-1)-HLOOKUP(lapchart!H14,totallaptimes!$1:$1048576,ROW()-1),"")</f>
        <v>-2.6393518518518302E-4</v>
      </c>
      <c r="J14" s="2">
        <f>IFERROR(HLOOKUP(lapchart!J14,totallaptimes!$1:$1048576,ROW()-1)-HLOOKUP(lapchart!I14,totallaptimes!$1:$1048576,ROW()-1),"")</f>
        <v>1.4428240740740547E-4</v>
      </c>
      <c r="K14" s="2">
        <f>IFERROR(HLOOKUP(lapchart!K14,totallaptimes!$1:$1048576,ROW()-1)-HLOOKUP(lapchart!J14,totallaptimes!$1:$1048576,ROW()-1),"")</f>
        <v>-3.8467592592592546E-4</v>
      </c>
      <c r="L14" s="2">
        <f>IFERROR(HLOOKUP(lapchart!L14,totallaptimes!$1:$1048576,ROW()-1)-HLOOKUP(lapchart!K14,totallaptimes!$1:$1048576,ROW()-1),"")</f>
        <v>4.9106481481481397E-4</v>
      </c>
      <c r="M14" s="2">
        <f>IFERROR(HLOOKUP(lapchart!M14,totallaptimes!$1:$1048576,ROW()-1)-HLOOKUP(lapchart!L14,totallaptimes!$1:$1048576,ROW()-1),"")</f>
        <v>-3.6758101851851882E-4</v>
      </c>
      <c r="N14" s="2">
        <f>IFERROR(HLOOKUP(lapchart!N14,totallaptimes!$1:$1048576,ROW()-1)-HLOOKUP(lapchart!M14,totallaptimes!$1:$1048576,ROW()-1),"")</f>
        <v>5.3903935185185131E-4</v>
      </c>
      <c r="O14" s="2">
        <f>IFERROR(HLOOKUP(lapchart!O14,totallaptimes!$1:$1048576,ROW()-1)-HLOOKUP(lapchart!N14,totallaptimes!$1:$1048576,ROW()-1),"")</f>
        <v>-3.5851851851851843E-4</v>
      </c>
      <c r="P14" s="2">
        <f>IFERROR(HLOOKUP(lapchart!P14,totallaptimes!$1:$1048576,ROW()-1)-HLOOKUP(lapchart!O14,totallaptimes!$1:$1048576,ROW()-1),"")</f>
        <v>1.0523148148148045E-4</v>
      </c>
      <c r="Q14" s="2">
        <f>IFERROR(HLOOKUP(lapchart!Q14,totallaptimes!$1:$1048576,ROW()-1)-HLOOKUP(lapchart!P14,totallaptimes!$1:$1048576,ROW()-1),"")</f>
        <v>1.1030092592591995E-5</v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>
        <f>IFERROR(HLOOKUP(lapchart!T14,totallaptimes!$1:$1048576,ROW()-1)-HLOOKUP(lapchart!S14,totallaptimes!$1:$1048576,ROW()-1),"")</f>
        <v>-3.6251157407407759E-4</v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-8.8043981481478878E-5</v>
      </c>
      <c r="D15" s="2">
        <f>IFERROR(HLOOKUP(lapchart!D15,totallaptimes!$1:$1048576,ROW()-1)-HLOOKUP(lapchart!C15,totallaptimes!$1:$1048576,ROW()-1),"")</f>
        <v>-5.4143518518515871E-5</v>
      </c>
      <c r="E15" s="2">
        <f>IFERROR(HLOOKUP(lapchart!E15,totallaptimes!$1:$1048576,ROW()-1)-HLOOKUP(lapchart!D15,totallaptimes!$1:$1048576,ROW()-1),"")</f>
        <v>-3.3168981481481591E-4</v>
      </c>
      <c r="F15" s="2">
        <f>IFERROR(HLOOKUP(lapchart!F15,totallaptimes!$1:$1048576,ROW()-1)-HLOOKUP(lapchart!E15,totallaptimes!$1:$1048576,ROW()-1),"")</f>
        <v>7.8969907407404338E-5</v>
      </c>
      <c r="G15" s="2">
        <f>IFERROR(HLOOKUP(lapchart!G15,totallaptimes!$1:$1048576,ROW()-1)-HLOOKUP(lapchart!F15,totallaptimes!$1:$1048576,ROW()-1),"")</f>
        <v>4.2067129629629746E-4</v>
      </c>
      <c r="H15" s="2">
        <f>IFERROR(HLOOKUP(lapchart!H15,totallaptimes!$1:$1048576,ROW()-1)-HLOOKUP(lapchart!G15,totallaptimes!$1:$1048576,ROW()-1),"")</f>
        <v>8.4375000000001116E-5</v>
      </c>
      <c r="I15" s="2">
        <f>IFERROR(HLOOKUP(lapchart!I15,totallaptimes!$1:$1048576,ROW()-1)-HLOOKUP(lapchart!H15,totallaptimes!$1:$1048576,ROW()-1),"")</f>
        <v>-2.8021990740740438E-4</v>
      </c>
      <c r="J15" s="2">
        <f>IFERROR(HLOOKUP(lapchart!J15,totallaptimes!$1:$1048576,ROW()-1)-HLOOKUP(lapchart!I15,totallaptimes!$1:$1048576,ROW()-1),"")</f>
        <v>-2.6347222222222397E-4</v>
      </c>
      <c r="K15" s="2">
        <f>IFERROR(HLOOKUP(lapchart!K15,totallaptimes!$1:$1048576,ROW()-1)-HLOOKUP(lapchart!J15,totallaptimes!$1:$1048576,ROW()-1),"")</f>
        <v>4.1606481481481355E-4</v>
      </c>
      <c r="L15" s="2">
        <f>IFERROR(HLOOKUP(lapchart!L15,totallaptimes!$1:$1048576,ROW()-1)-HLOOKUP(lapchart!K15,totallaptimes!$1:$1048576,ROW()-1),"")</f>
        <v>1.1482638888888827E-4</v>
      </c>
      <c r="M15" s="2">
        <f>IFERROR(HLOOKUP(lapchart!M15,totallaptimes!$1:$1048576,ROW()-1)-HLOOKUP(lapchart!L15,totallaptimes!$1:$1048576,ROW()-1),"")</f>
        <v>-4.0812499999999877E-4</v>
      </c>
      <c r="N15" s="2">
        <f>IFERROR(HLOOKUP(lapchart!N15,totallaptimes!$1:$1048576,ROW()-1)-HLOOKUP(lapchart!M15,totallaptimes!$1:$1048576,ROW()-1),"")</f>
        <v>5.773726851851825E-4</v>
      </c>
      <c r="O15" s="2">
        <f>IFERROR(HLOOKUP(lapchart!O15,totallaptimes!$1:$1048576,ROW()-1)-HLOOKUP(lapchart!N15,totallaptimes!$1:$1048576,ROW()-1),"")</f>
        <v>-3.6849537037036972E-4</v>
      </c>
      <c r="P15" s="2">
        <f>IFERROR(HLOOKUP(lapchart!P15,totallaptimes!$1:$1048576,ROW()-1)-HLOOKUP(lapchart!O15,totallaptimes!$1:$1048576,ROW()-1),"")</f>
        <v>1.1155092592592467E-4</v>
      </c>
      <c r="Q15" s="2">
        <f>IFERROR(HLOOKUP(lapchart!Q15,totallaptimes!$1:$1048576,ROW()-1)-HLOOKUP(lapchart!P15,totallaptimes!$1:$1048576,ROW()-1),"")</f>
        <v>1.0208333333334291E-5</v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>
        <f>IFERROR(HLOOKUP(lapchart!T15,totallaptimes!$1:$1048576,ROW()-1)-HLOOKUP(lapchart!S15,totallaptimes!$1:$1048576,ROW()-1),"")</f>
        <v>-3.9445601851852141E-4</v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-8.3749999999997021E-5</v>
      </c>
      <c r="D16" s="2">
        <f>IFERROR(HLOOKUP(lapchart!D16,totallaptimes!$1:$1048576,ROW()-1)-HLOOKUP(lapchart!C16,totallaptimes!$1:$1048576,ROW()-1),"")</f>
        <v>-7.6527777777776057E-5</v>
      </c>
      <c r="E16" s="2">
        <f>IFERROR(HLOOKUP(lapchart!E16,totallaptimes!$1:$1048576,ROW()-1)-HLOOKUP(lapchart!D16,totallaptimes!$1:$1048576,ROW()-1),"")</f>
        <v>-3.4978009259259077E-4</v>
      </c>
      <c r="F16" s="2">
        <f>IFERROR(HLOOKUP(lapchart!F16,totallaptimes!$1:$1048576,ROW()-1)-HLOOKUP(lapchart!E16,totallaptimes!$1:$1048576,ROW()-1),"")</f>
        <v>7.8958333333330188E-5</v>
      </c>
      <c r="G16" s="2">
        <f>IFERROR(HLOOKUP(lapchart!G16,totallaptimes!$1:$1048576,ROW()-1)-HLOOKUP(lapchart!F16,totallaptimes!$1:$1048576,ROW()-1),"")</f>
        <v>4.60416666666668E-4</v>
      </c>
      <c r="H16" s="2">
        <f>IFERROR(HLOOKUP(lapchart!H16,totallaptimes!$1:$1048576,ROW()-1)-HLOOKUP(lapchart!G16,totallaptimes!$1:$1048576,ROW()-1),"")</f>
        <v>8.9409722222221627E-5</v>
      </c>
      <c r="I16" s="2">
        <f>IFERROR(HLOOKUP(lapchart!I16,totallaptimes!$1:$1048576,ROW()-1)-HLOOKUP(lapchart!H16,totallaptimes!$1:$1048576,ROW()-1),"")</f>
        <v>-2.9612268518518226E-4</v>
      </c>
      <c r="J16" s="2">
        <f>IFERROR(HLOOKUP(lapchart!J16,totallaptimes!$1:$1048576,ROW()-1)-HLOOKUP(lapchart!I16,totallaptimes!$1:$1048576,ROW()-1),"")</f>
        <v>-2.9016203703704016E-4</v>
      </c>
      <c r="K16" s="2">
        <f>IFERROR(HLOOKUP(lapchart!K16,totallaptimes!$1:$1048576,ROW()-1)-HLOOKUP(lapchart!J16,totallaptimes!$1:$1048576,ROW()-1),"")</f>
        <v>4.4527777777777708E-4</v>
      </c>
      <c r="L16" s="2">
        <f>IFERROR(HLOOKUP(lapchart!L16,totallaptimes!$1:$1048576,ROW()-1)-HLOOKUP(lapchart!K16,totallaptimes!$1:$1048576,ROW()-1),"")</f>
        <v>1.2637731481481354E-4</v>
      </c>
      <c r="M16" s="2">
        <f>IFERROR(HLOOKUP(lapchart!M16,totallaptimes!$1:$1048576,ROW()-1)-HLOOKUP(lapchart!L16,totallaptimes!$1:$1048576,ROW()-1),"")</f>
        <v>-4.4679398148147684E-4</v>
      </c>
      <c r="N16" s="2">
        <f>IFERROR(HLOOKUP(lapchart!N16,totallaptimes!$1:$1048576,ROW()-1)-HLOOKUP(lapchart!M16,totallaptimes!$1:$1048576,ROW()-1),"")</f>
        <v>6.2593749999999629E-4</v>
      </c>
      <c r="O16" s="2">
        <f>IFERROR(HLOOKUP(lapchart!O16,totallaptimes!$1:$1048576,ROW()-1)-HLOOKUP(lapchart!N16,totallaptimes!$1:$1048576,ROW()-1),"")</f>
        <v>-3.9399305555555542E-4</v>
      </c>
      <c r="P16" s="2">
        <f>IFERROR(HLOOKUP(lapchart!P16,totallaptimes!$1:$1048576,ROW()-1)-HLOOKUP(lapchart!O16,totallaptimes!$1:$1048576,ROW()-1),"")</f>
        <v>1.2096064814814608E-4</v>
      </c>
      <c r="Q16" s="2">
        <f>IFERROR(HLOOKUP(lapchart!Q16,totallaptimes!$1:$1048576,ROW()-1)-HLOOKUP(lapchart!P16,totallaptimes!$1:$1048576,ROW()-1),"")</f>
        <v>1.1284722222223292E-5</v>
      </c>
      <c r="R16" s="2">
        <f>IFERROR(HLOOKUP(lapchart!R16,totallaptimes!$1:$1048576,ROW()-1)-HLOOKUP(lapchart!Q16,totallaptimes!$1:$1048576,ROW()-1),"")</f>
        <v>-1.1724537037036478E-4</v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-8.4108796296295668E-5</v>
      </c>
      <c r="D17" s="2">
        <f>IFERROR(HLOOKUP(lapchart!D17,totallaptimes!$1:$1048576,ROW()-1)-HLOOKUP(lapchart!C17,totallaptimes!$1:$1048576,ROW()-1),"")</f>
        <v>-8.5393518518515898E-5</v>
      </c>
      <c r="E17" s="2">
        <f>IFERROR(HLOOKUP(lapchart!E17,totallaptimes!$1:$1048576,ROW()-1)-HLOOKUP(lapchart!D17,totallaptimes!$1:$1048576,ROW()-1),"")</f>
        <v>-3.7164351851851768E-4</v>
      </c>
      <c r="F17" s="2">
        <f>IFERROR(HLOOKUP(lapchart!F17,totallaptimes!$1:$1048576,ROW()-1)-HLOOKUP(lapchart!E17,totallaptimes!$1:$1048576,ROW()-1),"")</f>
        <v>5.7222222222222049E-4</v>
      </c>
      <c r="G17" s="2">
        <f>IFERROR(HLOOKUP(lapchart!G17,totallaptimes!$1:$1048576,ROW()-1)-HLOOKUP(lapchart!F17,totallaptimes!$1:$1048576,ROW()-1),"")</f>
        <v>-4.9579861111111179E-4</v>
      </c>
      <c r="H17" s="2">
        <f>IFERROR(HLOOKUP(lapchart!H17,totallaptimes!$1:$1048576,ROW()-1)-HLOOKUP(lapchart!G17,totallaptimes!$1:$1048576,ROW()-1),"")</f>
        <v>5.9336805555555705E-4</v>
      </c>
      <c r="I17" s="2">
        <f>IFERROR(HLOOKUP(lapchart!I17,totallaptimes!$1:$1048576,ROW()-1)-HLOOKUP(lapchart!H17,totallaptimes!$1:$1048576,ROW()-1),"")</f>
        <v>-3.0999999999999778E-4</v>
      </c>
      <c r="J17" s="2">
        <f>IFERROR(HLOOKUP(lapchart!J17,totallaptimes!$1:$1048576,ROW()-1)-HLOOKUP(lapchart!I17,totallaptimes!$1:$1048576,ROW()-1),"")</f>
        <v>-3.1744212962963106E-4</v>
      </c>
      <c r="K17" s="2">
        <f>IFERROR(HLOOKUP(lapchart!K17,totallaptimes!$1:$1048576,ROW()-1)-HLOOKUP(lapchart!J17,totallaptimes!$1:$1048576,ROW()-1),"")</f>
        <v>4.7548611111111055E-4</v>
      </c>
      <c r="L17" s="2">
        <f>IFERROR(HLOOKUP(lapchart!L17,totallaptimes!$1:$1048576,ROW()-1)-HLOOKUP(lapchart!K17,totallaptimes!$1:$1048576,ROW()-1),"")</f>
        <v>1.4113425925925752E-4</v>
      </c>
      <c r="M17" s="2">
        <f>IFERROR(HLOOKUP(lapchart!M17,totallaptimes!$1:$1048576,ROW()-1)-HLOOKUP(lapchart!L17,totallaptimes!$1:$1048576,ROW()-1),"")</f>
        <v>1.6430555555555643E-4</v>
      </c>
      <c r="N17" s="2">
        <f>IFERROR(HLOOKUP(lapchart!N17,totallaptimes!$1:$1048576,ROW()-1)-HLOOKUP(lapchart!M17,totallaptimes!$1:$1048576,ROW()-1),"")</f>
        <v>-3.9600694444444362E-4</v>
      </c>
      <c r="O17" s="2">
        <f>IFERROR(HLOOKUP(lapchart!O17,totallaptimes!$1:$1048576,ROW()-1)-HLOOKUP(lapchart!N17,totallaptimes!$1:$1048576,ROW()-1),"")</f>
        <v>-2.5499999999999828E-4</v>
      </c>
      <c r="P17" s="2">
        <f>IFERROR(HLOOKUP(lapchart!P17,totallaptimes!$1:$1048576,ROW()-1)-HLOOKUP(lapchart!O17,totallaptimes!$1:$1048576,ROW()-1),"")</f>
        <v>3.8163194444443965E-4</v>
      </c>
      <c r="Q17" s="2">
        <f>IFERROR(HLOOKUP(lapchart!Q17,totallaptimes!$1:$1048576,ROW()-1)-HLOOKUP(lapchart!P17,totallaptimes!$1:$1048576,ROW()-1),"")</f>
        <v>1.0752314814815866E-5</v>
      </c>
      <c r="R17" s="2">
        <f>IFERROR(HLOOKUP(lapchart!R17,totallaptimes!$1:$1048576,ROW()-1)-HLOOKUP(lapchart!Q17,totallaptimes!$1:$1048576,ROW()-1),"")</f>
        <v>-1.2480324074073609E-4</v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-8.8298611111110176E-5</v>
      </c>
      <c r="D18" s="2">
        <f>IFERROR(HLOOKUP(lapchart!D18,totallaptimes!$1:$1048576,ROW()-1)-HLOOKUP(lapchart!C18,totallaptimes!$1:$1048576,ROW()-1),"")</f>
        <v>-9.0520833333333078E-5</v>
      </c>
      <c r="E18" s="2">
        <f>IFERROR(HLOOKUP(lapchart!E18,totallaptimes!$1:$1048576,ROW()-1)-HLOOKUP(lapchart!D18,totallaptimes!$1:$1048576,ROW()-1),"")</f>
        <v>2.1615740740740796E-4</v>
      </c>
      <c r="F18" s="2">
        <f>IFERROR(HLOOKUP(lapchart!F18,totallaptimes!$1:$1048576,ROW()-1)-HLOOKUP(lapchart!E18,totallaptimes!$1:$1048576,ROW()-1),"")</f>
        <v>-6.1406249999999829E-4</v>
      </c>
      <c r="G18" s="2">
        <f>IFERROR(HLOOKUP(lapchart!G18,totallaptimes!$1:$1048576,ROW()-1)-HLOOKUP(lapchart!F18,totallaptimes!$1:$1048576,ROW()-1),"")</f>
        <v>7.9386574074070265E-5</v>
      </c>
      <c r="H18" s="2">
        <f>IFERROR(HLOOKUP(lapchart!H18,totallaptimes!$1:$1048576,ROW()-1)-HLOOKUP(lapchart!G18,totallaptimes!$1:$1048576,ROW()-1),"")</f>
        <v>6.4318287037037208E-4</v>
      </c>
      <c r="I18" s="2">
        <f>IFERROR(HLOOKUP(lapchart!I18,totallaptimes!$1:$1048576,ROW()-1)-HLOOKUP(lapchart!H18,totallaptimes!$1:$1048576,ROW()-1),"")</f>
        <v>-3.3333333333333132E-4</v>
      </c>
      <c r="J18" s="2">
        <f>IFERROR(HLOOKUP(lapchart!J18,totallaptimes!$1:$1048576,ROW()-1)-HLOOKUP(lapchart!I18,totallaptimes!$1:$1048576,ROW()-1),"")</f>
        <v>-3.4310185185185138E-4</v>
      </c>
      <c r="K18" s="2">
        <f>IFERROR(HLOOKUP(lapchart!K18,totallaptimes!$1:$1048576,ROW()-1)-HLOOKUP(lapchart!J18,totallaptimes!$1:$1048576,ROW()-1),"")</f>
        <v>5.0484953703703456E-4</v>
      </c>
      <c r="L18" s="2">
        <f>IFERROR(HLOOKUP(lapchart!L18,totallaptimes!$1:$1048576,ROW()-1)-HLOOKUP(lapchart!K18,totallaptimes!$1:$1048576,ROW()-1),"")</f>
        <v>1.5980324074073987E-4</v>
      </c>
      <c r="M18" s="2">
        <f>IFERROR(HLOOKUP(lapchart!M18,totallaptimes!$1:$1048576,ROW()-1)-HLOOKUP(lapchart!L18,totallaptimes!$1:$1048576,ROW()-1),"")</f>
        <v>-2.5407407407407323E-4</v>
      </c>
      <c r="N18" s="2">
        <f>IFERROR(HLOOKUP(lapchart!N18,totallaptimes!$1:$1048576,ROW()-1)-HLOOKUP(lapchart!M18,totallaptimes!$1:$1048576,ROW()-1),"")</f>
        <v>4.0701388888889078E-4</v>
      </c>
      <c r="O18" s="2">
        <f>IFERROR(HLOOKUP(lapchart!O18,totallaptimes!$1:$1048576,ROW()-1)-HLOOKUP(lapchart!N18,totallaptimes!$1:$1048576,ROW()-1),"")</f>
        <v>-2.697337962963009E-4</v>
      </c>
      <c r="P18" s="2">
        <f>IFERROR(HLOOKUP(lapchart!P18,totallaptimes!$1:$1048576,ROW()-1)-HLOOKUP(lapchart!O18,totallaptimes!$1:$1048576,ROW()-1),"")</f>
        <v>-4.1547453703703191E-4</v>
      </c>
      <c r="Q18" s="2">
        <f>IFERROR(HLOOKUP(lapchart!Q18,totallaptimes!$1:$1048576,ROW()-1)-HLOOKUP(lapchart!P18,totallaptimes!$1:$1048576,ROW()-1),"")</f>
        <v>4.2665509259258785E-4</v>
      </c>
      <c r="R18" s="2">
        <f>IFERROR(HLOOKUP(lapchart!R18,totallaptimes!$1:$1048576,ROW()-1)-HLOOKUP(lapchart!Q18,totallaptimes!$1:$1048576,ROW()-1),"")</f>
        <v>-8.3182870370363676E-5</v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-9.1099537037037104E-5</v>
      </c>
      <c r="D19" s="2">
        <f>IFERROR(HLOOKUP(lapchart!D19,totallaptimes!$1:$1048576,ROW()-1)-HLOOKUP(lapchart!C19,totallaptimes!$1:$1048576,ROW()-1),"")</f>
        <v>-1.0545138888888583E-4</v>
      </c>
      <c r="E19" s="2">
        <f>IFERROR(HLOOKUP(lapchart!E19,totallaptimes!$1:$1048576,ROW()-1)-HLOOKUP(lapchart!D19,totallaptimes!$1:$1048576,ROW()-1),"")</f>
        <v>2.2945601851851599E-4</v>
      </c>
      <c r="F19" s="2">
        <f>IFERROR(HLOOKUP(lapchart!F19,totallaptimes!$1:$1048576,ROW()-1)-HLOOKUP(lapchart!E19,totallaptimes!$1:$1048576,ROW()-1),"")</f>
        <v>-6.3652777777777406E-4</v>
      </c>
      <c r="G19" s="2">
        <f>IFERROR(HLOOKUP(lapchart!G19,totallaptimes!$1:$1048576,ROW()-1)-HLOOKUP(lapchart!F19,totallaptimes!$1:$1048576,ROW()-1),"")</f>
        <v>8.3263888888886195E-5</v>
      </c>
      <c r="H19" s="2">
        <f>IFERROR(HLOOKUP(lapchart!H19,totallaptimes!$1:$1048576,ROW()-1)-HLOOKUP(lapchart!G19,totallaptimes!$1:$1048576,ROW()-1),"")</f>
        <v>6.8086805555555435E-4</v>
      </c>
      <c r="I19" s="2">
        <f>IFERROR(HLOOKUP(lapchart!I19,totallaptimes!$1:$1048576,ROW()-1)-HLOOKUP(lapchart!H19,totallaptimes!$1:$1048576,ROW()-1),"")</f>
        <v>-3.3027777777777309E-4</v>
      </c>
      <c r="J19" s="2">
        <f>IFERROR(HLOOKUP(lapchart!J19,totallaptimes!$1:$1048576,ROW()-1)-HLOOKUP(lapchart!I19,totallaptimes!$1:$1048576,ROW()-1),"")</f>
        <v>-3.8916666666666613E-4</v>
      </c>
      <c r="K19" s="2">
        <f>IFERROR(HLOOKUP(lapchart!K19,totallaptimes!$1:$1048576,ROW()-1)-HLOOKUP(lapchart!J19,totallaptimes!$1:$1048576,ROW()-1),"")</f>
        <v>5.3469907407406939E-4</v>
      </c>
      <c r="L19" s="2">
        <f>IFERROR(HLOOKUP(lapchart!L19,totallaptimes!$1:$1048576,ROW()-1)-HLOOKUP(lapchart!K19,totallaptimes!$1:$1048576,ROW()-1),"")</f>
        <v>1.6759259259259418E-4</v>
      </c>
      <c r="M19" s="2">
        <f>IFERROR(HLOOKUP(lapchart!M19,totallaptimes!$1:$1048576,ROW()-1)-HLOOKUP(lapchart!L19,totallaptimes!$1:$1048576,ROW()-1),"")</f>
        <v>-2.6731481481481398E-4</v>
      </c>
      <c r="N19" s="2">
        <f>IFERROR(HLOOKUP(lapchart!N19,totallaptimes!$1:$1048576,ROW()-1)-HLOOKUP(lapchart!M19,totallaptimes!$1:$1048576,ROW()-1),"")</f>
        <v>4.1475694444444502E-4</v>
      </c>
      <c r="O19" s="2">
        <f>IFERROR(HLOOKUP(lapchart!O19,totallaptimes!$1:$1048576,ROW()-1)-HLOOKUP(lapchart!N19,totallaptimes!$1:$1048576,ROW()-1),"")</f>
        <v>-2.6899305555555877E-4</v>
      </c>
      <c r="P19" s="2">
        <f>IFERROR(HLOOKUP(lapchart!P19,totallaptimes!$1:$1048576,ROW()-1)-HLOOKUP(lapchart!O19,totallaptimes!$1:$1048576,ROW()-1),"")</f>
        <v>-4.4054398148147753E-4</v>
      </c>
      <c r="Q19" s="2">
        <f>IFERROR(HLOOKUP(lapchart!Q19,totallaptimes!$1:$1048576,ROW()-1)-HLOOKUP(lapchart!P19,totallaptimes!$1:$1048576,ROW()-1),"")</f>
        <v>6.3687500000000202E-4</v>
      </c>
      <c r="R19" s="2">
        <f>IFERROR(HLOOKUP(lapchart!R19,totallaptimes!$1:$1048576,ROW()-1)-HLOOKUP(lapchart!Q19,totallaptimes!$1:$1048576,ROW()-1),"")</f>
        <v>-1.7538194444445196E-4</v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-9.7731481481479893E-5</v>
      </c>
      <c r="D20" s="2">
        <f>IFERROR(HLOOKUP(lapchart!D20,totallaptimes!$1:$1048576,ROW()-1)-HLOOKUP(lapchart!C20,totallaptimes!$1:$1048576,ROW()-1),"")</f>
        <v>1.3432870370370248E-4</v>
      </c>
      <c r="E20" s="2">
        <f>IFERROR(HLOOKUP(lapchart!E20,totallaptimes!$1:$1048576,ROW()-1)-HLOOKUP(lapchart!D20,totallaptimes!$1:$1048576,ROW()-1),"")</f>
        <v>-6.6945601851851194E-4</v>
      </c>
      <c r="F20" s="2">
        <f>IFERROR(HLOOKUP(lapchart!F20,totallaptimes!$1:$1048576,ROW()-1)-HLOOKUP(lapchart!E20,totallaptimes!$1:$1048576,ROW()-1),"")</f>
        <v>8.3148148148144696E-5</v>
      </c>
      <c r="G20" s="2">
        <f>IFERROR(HLOOKUP(lapchart!G20,totallaptimes!$1:$1048576,ROW()-1)-HLOOKUP(lapchart!F20,totallaptimes!$1:$1048576,ROW()-1),"")</f>
        <v>3.3644675925926029E-4</v>
      </c>
      <c r="H20" s="2">
        <f>IFERROR(HLOOKUP(lapchart!H20,totallaptimes!$1:$1048576,ROW()-1)-HLOOKUP(lapchart!G20,totallaptimes!$1:$1048576,ROW()-1),"")</f>
        <v>3.8603009259258886E-4</v>
      </c>
      <c r="I20" s="2">
        <f>IFERROR(HLOOKUP(lapchart!I20,totallaptimes!$1:$1048576,ROW()-1)-HLOOKUP(lapchart!H20,totallaptimes!$1:$1048576,ROW()-1),"")</f>
        <v>-3.4511574074073612E-4</v>
      </c>
      <c r="J20" s="2">
        <f>IFERROR(HLOOKUP(lapchart!J20,totallaptimes!$1:$1048576,ROW()-1)-HLOOKUP(lapchart!I20,totallaptimes!$1:$1048576,ROW()-1),"")</f>
        <v>-4.1527777777777483E-4</v>
      </c>
      <c r="K20" s="2">
        <f>IFERROR(HLOOKUP(lapchart!K20,totallaptimes!$1:$1048576,ROW()-1)-HLOOKUP(lapchart!J20,totallaptimes!$1:$1048576,ROW()-1),"")</f>
        <v>5.6188657407406709E-4</v>
      </c>
      <c r="L20" s="2">
        <f>IFERROR(HLOOKUP(lapchart!L20,totallaptimes!$1:$1048576,ROW()-1)-HLOOKUP(lapchart!K20,totallaptimes!$1:$1048576,ROW()-1),"")</f>
        <v>1.7818287037037195E-4</v>
      </c>
      <c r="M20" s="2">
        <f>IFERROR(HLOOKUP(lapchart!M20,totallaptimes!$1:$1048576,ROW()-1)-HLOOKUP(lapchart!L20,totallaptimes!$1:$1048576,ROW()-1),"")</f>
        <v>-2.8186342592592326E-4</v>
      </c>
      <c r="N20" s="2">
        <f>IFERROR(HLOOKUP(lapchart!N20,totallaptimes!$1:$1048576,ROW()-1)-HLOOKUP(lapchart!M20,totallaptimes!$1:$1048576,ROW()-1),"")</f>
        <v>4.2216435185185239E-4</v>
      </c>
      <c r="O20" s="2">
        <f>IFERROR(HLOOKUP(lapchart!O20,totallaptimes!$1:$1048576,ROW()-1)-HLOOKUP(lapchart!N20,totallaptimes!$1:$1048576,ROW()-1),"")</f>
        <v>-2.6458333333333889E-4</v>
      </c>
      <c r="P20" s="2">
        <f>IFERROR(HLOOKUP(lapchart!P20,totallaptimes!$1:$1048576,ROW()-1)-HLOOKUP(lapchart!O20,totallaptimes!$1:$1048576,ROW()-1),"")</f>
        <v>-4.6104166666666169E-4</v>
      </c>
      <c r="Q20" s="2">
        <f>IFERROR(HLOOKUP(lapchart!Q20,totallaptimes!$1:$1048576,ROW()-1)-HLOOKUP(lapchart!P20,totallaptimes!$1:$1048576,ROW()-1),"")</f>
        <v>6.4148148148148246E-4</v>
      </c>
      <c r="R20" s="2">
        <f>IFERROR(HLOOKUP(lapchart!R20,totallaptimes!$1:$1048576,ROW()-1)-HLOOKUP(lapchart!Q20,totallaptimes!$1:$1048576,ROW()-1),"")</f>
        <v>-1.5956018518518966E-4</v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-1.0266203703703652E-4</v>
      </c>
      <c r="D21" s="2">
        <f>IFERROR(HLOOKUP(lapchart!D21,totallaptimes!$1:$1048576,ROW()-1)-HLOOKUP(lapchart!C21,totallaptimes!$1:$1048576,ROW()-1),"")</f>
        <v>1.4995370370370423E-4</v>
      </c>
      <c r="E21" s="2">
        <f>IFERROR(HLOOKUP(lapchart!E21,totallaptimes!$1:$1048576,ROW()-1)-HLOOKUP(lapchart!D21,totallaptimes!$1:$1048576,ROW()-1),"")</f>
        <v>-7.0682870370369563E-4</v>
      </c>
      <c r="F21" s="2">
        <f>IFERROR(HLOOKUP(lapchart!F21,totallaptimes!$1:$1048576,ROW()-1)-HLOOKUP(lapchart!E21,totallaptimes!$1:$1048576,ROW()-1),"")</f>
        <v>8.2627314814807951E-5</v>
      </c>
      <c r="G21" s="2">
        <f>IFERROR(HLOOKUP(lapchart!G21,totallaptimes!$1:$1048576,ROW()-1)-HLOOKUP(lapchart!F21,totallaptimes!$1:$1048576,ROW()-1),"")</f>
        <v>7.5591435185184963E-4</v>
      </c>
      <c r="H21" s="2">
        <f>IFERROR(HLOOKUP(lapchart!H21,totallaptimes!$1:$1048576,ROW()-1)-HLOOKUP(lapchart!G21,totallaptimes!$1:$1048576,ROW()-1),"")</f>
        <v>-3.5611111111110566E-4</v>
      </c>
      <c r="I21" s="2">
        <f>IFERROR(HLOOKUP(lapchart!I21,totallaptimes!$1:$1048576,ROW()-1)-HLOOKUP(lapchart!H21,totallaptimes!$1:$1048576,ROW()-1),"")</f>
        <v>-5.1979166666667187E-5</v>
      </c>
      <c r="J21" s="2">
        <f>IFERROR(HLOOKUP(lapchart!J21,totallaptimes!$1:$1048576,ROW()-1)-HLOOKUP(lapchart!I21,totallaptimes!$1:$1048576,ROW()-1),"")</f>
        <v>-3.8252314814814573E-4</v>
      </c>
      <c r="K21" s="2">
        <f>IFERROR(HLOOKUP(lapchart!K21,totallaptimes!$1:$1048576,ROW()-1)-HLOOKUP(lapchart!J21,totallaptimes!$1:$1048576,ROW()-1),"")</f>
        <v>5.8563657407407002E-4</v>
      </c>
      <c r="L21" s="2">
        <f>IFERROR(HLOOKUP(lapchart!L21,totallaptimes!$1:$1048576,ROW()-1)-HLOOKUP(lapchart!K21,totallaptimes!$1:$1048576,ROW()-1),"")</f>
        <v>1.9134259259259365E-4</v>
      </c>
      <c r="M21" s="2">
        <f>IFERROR(HLOOKUP(lapchart!M21,totallaptimes!$1:$1048576,ROW()-1)-HLOOKUP(lapchart!L21,totallaptimes!$1:$1048576,ROW()-1),"")</f>
        <v>-3.0026620370370363E-4</v>
      </c>
      <c r="N21" s="2">
        <f>IFERROR(HLOOKUP(lapchart!N21,totallaptimes!$1:$1048576,ROW()-1)-HLOOKUP(lapchart!M21,totallaptimes!$1:$1048576,ROW()-1),"")</f>
        <v>4.3266203703704043E-4</v>
      </c>
      <c r="O21" s="2">
        <f>IFERROR(HLOOKUP(lapchart!O21,totallaptimes!$1:$1048576,ROW()-1)-HLOOKUP(lapchart!N21,totallaptimes!$1:$1048576,ROW()-1),"")</f>
        <v>-2.6091435185185766E-4</v>
      </c>
      <c r="P21" s="2">
        <f>IFERROR(HLOOKUP(lapchart!P21,totallaptimes!$1:$1048576,ROW()-1)-HLOOKUP(lapchart!O21,totallaptimes!$1:$1048576,ROW()-1),"")</f>
        <v>-4.8790509259259013E-4</v>
      </c>
      <c r="Q21" s="2">
        <f>IFERROR(HLOOKUP(lapchart!Q21,totallaptimes!$1:$1048576,ROW()-1)-HLOOKUP(lapchart!P21,totallaptimes!$1:$1048576,ROW()-1),"")</f>
        <v>6.5322916666666828E-4</v>
      </c>
      <c r="R21" s="2">
        <f>IFERROR(HLOOKUP(lapchart!R21,totallaptimes!$1:$1048576,ROW()-1)-HLOOKUP(lapchart!Q21,totallaptimes!$1:$1048576,ROW()-1),"")</f>
        <v>-1.4466435185185589E-4</v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-1.0699074074073736E-4</v>
      </c>
      <c r="D22" s="2">
        <f>IFERROR(HLOOKUP(lapchart!D22,totallaptimes!$1:$1048576,ROW()-1)-HLOOKUP(lapchart!C22,totallaptimes!$1:$1048576,ROW()-1),"")</f>
        <v>1.6271990740740483E-4</v>
      </c>
      <c r="E22" s="2">
        <f>IFERROR(HLOOKUP(lapchart!E22,totallaptimes!$1:$1048576,ROW()-1)-HLOOKUP(lapchart!D22,totallaptimes!$1:$1048576,ROW()-1),"")</f>
        <v>-7.3995370370369407E-4</v>
      </c>
      <c r="F22" s="2">
        <f>IFERROR(HLOOKUP(lapchart!F22,totallaptimes!$1:$1048576,ROW()-1)-HLOOKUP(lapchart!E22,totallaptimes!$1:$1048576,ROW()-1),"")</f>
        <v>8.3043981481473877E-5</v>
      </c>
      <c r="G22" s="2">
        <f>IFERROR(HLOOKUP(lapchart!G22,totallaptimes!$1:$1048576,ROW()-1)-HLOOKUP(lapchart!F22,totallaptimes!$1:$1048576,ROW()-1),"")</f>
        <v>7.9641203703703645E-4</v>
      </c>
      <c r="H22" s="2">
        <f>IFERROR(HLOOKUP(lapchart!H22,totallaptimes!$1:$1048576,ROW()-1)-HLOOKUP(lapchart!G22,totallaptimes!$1:$1048576,ROW()-1),"")</f>
        <v>-3.7503472222221584E-4</v>
      </c>
      <c r="I22" s="2">
        <f>IFERROR(HLOOKUP(lapchart!I22,totallaptimes!$1:$1048576,ROW()-1)-HLOOKUP(lapchart!H22,totallaptimes!$1:$1048576,ROW()-1),"")</f>
        <v>-6.3043981481485101E-5</v>
      </c>
      <c r="J22" s="2">
        <f>IFERROR(HLOOKUP(lapchart!J22,totallaptimes!$1:$1048576,ROW()-1)-HLOOKUP(lapchart!I22,totallaptimes!$1:$1048576,ROW()-1),"")</f>
        <v>-3.9060185185184684E-4</v>
      </c>
      <c r="K22" s="2">
        <f>IFERROR(HLOOKUP(lapchart!K22,totallaptimes!$1:$1048576,ROW()-1)-HLOOKUP(lapchart!J22,totallaptimes!$1:$1048576,ROW()-1),"")</f>
        <v>6.1039351851851359E-4</v>
      </c>
      <c r="L22" s="2">
        <f>IFERROR(HLOOKUP(lapchart!L22,totallaptimes!$1:$1048576,ROW()-1)-HLOOKUP(lapchart!K22,totallaptimes!$1:$1048576,ROW()-1),"")</f>
        <v>2.043518518518514E-4</v>
      </c>
      <c r="M22" s="2">
        <f>IFERROR(HLOOKUP(lapchart!M22,totallaptimes!$1:$1048576,ROW()-1)-HLOOKUP(lapchart!L22,totallaptimes!$1:$1048576,ROW()-1),"")</f>
        <v>-2.6296296296296137E-4</v>
      </c>
      <c r="N22" s="2">
        <f>IFERROR(HLOOKUP(lapchart!N22,totallaptimes!$1:$1048576,ROW()-1)-HLOOKUP(lapchart!M22,totallaptimes!$1:$1048576,ROW()-1),"")</f>
        <v>3.892129629629662E-4</v>
      </c>
      <c r="O22" s="2">
        <f>IFERROR(HLOOKUP(lapchart!O22,totallaptimes!$1:$1048576,ROW()-1)-HLOOKUP(lapchart!N22,totallaptimes!$1:$1048576,ROW()-1),"")</f>
        <v>-2.6658564814815294E-4</v>
      </c>
      <c r="P22" s="2">
        <f>IFERROR(HLOOKUP(lapchart!P22,totallaptimes!$1:$1048576,ROW()-1)-HLOOKUP(lapchart!O22,totallaptimes!$1:$1048576,ROW()-1),"")</f>
        <v>-5.0686342592592623E-4</v>
      </c>
      <c r="Q22" s="2">
        <f>IFERROR(HLOOKUP(lapchart!Q22,totallaptimes!$1:$1048576,ROW()-1)-HLOOKUP(lapchart!P22,totallaptimes!$1:$1048576,ROW()-1),"")</f>
        <v>6.7460648148148436E-4</v>
      </c>
      <c r="R22" s="2">
        <f>IFERROR(HLOOKUP(lapchart!R22,totallaptimes!$1:$1048576,ROW()-1)-HLOOKUP(lapchart!Q22,totallaptimes!$1:$1048576,ROW()-1),"")</f>
        <v>-1.4082175925926241E-4</v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-1.1527777777777318E-4</v>
      </c>
      <c r="D23" s="2">
        <f>IFERROR(HLOOKUP(lapchart!D23,totallaptimes!$1:$1048576,ROW()-1)-HLOOKUP(lapchart!C23,totallaptimes!$1:$1048576,ROW()-1),"")</f>
        <v>1.7030092592592444E-4</v>
      </c>
      <c r="E23" s="2">
        <f>IFERROR(HLOOKUP(lapchart!E23,totallaptimes!$1:$1048576,ROW()-1)-HLOOKUP(lapchart!D23,totallaptimes!$1:$1048576,ROW()-1),"")</f>
        <v>-7.6068287037036122E-4</v>
      </c>
      <c r="F23" s="2">
        <f>IFERROR(HLOOKUP(lapchart!F23,totallaptimes!$1:$1048576,ROW()-1)-HLOOKUP(lapchart!E23,totallaptimes!$1:$1048576,ROW()-1),"")</f>
        <v>7.8518518518509023E-5</v>
      </c>
      <c r="G23" s="2">
        <f>IFERROR(HLOOKUP(lapchart!G23,totallaptimes!$1:$1048576,ROW()-1)-HLOOKUP(lapchart!F23,totallaptimes!$1:$1048576,ROW()-1),"")</f>
        <v>8.5798611111111145E-4</v>
      </c>
      <c r="H23" s="2">
        <f>IFERROR(HLOOKUP(lapchart!H23,totallaptimes!$1:$1048576,ROW()-1)-HLOOKUP(lapchart!G23,totallaptimes!$1:$1048576,ROW()-1),"")</f>
        <v>-3.6076388888888269E-4</v>
      </c>
      <c r="I23" s="2">
        <f>IFERROR(HLOOKUP(lapchart!I23,totallaptimes!$1:$1048576,ROW()-1)-HLOOKUP(lapchart!H23,totallaptimes!$1:$1048576,ROW()-1),"")</f>
        <v>-1.2596064814815108E-4</v>
      </c>
      <c r="J23" s="2">
        <f>IFERROR(HLOOKUP(lapchart!J23,totallaptimes!$1:$1048576,ROW()-1)-HLOOKUP(lapchart!I23,totallaptimes!$1:$1048576,ROW()-1),"")</f>
        <v>-4.0081018518518113E-4</v>
      </c>
      <c r="K23" s="2">
        <f>IFERROR(HLOOKUP(lapchart!K23,totallaptimes!$1:$1048576,ROW()-1)-HLOOKUP(lapchart!J23,totallaptimes!$1:$1048576,ROW()-1),"")</f>
        <v>6.3386574074073693E-4</v>
      </c>
      <c r="L23" s="2">
        <f>IFERROR(HLOOKUP(lapchart!L23,totallaptimes!$1:$1048576,ROW()-1)-HLOOKUP(lapchart!K23,totallaptimes!$1:$1048576,ROW()-1),"")</f>
        <v>2.1516203703703801E-4</v>
      </c>
      <c r="M23" s="2">
        <f>IFERROR(HLOOKUP(lapchart!M23,totallaptimes!$1:$1048576,ROW()-1)-HLOOKUP(lapchart!L23,totallaptimes!$1:$1048576,ROW()-1),"")</f>
        <v>-5.3993055555555391E-5</v>
      </c>
      <c r="N23" s="2">
        <f>IFERROR(HLOOKUP(lapchart!N23,totallaptimes!$1:$1048576,ROW()-1)-HLOOKUP(lapchart!M23,totallaptimes!$1:$1048576,ROW()-1),"")</f>
        <v>1.7381944444444866E-4</v>
      </c>
      <c r="O23" s="2">
        <f>IFERROR(HLOOKUP(lapchart!O23,totallaptimes!$1:$1048576,ROW()-1)-HLOOKUP(lapchart!N23,totallaptimes!$1:$1048576,ROW()-1),"")</f>
        <v>-2.6954861111111797E-4</v>
      </c>
      <c r="P23" s="2">
        <f>IFERROR(HLOOKUP(lapchart!P23,totallaptimes!$1:$1048576,ROW()-1)-HLOOKUP(lapchart!O23,totallaptimes!$1:$1048576,ROW()-1),"")</f>
        <v>1.6630787037037395E-4</v>
      </c>
      <c r="Q23" s="2">
        <f>IFERROR(HLOOKUP(lapchart!Q23,totallaptimes!$1:$1048576,ROW()-1)-HLOOKUP(lapchart!P23,totallaptimes!$1:$1048576,ROW()-1),"")</f>
        <v>-1.3453703703704065E-4</v>
      </c>
      <c r="R23" s="2">
        <f>IFERROR(HLOOKUP(lapchart!R23,totallaptimes!$1:$1048576,ROW()-1)-HLOOKUP(lapchart!Q23,totallaptimes!$1:$1048576,ROW()-1),"")</f>
        <v>-5.6275462962962833E-4</v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-1.2557870370370067E-4</v>
      </c>
      <c r="D24" s="2">
        <f>IFERROR(HLOOKUP(lapchart!D24,totallaptimes!$1:$1048576,ROW()-1)-HLOOKUP(lapchart!C24,totallaptimes!$1:$1048576,ROW()-1),"")</f>
        <v>1.7743055555555567E-4</v>
      </c>
      <c r="E24" s="2">
        <f>IFERROR(HLOOKUP(lapchart!E24,totallaptimes!$1:$1048576,ROW()-1)-HLOOKUP(lapchart!D24,totallaptimes!$1:$1048576,ROW()-1),"")</f>
        <v>-7.756249999999916E-4</v>
      </c>
      <c r="F24" s="2">
        <f>IFERROR(HLOOKUP(lapchart!F24,totallaptimes!$1:$1048576,ROW()-1)-HLOOKUP(lapchart!E24,totallaptimes!$1:$1048576,ROW()-1),"")</f>
        <v>7.2685185185175638E-5</v>
      </c>
      <c r="G24" s="2">
        <f>IFERROR(HLOOKUP(lapchart!G24,totallaptimes!$1:$1048576,ROW()-1)-HLOOKUP(lapchart!F24,totallaptimes!$1:$1048576,ROW()-1),"")</f>
        <v>8.8739583333333205E-4</v>
      </c>
      <c r="H24" s="2">
        <f>IFERROR(HLOOKUP(lapchart!H24,totallaptimes!$1:$1048576,ROW()-1)-HLOOKUP(lapchart!G24,totallaptimes!$1:$1048576,ROW()-1),"")</f>
        <v>-1.3446759259258534E-4</v>
      </c>
      <c r="I24" s="2">
        <f>IFERROR(HLOOKUP(lapchart!I24,totallaptimes!$1:$1048576,ROW()-1)-HLOOKUP(lapchart!H24,totallaptimes!$1:$1048576,ROW()-1),"")</f>
        <v>-3.727314814814843E-4</v>
      </c>
      <c r="J24" s="2">
        <f>IFERROR(HLOOKUP(lapchart!J24,totallaptimes!$1:$1048576,ROW()-1)-HLOOKUP(lapchart!I24,totallaptimes!$1:$1048576,ROW()-1),"")</f>
        <v>-3.4589120370370069E-4</v>
      </c>
      <c r="K24" s="2">
        <f>IFERROR(HLOOKUP(lapchart!K24,totallaptimes!$1:$1048576,ROW()-1)-HLOOKUP(lapchart!J24,totallaptimes!$1:$1048576,ROW()-1),"")</f>
        <v>5.9369212962962631E-4</v>
      </c>
      <c r="L24" s="2">
        <f>IFERROR(HLOOKUP(lapchart!L24,totallaptimes!$1:$1048576,ROW()-1)-HLOOKUP(lapchart!K24,totallaptimes!$1:$1048576,ROW()-1),"")</f>
        <v>2.395138888888898E-4</v>
      </c>
      <c r="M24" s="2">
        <f>IFERROR(HLOOKUP(lapchart!M24,totallaptimes!$1:$1048576,ROW()-1)-HLOOKUP(lapchart!L24,totallaptimes!$1:$1048576,ROW()-1),"")</f>
        <v>-7.8923611111111208E-5</v>
      </c>
      <c r="N24" s="2">
        <f>IFERROR(HLOOKUP(lapchart!N24,totallaptimes!$1:$1048576,ROW()-1)-HLOOKUP(lapchart!M24,totallaptimes!$1:$1048576,ROW()-1),"")</f>
        <v>1.820949074074138E-4</v>
      </c>
      <c r="O24" s="2">
        <f>IFERROR(HLOOKUP(lapchart!O24,totallaptimes!$1:$1048576,ROW()-1)-HLOOKUP(lapchart!N24,totallaptimes!$1:$1048576,ROW()-1),"")</f>
        <v>-2.7833333333334223E-4</v>
      </c>
      <c r="P24" s="2">
        <f>IFERROR(HLOOKUP(lapchart!P24,totallaptimes!$1:$1048576,ROW()-1)-HLOOKUP(lapchart!O24,totallaptimes!$1:$1048576,ROW()-1),"")</f>
        <v>1.5813657407407963E-4</v>
      </c>
      <c r="Q24" s="2">
        <f>IFERROR(HLOOKUP(lapchart!Q24,totallaptimes!$1:$1048576,ROW()-1)-HLOOKUP(lapchart!P24,totallaptimes!$1:$1048576,ROW()-1),"")</f>
        <v>-1.244791666666703E-4</v>
      </c>
      <c r="R24" s="2">
        <f>IFERROR(HLOOKUP(lapchart!R24,totallaptimes!$1:$1048576,ROW()-1)-HLOOKUP(lapchart!Q24,totallaptimes!$1:$1048576,ROW()-1),"")</f>
        <v>-5.8608796296296187E-4</v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-8.5648148148147196E-5</v>
      </c>
      <c r="D25" s="2">
        <f>IFERROR(HLOOKUP(lapchart!D25,totallaptimes!$1:$1048576,ROW()-1)-HLOOKUP(lapchart!C25,totallaptimes!$1:$1048576,ROW()-1),"")</f>
        <v>1.4679398148148212E-4</v>
      </c>
      <c r="E25" s="2">
        <f>IFERROR(HLOOKUP(lapchart!E25,totallaptimes!$1:$1048576,ROW()-1)-HLOOKUP(lapchart!D25,totallaptimes!$1:$1048576,ROW()-1),"")</f>
        <v>-8.061574074073978E-4</v>
      </c>
      <c r="F25" s="2">
        <f>IFERROR(HLOOKUP(lapchart!F25,totallaptimes!$1:$1048576,ROW()-1)-HLOOKUP(lapchart!E25,totallaptimes!$1:$1048576,ROW()-1),"")</f>
        <v>7.2604166666656589E-5</v>
      </c>
      <c r="G25" s="2">
        <f>IFERROR(HLOOKUP(lapchart!G25,totallaptimes!$1:$1048576,ROW()-1)-HLOOKUP(lapchart!F25,totallaptimes!$1:$1048576,ROW()-1),"")</f>
        <v>9.2004629629629381E-4</v>
      </c>
      <c r="H25" s="2">
        <f>IFERROR(HLOOKUP(lapchart!H25,totallaptimes!$1:$1048576,ROW()-1)-HLOOKUP(lapchart!G25,totallaptimes!$1:$1048576,ROW()-1),"")</f>
        <v>-1.5107638888887942E-4</v>
      </c>
      <c r="I25" s="2">
        <f>IFERROR(HLOOKUP(lapchart!I25,totallaptimes!$1:$1048576,ROW()-1)-HLOOKUP(lapchart!H25,totallaptimes!$1:$1048576,ROW()-1),"")</f>
        <v>-3.7987268518518968E-4</v>
      </c>
      <c r="J25" s="2">
        <f>IFERROR(HLOOKUP(lapchart!J25,totallaptimes!$1:$1048576,ROW()-1)-HLOOKUP(lapchart!I25,totallaptimes!$1:$1048576,ROW()-1),"")</f>
        <v>-1.3546296296295876E-4</v>
      </c>
      <c r="K25" s="2">
        <f>IFERROR(HLOOKUP(lapchart!K25,totallaptimes!$1:$1048576,ROW()-1)-HLOOKUP(lapchart!J25,totallaptimes!$1:$1048576,ROW()-1),"")</f>
        <v>3.9445601851851447E-4</v>
      </c>
      <c r="L25" s="2">
        <f>IFERROR(HLOOKUP(lapchart!L25,totallaptimes!$1:$1048576,ROW()-1)-HLOOKUP(lapchart!K25,totallaptimes!$1:$1048576,ROW()-1),"")</f>
        <v>2.5855324074074149E-4</v>
      </c>
      <c r="M25" s="2">
        <f>IFERROR(HLOOKUP(lapchart!M25,totallaptimes!$1:$1048576,ROW()-1)-HLOOKUP(lapchart!L25,totallaptimes!$1:$1048576,ROW()-1),"")</f>
        <v>-1.0253472222222088E-4</v>
      </c>
      <c r="N25" s="2">
        <f>IFERROR(HLOOKUP(lapchart!N25,totallaptimes!$1:$1048576,ROW()-1)-HLOOKUP(lapchart!M25,totallaptimes!$1:$1048576,ROW()-1),"")</f>
        <v>1.9436342592592942E-4</v>
      </c>
      <c r="O25" s="2">
        <f>IFERROR(HLOOKUP(lapchart!O25,totallaptimes!$1:$1048576,ROW()-1)-HLOOKUP(lapchart!N25,totallaptimes!$1:$1048576,ROW()-1),"")</f>
        <v>-2.7372685185185833E-4</v>
      </c>
      <c r="P25" s="2">
        <f>IFERROR(HLOOKUP(lapchart!P25,totallaptimes!$1:$1048576,ROW()-1)-HLOOKUP(lapchart!O25,totallaptimes!$1:$1048576,ROW()-1),"")</f>
        <v>1.3975694444444756E-4</v>
      </c>
      <c r="Q25" s="2">
        <f>IFERROR(HLOOKUP(lapchart!Q25,totallaptimes!$1:$1048576,ROW()-1)-HLOOKUP(lapchart!P25,totallaptimes!$1:$1048576,ROW()-1),"")</f>
        <v>-1.1388888888889254E-4</v>
      </c>
      <c r="R25" s="2">
        <f>IFERROR(HLOOKUP(lapchart!R25,totallaptimes!$1:$1048576,ROW()-1)-HLOOKUP(lapchart!Q25,totallaptimes!$1:$1048576,ROW()-1),"")</f>
        <v>-6.1055555555555169E-4</v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1.5293981481481408E-4</v>
      </c>
      <c r="D26" s="2">
        <f>IFERROR(HLOOKUP(lapchart!D26,totallaptimes!$1:$1048576,ROW()-1)-HLOOKUP(lapchart!C26,totallaptimes!$1:$1048576,ROW()-1),"")</f>
        <v>-8.8854166666665901E-5</v>
      </c>
      <c r="E26" s="2">
        <f>IFERROR(HLOOKUP(lapchart!E26,totallaptimes!$1:$1048576,ROW()-1)-HLOOKUP(lapchart!D26,totallaptimes!$1:$1048576,ROW()-1),"")</f>
        <v>-8.3170138888888009E-4</v>
      </c>
      <c r="F26" s="2">
        <f>IFERROR(HLOOKUP(lapchart!F26,totallaptimes!$1:$1048576,ROW()-1)-HLOOKUP(lapchart!E26,totallaptimes!$1:$1048576,ROW()-1),"")</f>
        <v>6.7800925925915606E-5</v>
      </c>
      <c r="G26" s="2">
        <f>IFERROR(HLOOKUP(lapchart!G26,totallaptimes!$1:$1048576,ROW()-1)-HLOOKUP(lapchart!F26,totallaptimes!$1:$1048576,ROW()-1),"")</f>
        <v>1.0339814814814795E-3</v>
      </c>
      <c r="H26" s="2">
        <f>IFERROR(HLOOKUP(lapchart!H26,totallaptimes!$1:$1048576,ROW()-1)-HLOOKUP(lapchart!G26,totallaptimes!$1:$1048576,ROW()-1),"")</f>
        <v>-2.2659722222221138E-4</v>
      </c>
      <c r="I26" s="2">
        <f>IFERROR(HLOOKUP(lapchart!I26,totallaptimes!$1:$1048576,ROW()-1)-HLOOKUP(lapchart!H26,totallaptimes!$1:$1048576,ROW()-1),"")</f>
        <v>-4.0678240740741126E-4</v>
      </c>
      <c r="J26" s="2">
        <f>IFERROR(HLOOKUP(lapchart!J26,totallaptimes!$1:$1048576,ROW()-1)-HLOOKUP(lapchart!I26,totallaptimes!$1:$1048576,ROW()-1),"")</f>
        <v>-1.5456018518518119E-4</v>
      </c>
      <c r="K26" s="2">
        <f>IFERROR(HLOOKUP(lapchart!K26,totallaptimes!$1:$1048576,ROW()-1)-HLOOKUP(lapchart!J26,totallaptimes!$1:$1048576,ROW()-1),"")</f>
        <v>4.2483796296295673E-4</v>
      </c>
      <c r="L26" s="2">
        <f>IFERROR(HLOOKUP(lapchart!L26,totallaptimes!$1:$1048576,ROW()-1)-HLOOKUP(lapchart!K26,totallaptimes!$1:$1048576,ROW()-1),"")</f>
        <v>1.5916666666666857E-4</v>
      </c>
      <c r="M26" s="2">
        <f>IFERROR(HLOOKUP(lapchart!M26,totallaptimes!$1:$1048576,ROW()-1)-HLOOKUP(lapchart!L26,totallaptimes!$1:$1048576,ROW()-1),"")</f>
        <v>1.2175925925925896E-4</v>
      </c>
      <c r="N26" s="2">
        <f>IFERROR(HLOOKUP(lapchart!N26,totallaptimes!$1:$1048576,ROW()-1)-HLOOKUP(lapchart!M26,totallaptimes!$1:$1048576,ROW()-1),"")</f>
        <v>7.4988425925931468E-5</v>
      </c>
      <c r="O26" s="2">
        <f>IFERROR(HLOOKUP(lapchart!O26,totallaptimes!$1:$1048576,ROW()-1)-HLOOKUP(lapchart!N26,totallaptimes!$1:$1048576,ROW()-1),"")</f>
        <v>-2.2479166666667522E-4</v>
      </c>
      <c r="P26" s="2">
        <f>IFERROR(HLOOKUP(lapchart!P26,totallaptimes!$1:$1048576,ROW()-1)-HLOOKUP(lapchart!O26,totallaptimes!$1:$1048576,ROW()-1),"")</f>
        <v>8.891203703704012E-5</v>
      </c>
      <c r="Q26" s="2">
        <f>IFERROR(HLOOKUP(lapchart!Q26,totallaptimes!$1:$1048576,ROW()-1)-HLOOKUP(lapchart!P26,totallaptimes!$1:$1048576,ROW()-1),"")</f>
        <v>-1.0518518518518732E-4</v>
      </c>
      <c r="R26" s="2">
        <f>IFERROR(HLOOKUP(lapchart!R26,totallaptimes!$1:$1048576,ROW()-1)-HLOOKUP(lapchart!Q26,totallaptimes!$1:$1048576,ROW()-1),"")</f>
        <v>-6.4460648148147864E-4</v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1.5150462962962991E-4</v>
      </c>
      <c r="D27" s="2">
        <f>IFERROR(HLOOKUP(lapchart!D27,totallaptimes!$1:$1048576,ROW()-1)-HLOOKUP(lapchart!C27,totallaptimes!$1:$1048576,ROW()-1),"")</f>
        <v>-8.8877314814814201E-5</v>
      </c>
      <c r="E27" s="2">
        <f>IFERROR(HLOOKUP(lapchart!E27,totallaptimes!$1:$1048576,ROW()-1)-HLOOKUP(lapchart!D27,totallaptimes!$1:$1048576,ROW()-1),"")</f>
        <v>-8.4576388888888202E-4</v>
      </c>
      <c r="F27" s="2">
        <f>IFERROR(HLOOKUP(lapchart!F27,totallaptimes!$1:$1048576,ROW()-1)-HLOOKUP(lapchart!E27,totallaptimes!$1:$1048576,ROW()-1),"")</f>
        <v>5.8726851851841066E-5</v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>
        <f>IFERROR(HLOOKUP(lapchart!I27,totallaptimes!$1:$1048576,ROW()-1)-HLOOKUP(lapchart!H27,totallaptimes!$1:$1048576,ROW()-1),"")</f>
        <v>-4.1172453703704204E-4</v>
      </c>
      <c r="J27" s="2">
        <f>IFERROR(HLOOKUP(lapchart!J27,totallaptimes!$1:$1048576,ROW()-1)-HLOOKUP(lapchart!I27,totallaptimes!$1:$1048576,ROW()-1),"")</f>
        <v>-1.8207175925925509E-4</v>
      </c>
      <c r="K27" s="2">
        <f>IFERROR(HLOOKUP(lapchart!K27,totallaptimes!$1:$1048576,ROW()-1)-HLOOKUP(lapchart!J27,totallaptimes!$1:$1048576,ROW()-1),"")</f>
        <v>4.5721064814814236E-4</v>
      </c>
      <c r="L27" s="2">
        <f>IFERROR(HLOOKUP(lapchart!L27,totallaptimes!$1:$1048576,ROW()-1)-HLOOKUP(lapchart!K27,totallaptimes!$1:$1048576,ROW()-1),"")</f>
        <v>1.6630787037037048E-4</v>
      </c>
      <c r="M27" s="2">
        <f>IFERROR(HLOOKUP(lapchart!M27,totallaptimes!$1:$1048576,ROW()-1)-HLOOKUP(lapchart!L27,totallaptimes!$1:$1048576,ROW()-1),"")</f>
        <v>1.3561342592592618E-4</v>
      </c>
      <c r="N27" s="2">
        <f>IFERROR(HLOOKUP(lapchart!N27,totallaptimes!$1:$1048576,ROW()-1)-HLOOKUP(lapchart!M27,totallaptimes!$1:$1048576,ROW()-1),"")</f>
        <v>6.2071759259263448E-5</v>
      </c>
      <c r="O27" s="2">
        <f>IFERROR(HLOOKUP(lapchart!O27,totallaptimes!$1:$1048576,ROW()-1)-HLOOKUP(lapchart!N27,totallaptimes!$1:$1048576,ROW()-1),"")</f>
        <v>-2.0791666666666875E-4</v>
      </c>
      <c r="P27" s="2">
        <f>IFERROR(HLOOKUP(lapchart!P27,totallaptimes!$1:$1048576,ROW()-1)-HLOOKUP(lapchart!O27,totallaptimes!$1:$1048576,ROW()-1),"")</f>
        <v>6.6342592592590066E-5</v>
      </c>
      <c r="Q27" s="2">
        <f>IFERROR(HLOOKUP(lapchart!Q27,totallaptimes!$1:$1048576,ROW()-1)-HLOOKUP(lapchart!P27,totallaptimes!$1:$1048576,ROW()-1),"")</f>
        <v>-1.0005787037036667E-4</v>
      </c>
      <c r="R27" s="2">
        <f>IFERROR(HLOOKUP(lapchart!R27,totallaptimes!$1:$1048576,ROW()-1)-HLOOKUP(lapchart!Q27,totallaptimes!$1:$1048576,ROW()-1),"")</f>
        <v>-6.7171296296296423E-4</v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1.7402777777777989E-4</v>
      </c>
      <c r="D28" s="2">
        <f>IFERROR(HLOOKUP(lapchart!D28,totallaptimes!$1:$1048576,ROW()-1)-HLOOKUP(lapchart!C28,totallaptimes!$1:$1048576,ROW()-1),"")</f>
        <v>-1.1309027777777619E-4</v>
      </c>
      <c r="E28" s="2">
        <f>IFERROR(HLOOKUP(lapchart!E28,totallaptimes!$1:$1048576,ROW()-1)-HLOOKUP(lapchart!D28,totallaptimes!$1:$1048576,ROW()-1),"")</f>
        <v>-7.9984953703703121E-4</v>
      </c>
      <c r="F28" s="2">
        <f>IFERROR(HLOOKUP(lapchart!F28,totallaptimes!$1:$1048576,ROW()-1)-HLOOKUP(lapchart!E28,totallaptimes!$1:$1048576,ROW()-1),"")</f>
        <v>-5.3009259259328978E-6</v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>
        <f>IFERROR(HLOOKUP(lapchart!I28,totallaptimes!$1:$1048576,ROW()-1)-HLOOKUP(lapchart!H28,totallaptimes!$1:$1048576,ROW()-1),"")</f>
        <v>-4.2091435185185461E-4</v>
      </c>
      <c r="J28" s="2">
        <f>IFERROR(HLOOKUP(lapchart!J28,totallaptimes!$1:$1048576,ROW()-1)-HLOOKUP(lapchart!I28,totallaptimes!$1:$1048576,ROW()-1),"")</f>
        <v>-2.075115740740735E-4</v>
      </c>
      <c r="K28" s="2">
        <f>IFERROR(HLOOKUP(lapchart!K28,totallaptimes!$1:$1048576,ROW()-1)-HLOOKUP(lapchart!J28,totallaptimes!$1:$1048576,ROW()-1),"")</f>
        <v>4.9236111111110314E-4</v>
      </c>
      <c r="L28" s="2">
        <f>IFERROR(HLOOKUP(lapchart!L28,totallaptimes!$1:$1048576,ROW()-1)-HLOOKUP(lapchart!K28,totallaptimes!$1:$1048576,ROW()-1),"")</f>
        <v>1.9432870370370697E-4</v>
      </c>
      <c r="M28" s="2">
        <f>IFERROR(HLOOKUP(lapchart!M28,totallaptimes!$1:$1048576,ROW()-1)-HLOOKUP(lapchart!L28,totallaptimes!$1:$1048576,ROW()-1),"")</f>
        <v>1.2469907407407221E-4</v>
      </c>
      <c r="N28" s="2">
        <f>IFERROR(HLOOKUP(lapchart!N28,totallaptimes!$1:$1048576,ROW()-1)-HLOOKUP(lapchart!M28,totallaptimes!$1:$1048576,ROW()-1),"")</f>
        <v>5.3761574074079332E-5</v>
      </c>
      <c r="O28" s="2">
        <f>IFERROR(HLOOKUP(lapchart!O28,totallaptimes!$1:$1048576,ROW()-1)-HLOOKUP(lapchart!N28,totallaptimes!$1:$1048576,ROW()-1),"")</f>
        <v>-1.4075231481481404E-4</v>
      </c>
      <c r="P28" s="2">
        <f>IFERROR(HLOOKUP(lapchart!P28,totallaptimes!$1:$1048576,ROW()-1)-HLOOKUP(lapchart!O28,totallaptimes!$1:$1048576,ROW()-1),"")</f>
        <v>-6.5625000000082978E-6</v>
      </c>
      <c r="Q28" s="2">
        <f>IFERROR(HLOOKUP(lapchart!Q28,totallaptimes!$1:$1048576,ROW()-1)-HLOOKUP(lapchart!P28,totallaptimes!$1:$1048576,ROW()-1),"")</f>
        <v>-1.0050925925925158E-4</v>
      </c>
      <c r="R28" s="2">
        <f>IFERROR(HLOOKUP(lapchart!R28,totallaptimes!$1:$1048576,ROW()-1)-HLOOKUP(lapchart!Q28,totallaptimes!$1:$1048576,ROW()-1),"")</f>
        <v>-6.9148148148148042E-4</v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1.8001157407407375E-4</v>
      </c>
      <c r="D29" s="2">
        <f>IFERROR(HLOOKUP(lapchart!D29,totallaptimes!$1:$1048576,ROW()-1)-HLOOKUP(lapchart!C29,totallaptimes!$1:$1048576,ROW()-1),"")</f>
        <v>-1.6317129629629668E-4</v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>
        <f>IFERROR(HLOOKUP(lapchart!I29,totallaptimes!$1:$1048576,ROW()-1)-HLOOKUP(lapchart!H29,totallaptimes!$1:$1048576,ROW()-1),"")</f>
        <v>-5.307523148148155E-4</v>
      </c>
      <c r="J29" s="2">
        <f>IFERROR(HLOOKUP(lapchart!J29,totallaptimes!$1:$1048576,ROW()-1)-HLOOKUP(lapchart!I29,totallaptimes!$1:$1048576,ROW()-1),"")</f>
        <v>-2.3562500000000319E-4</v>
      </c>
      <c r="K29" s="2">
        <f>IFERROR(HLOOKUP(lapchart!K29,totallaptimes!$1:$1048576,ROW()-1)-HLOOKUP(lapchart!J29,totallaptimes!$1:$1048576,ROW()-1),"")</f>
        <v>8.5130787037036859E-4</v>
      </c>
      <c r="L29" s="2">
        <f>IFERROR(HLOOKUP(lapchart!L29,totallaptimes!$1:$1048576,ROW()-1)-HLOOKUP(lapchart!K29,totallaptimes!$1:$1048576,ROW()-1),"")</f>
        <v>-2.0581018518518734E-4</v>
      </c>
      <c r="M29" s="2">
        <f>IFERROR(HLOOKUP(lapchart!M29,totallaptimes!$1:$1048576,ROW()-1)-HLOOKUP(lapchart!L29,totallaptimes!$1:$1048576,ROW()-1),"")</f>
        <v>4.1673611111111425E-4</v>
      </c>
      <c r="N29" s="2">
        <f>IFERROR(HLOOKUP(lapchart!N29,totallaptimes!$1:$1048576,ROW()-1)-HLOOKUP(lapchart!M29,totallaptimes!$1:$1048576,ROW()-1),"")</f>
        <v>1.0196759259259447E-4</v>
      </c>
      <c r="O29" s="2">
        <f>IFERROR(HLOOKUP(lapchart!O29,totallaptimes!$1:$1048576,ROW()-1)-HLOOKUP(lapchart!N29,totallaptimes!$1:$1048576,ROW()-1),"")</f>
        <v>6.8541666666671608E-5</v>
      </c>
      <c r="P29" s="2">
        <f>IFERROR(HLOOKUP(lapchart!P29,totallaptimes!$1:$1048576,ROW()-1)-HLOOKUP(lapchart!O29,totallaptimes!$1:$1048576,ROW()-1),"")</f>
        <v>-3.4087962962964236E-4</v>
      </c>
      <c r="Q29" s="2">
        <f>IFERROR(HLOOKUP(lapchart!Q29,totallaptimes!$1:$1048576,ROW()-1)-HLOOKUP(lapchart!P29,totallaptimes!$1:$1048576,ROW()-1),"")</f>
        <v>-1.0885416666665815E-4</v>
      </c>
      <c r="R29" s="2">
        <f>IFERROR(HLOOKUP(lapchart!R29,totallaptimes!$1:$1048576,ROW()-1)-HLOOKUP(lapchart!Q29,totallaptimes!$1:$1048576,ROW()-1),"")</f>
        <v>-8.5094907407406994E-4</v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-1.927083333333468E-5</v>
      </c>
      <c r="D30" s="2">
        <f>IFERROR(HLOOKUP(lapchart!D30,totallaptimes!$1:$1048576,ROW()-1)-HLOOKUP(lapchart!C30,totallaptimes!$1:$1048576,ROW()-1),"")</f>
        <v>-1.4042824074074478E-4</v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>
        <f>IFERROR(HLOOKUP(lapchart!I30,totallaptimes!$1:$1048576,ROW()-1)-HLOOKUP(lapchart!H30,totallaptimes!$1:$1048576,ROW()-1),"")</f>
        <v>-4.2335648148148636E-4</v>
      </c>
      <c r="J30" s="2">
        <f>IFERROR(HLOOKUP(lapchart!J30,totallaptimes!$1:$1048576,ROW()-1)-HLOOKUP(lapchart!I30,totallaptimes!$1:$1048576,ROW()-1),"")</f>
        <v>-3.6123842592592631E-4</v>
      </c>
      <c r="K30" s="2">
        <f>IFERROR(HLOOKUP(lapchart!K30,totallaptimes!$1:$1048576,ROW()-1)-HLOOKUP(lapchart!J30,totallaptimes!$1:$1048576,ROW()-1),"")</f>
        <v>8.5317129629629285E-4</v>
      </c>
      <c r="L30" s="2">
        <f>IFERROR(HLOOKUP(lapchart!L30,totallaptimes!$1:$1048576,ROW()-1)-HLOOKUP(lapchart!K30,totallaptimes!$1:$1048576,ROW()-1),"")</f>
        <v>-1.2974537037038769E-5</v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>
        <f>IFERROR(HLOOKUP(lapchart!O30,totallaptimes!$1:$1048576,ROW()-1)-HLOOKUP(lapchart!N30,totallaptimes!$1:$1048576,ROW()-1),"")</f>
        <v>-1.7185185185184665E-4</v>
      </c>
      <c r="P30" s="2">
        <f>IFERROR(HLOOKUP(lapchart!P30,totallaptimes!$1:$1048576,ROW()-1)-HLOOKUP(lapchart!O30,totallaptimes!$1:$1048576,ROW()-1),"")</f>
        <v>-2.9517361111112278E-4</v>
      </c>
      <c r="Q30" s="2">
        <f>IFERROR(HLOOKUP(lapchart!Q30,totallaptimes!$1:$1048576,ROW()-1)-HLOOKUP(lapchart!P30,totallaptimes!$1:$1048576,ROW()-1),"")</f>
        <v>4.4745370370379012E-5</v>
      </c>
      <c r="R30" s="2">
        <f>IFERROR(HLOOKUP(lapchart!R30,totallaptimes!$1:$1048576,ROW()-1)-HLOOKUP(lapchart!Q30,totallaptimes!$1:$1048576,ROW()-1),"")</f>
        <v>-9.9381944444443954E-4</v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-2.3333333333333539E-5</v>
      </c>
      <c r="D31" s="2">
        <f>IFERROR(HLOOKUP(lapchart!D31,totallaptimes!$1:$1048576,ROW()-1)-HLOOKUP(lapchart!C31,totallaptimes!$1:$1048576,ROW()-1),"")</f>
        <v>-1.7111111111111493E-4</v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>
        <f>IFERROR(HLOOKUP(lapchart!I31,totallaptimes!$1:$1048576,ROW()-1)-HLOOKUP(lapchart!H31,totallaptimes!$1:$1048576,ROW()-1),"")</f>
        <v>-2.6383101851852608E-4</v>
      </c>
      <c r="J31" s="2">
        <f>IFERROR(HLOOKUP(lapchart!J31,totallaptimes!$1:$1048576,ROW()-1)-HLOOKUP(lapchart!I31,totallaptimes!$1:$1048576,ROW()-1),"")</f>
        <v>-6.5322916666666481E-4</v>
      </c>
      <c r="K31" s="2">
        <f>IFERROR(HLOOKUP(lapchart!K31,totallaptimes!$1:$1048576,ROW()-1)-HLOOKUP(lapchart!J31,totallaptimes!$1:$1048576,ROW()-1),"")</f>
        <v>1.0045717592592554E-3</v>
      </c>
      <c r="L31" s="2">
        <f>IFERROR(HLOOKUP(lapchart!L31,totallaptimes!$1:$1048576,ROW()-1)-HLOOKUP(lapchart!K31,totallaptimes!$1:$1048576,ROW()-1),"")</f>
        <v>-1.0439814814820758E-5</v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>
        <f>IFERROR(HLOOKUP(lapchart!O31,totallaptimes!$1:$1048576,ROW()-1)-HLOOKUP(lapchart!N31,totallaptimes!$1:$1048576,ROW()-1),"")</f>
        <v>4.1748842592592705E-4</v>
      </c>
      <c r="P31" s="2">
        <f>IFERROR(HLOOKUP(lapchart!P31,totallaptimes!$1:$1048576,ROW()-1)-HLOOKUP(lapchart!O31,totallaptimes!$1:$1048576,ROW()-1),"")</f>
        <v>-7.1379629629630265E-4</v>
      </c>
      <c r="Q31" s="2">
        <f>IFERROR(HLOOKUP(lapchart!Q31,totallaptimes!$1:$1048576,ROW()-1)-HLOOKUP(lapchart!P31,totallaptimes!$1:$1048576,ROW()-1),"")</f>
        <v>7.4166666666673764E-5</v>
      </c>
      <c r="R31" s="2">
        <f>IFERROR(HLOOKUP(lapchart!R31,totallaptimes!$1:$1048576,ROW()-1)-HLOOKUP(lapchart!Q31,totallaptimes!$1:$1048576,ROW()-1),"")</f>
        <v>-9.9775462962962969E-4</v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-1.8240740740742278E-5</v>
      </c>
      <c r="D32" s="2">
        <f>IFERROR(HLOOKUP(lapchart!D32,totallaptimes!$1:$1048576,ROW()-1)-HLOOKUP(lapchart!C32,totallaptimes!$1:$1048576,ROW()-1),"")</f>
        <v>3.2384259259256309E-5</v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>
        <f>IFERROR(HLOOKUP(lapchart!I32,totallaptimes!$1:$1048576,ROW()-1)-HLOOKUP(lapchart!H32,totallaptimes!$1:$1048576,ROW()-1),"")</f>
        <v>-2.6944444444445409E-4</v>
      </c>
      <c r="J32" s="2">
        <f>IFERROR(HLOOKUP(lapchart!J32,totallaptimes!$1:$1048576,ROW()-1)-HLOOKUP(lapchart!I32,totallaptimes!$1:$1048576,ROW()-1),"")</f>
        <v>-4.0978009259259179E-4</v>
      </c>
      <c r="K32" s="2">
        <f>IFERROR(HLOOKUP(lapchart!K32,totallaptimes!$1:$1048576,ROW()-1)-HLOOKUP(lapchart!J32,totallaptimes!$1:$1048576,ROW()-1),"")</f>
        <v>7.8437499999999688E-4</v>
      </c>
      <c r="L32" s="2">
        <f>IFERROR(HLOOKUP(lapchart!L32,totallaptimes!$1:$1048576,ROW()-1)-HLOOKUP(lapchart!K32,totallaptimes!$1:$1048576,ROW()-1),"")</f>
        <v>-1.4108796296305459E-5</v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>
        <f>IFERROR(HLOOKUP(lapchart!O32,totallaptimes!$1:$1048576,ROW()-1)-HLOOKUP(lapchart!N32,totallaptimes!$1:$1048576,ROW()-1),"")</f>
        <v>4.1832175925925891E-4</v>
      </c>
      <c r="P32" s="2">
        <f>IFERROR(HLOOKUP(lapchart!P32,totallaptimes!$1:$1048576,ROW()-1)-HLOOKUP(lapchart!O32,totallaptimes!$1:$1048576,ROW()-1),"")</f>
        <v>-4.3653935185185982E-4</v>
      </c>
      <c r="Q32" s="2">
        <f>IFERROR(HLOOKUP(lapchart!Q32,totallaptimes!$1:$1048576,ROW()-1)-HLOOKUP(lapchart!P32,totallaptimes!$1:$1048576,ROW()-1),"")</f>
        <v>5.6354166666675032E-5</v>
      </c>
      <c r="R32" s="2">
        <f>IFERROR(HLOOKUP(lapchart!R32,totallaptimes!$1:$1048576,ROW()-1)-HLOOKUP(lapchart!Q32,totallaptimes!$1:$1048576,ROW()-1),"")</f>
        <v>-1.0998263888888915E-3</v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-2.184027777778208E-5</v>
      </c>
      <c r="D33" s="2">
        <f>IFERROR(HLOOKUP(lapchart!D33,totallaptimes!$1:$1048576,ROW()-1)-HLOOKUP(lapchart!C33,totallaptimes!$1:$1048576,ROW()-1),"")</f>
        <v>3.8368055555550173E-5</v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>
        <f>IFERROR(HLOOKUP(lapchart!I33,totallaptimes!$1:$1048576,ROW()-1)-HLOOKUP(lapchart!H33,totallaptimes!$1:$1048576,ROW()-1),"")</f>
        <v>-2.2534722222231074E-5</v>
      </c>
      <c r="J33" s="2">
        <f>IFERROR(HLOOKUP(lapchart!J33,totallaptimes!$1:$1048576,ROW()-1)-HLOOKUP(lapchart!I33,totallaptimes!$1:$1048576,ROW()-1),"")</f>
        <v>-2.0324074074075382E-5</v>
      </c>
      <c r="K33" s="2">
        <f>IFERROR(HLOOKUP(lapchart!K33,totallaptimes!$1:$1048576,ROW()-1)-HLOOKUP(lapchart!J33,totallaptimes!$1:$1048576,ROW()-1),"")</f>
        <v>1.3231481481481427E-4</v>
      </c>
      <c r="L33" s="2">
        <f>IFERROR(HLOOKUP(lapchart!L33,totallaptimes!$1:$1048576,ROW()-1)-HLOOKUP(lapchart!K33,totallaptimes!$1:$1048576,ROW()-1),"")</f>
        <v>-7.0115740740755994E-5</v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>
        <f>IFERROR(HLOOKUP(lapchart!O33,totallaptimes!$1:$1048576,ROW()-1)-HLOOKUP(lapchart!N33,totallaptimes!$1:$1048576,ROW()-1),"")</f>
        <v>-5.1840277777791266E-5</v>
      </c>
      <c r="P33" s="2">
        <f>IFERROR(HLOOKUP(lapchart!P33,totallaptimes!$1:$1048576,ROW()-1)-HLOOKUP(lapchart!O33,totallaptimes!$1:$1048576,ROW()-1),"")</f>
        <v>6.695601851852695E-5</v>
      </c>
      <c r="Q33" s="2">
        <f>IFERROR(HLOOKUP(lapchart!Q33,totallaptimes!$1:$1048576,ROW()-1)-HLOOKUP(lapchart!P33,totallaptimes!$1:$1048576,ROW()-1),"")</f>
        <v>-4.5473379629629856E-4</v>
      </c>
      <c r="R33" s="2">
        <f>IFERROR(HLOOKUP(lapchart!R33,totallaptimes!$1:$1048576,ROW()-1)-HLOOKUP(lapchart!Q33,totallaptimes!$1:$1048576,ROW()-1),"")</f>
        <v>7.7537037037037765E-4</v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-9.7916666666753027E-6</v>
      </c>
      <c r="D34" s="2">
        <f>IFERROR(HLOOKUP(lapchart!D34,totallaptimes!$1:$1048576,ROW()-1)-HLOOKUP(lapchart!C34,totallaptimes!$1:$1048576,ROW()-1),"")</f>
        <v>4.722222222218464E-6</v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>
        <f>IFERROR(HLOOKUP(lapchart!G34,totallaptimes!$1:$1048576,ROW()-1)-HLOOKUP(lapchart!F34,totallaptimes!$1:$1048576,ROW()-1),"")</f>
        <v>3.7685185185203085E-5</v>
      </c>
      <c r="H34" s="2">
        <f>IFERROR(HLOOKUP(lapchart!H34,totallaptimes!$1:$1048576,ROW()-1)-HLOOKUP(lapchart!G34,totallaptimes!$1:$1048576,ROW()-1),"")</f>
        <v>-8.946759259269299E-6</v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>
        <f>IFERROR(HLOOKUP(lapchart!K34,totallaptimes!$1:$1048576,ROW()-1)-HLOOKUP(lapchart!J34,totallaptimes!$1:$1048576,ROW()-1),"")</f>
        <v>3.2650462962961757E-5</v>
      </c>
      <c r="L34" s="2">
        <f>IFERROR(HLOOKUP(lapchart!L34,totallaptimes!$1:$1048576,ROW()-1)-HLOOKUP(lapchart!K34,totallaptimes!$1:$1048576,ROW()-1),"")</f>
        <v>-7.0717592592778322E-6</v>
      </c>
      <c r="M34" s="2">
        <f>IFERROR(HLOOKUP(lapchart!M34,totallaptimes!$1:$1048576,ROW()-1)-HLOOKUP(lapchart!L34,totallaptimes!$1:$1048576,ROW()-1),"")</f>
        <v>3.3773148148168175E-5</v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>
        <f>IFERROR(HLOOKUP(lapchart!P34,totallaptimes!$1:$1048576,ROW()-1)-HLOOKUP(lapchart!O34,totallaptimes!$1:$1048576,ROW()-1),"")</f>
        <v>1.0590277777784707E-5</v>
      </c>
      <c r="Q34" s="2">
        <f>IFERROR(HLOOKUP(lapchart!Q34,totallaptimes!$1:$1048576,ROW()-1)-HLOOKUP(lapchart!P34,totallaptimes!$1:$1048576,ROW()-1),"")</f>
        <v>-7.224537037037182E-5</v>
      </c>
      <c r="R34" s="2">
        <f>IFERROR(HLOOKUP(lapchart!R34,totallaptimes!$1:$1048576,ROW()-1)-HLOOKUP(lapchart!Q34,totallaptimes!$1:$1048576,ROW()-1),"")</f>
        <v>8.3472222222227832E-5</v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-9.4907407407474054E-6</v>
      </c>
      <c r="D35" s="2">
        <f>IFERROR(HLOOKUP(lapchart!D35,totallaptimes!$1:$1048576,ROW()-1)-HLOOKUP(lapchart!C35,totallaptimes!$1:$1048576,ROW()-1),"")</f>
        <v>-1.2407407407412363E-5</v>
      </c>
      <c r="E35" s="2">
        <f>IFERROR(HLOOKUP(lapchart!E35,totallaptimes!$1:$1048576,ROW()-1)-HLOOKUP(lapchart!D35,totallaptimes!$1:$1048576,ROW()-1),"")</f>
        <v>-9.7326388888888116E-5</v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>
        <f>IFERROR(HLOOKUP(lapchart!H35,totallaptimes!$1:$1048576,ROW()-1)-HLOOKUP(lapchart!G35,totallaptimes!$1:$1048576,ROW()-1),"")</f>
        <v>-2.4872685185195476E-5</v>
      </c>
      <c r="I35" s="2">
        <f>IFERROR(HLOOKUP(lapchart!I35,totallaptimes!$1:$1048576,ROW()-1)-HLOOKUP(lapchart!H35,totallaptimes!$1:$1048576,ROW()-1),"")</f>
        <v>-1.689814814814089E-5</v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>
        <f>IFERROR(HLOOKUP(lapchart!L35,totallaptimes!$1:$1048576,ROW()-1)-HLOOKUP(lapchart!K35,totallaptimes!$1:$1048576,ROW()-1),"")</f>
        <v>-1.1504629629649488E-5</v>
      </c>
      <c r="M35" s="2">
        <f>IFERROR(HLOOKUP(lapchart!M35,totallaptimes!$1:$1048576,ROW()-1)-HLOOKUP(lapchart!L35,totallaptimes!$1:$1048576,ROW()-1),"")</f>
        <v>5.8263888888909765E-5</v>
      </c>
      <c r="N35" s="2">
        <f>IFERROR(HLOOKUP(lapchart!N35,totallaptimes!$1:$1048576,ROW()-1)-HLOOKUP(lapchart!M35,totallaptimes!$1:$1048576,ROW()-1),"")</f>
        <v>-1.0046296296313539E-5</v>
      </c>
      <c r="O35" s="2">
        <f>IFERROR(HLOOKUP(lapchart!O35,totallaptimes!$1:$1048576,ROW()-1)-HLOOKUP(lapchart!N35,totallaptimes!$1:$1048576,ROW()-1),"")</f>
        <v>1.5254629629632421E-5</v>
      </c>
      <c r="P35" s="2">
        <f>IFERROR(HLOOKUP(lapchart!P35,totallaptimes!$1:$1048576,ROW()-1)-HLOOKUP(lapchart!O35,totallaptimes!$1:$1048576,ROW()-1),"")</f>
        <v>-1.2460648148147901E-4</v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-9.7916666666753027E-6</v>
      </c>
      <c r="D36" s="2">
        <f>IFERROR(HLOOKUP(lapchart!D36,totallaptimes!$1:$1048576,ROW()-1)-HLOOKUP(lapchart!C36,totallaptimes!$1:$1048576,ROW()-1),"")</f>
        <v>-1.3863425925925849E-4</v>
      </c>
      <c r="E36" s="2">
        <f>IFERROR(HLOOKUP(lapchart!E36,totallaptimes!$1:$1048576,ROW()-1)-HLOOKUP(lapchart!D36,totallaptimes!$1:$1048576,ROW()-1),"")</f>
        <v>1.2672453703703457E-4</v>
      </c>
      <c r="F36" s="2">
        <f>IFERROR(HLOOKUP(lapchart!F36,totallaptimes!$1:$1048576,ROW()-1)-HLOOKUP(lapchart!E36,totallaptimes!$1:$1048576,ROW()-1),"")</f>
        <v>-7.7210648148140493E-5</v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>
        <f>IFERROR(HLOOKUP(lapchart!I36,totallaptimes!$1:$1048576,ROW()-1)-HLOOKUP(lapchart!H36,totallaptimes!$1:$1048576,ROW()-1),"")</f>
        <v>6.2013888888892699E-5</v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>
        <f>IFERROR(HLOOKUP(lapchart!L36,totallaptimes!$1:$1048576,ROW()-1)-HLOOKUP(lapchart!K36,totallaptimes!$1:$1048576,ROW()-1),"")</f>
        <v>-1.5625000000026035E-5</v>
      </c>
      <c r="M36" s="2">
        <f>IFERROR(HLOOKUP(lapchart!M36,totallaptimes!$1:$1048576,ROW()-1)-HLOOKUP(lapchart!L36,totallaptimes!$1:$1048576,ROW()-1),"")</f>
        <v>5.7488425925934783E-5</v>
      </c>
      <c r="N36" s="2">
        <f>IFERROR(HLOOKUP(lapchart!N36,totallaptimes!$1:$1048576,ROW()-1)-HLOOKUP(lapchart!M36,totallaptimes!$1:$1048576,ROW()-1),"")</f>
        <v>2.4756944444447038E-5</v>
      </c>
      <c r="O36" s="2">
        <f>IFERROR(HLOOKUP(lapchart!O36,totallaptimes!$1:$1048576,ROW()-1)-HLOOKUP(lapchart!N36,totallaptimes!$1:$1048576,ROW()-1),"")</f>
        <v>-1.6780092592592888E-4</v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>
        <f>IFERROR(HLOOKUP(lapchart!R36,totallaptimes!$1:$1048576,ROW()-1)-HLOOKUP(lapchart!Q36,totallaptimes!$1:$1048576,ROW()-1),"")</f>
        <v>2.1701388888885342E-5</v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-2.0196759259266672E-5</v>
      </c>
      <c r="D37" s="2">
        <f>IFERROR(HLOOKUP(lapchart!D37,totallaptimes!$1:$1048576,ROW()-1)-HLOOKUP(lapchart!C37,totallaptimes!$1:$1048576,ROW()-1),"")</f>
        <v>-1.806250000000037E-4</v>
      </c>
      <c r="E37" s="2">
        <f>IFERROR(HLOOKUP(lapchart!E37,totallaptimes!$1:$1048576,ROW()-1)-HLOOKUP(lapchart!D37,totallaptimes!$1:$1048576,ROW()-1),"")</f>
        <v>5.4710648148152685E-5</v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>
        <f>IFERROR(HLOOKUP(lapchart!H37,totallaptimes!$1:$1048576,ROW()-1)-HLOOKUP(lapchart!G37,totallaptimes!$1:$1048576,ROW()-1),"")</f>
        <v>-1.3177083333332229E-4</v>
      </c>
      <c r="I37" s="2">
        <f>IFERROR(HLOOKUP(lapchart!I37,totallaptimes!$1:$1048576,ROW()-1)-HLOOKUP(lapchart!H37,totallaptimes!$1:$1048576,ROW()-1),"")</f>
        <v>8.0150462962967628E-5</v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>
        <f>IFERROR(HLOOKUP(lapchart!L37,totallaptimes!$1:$1048576,ROW()-1)-HLOOKUP(lapchart!K37,totallaptimes!$1:$1048576,ROW()-1),"")</f>
        <v>1.4675925925911049E-5</v>
      </c>
      <c r="M37" s="2">
        <f>IFERROR(HLOOKUP(lapchart!M37,totallaptimes!$1:$1048576,ROW()-1)-HLOOKUP(lapchart!L37,totallaptimes!$1:$1048576,ROW()-1),"")</f>
        <v>1.3009259259261219E-5</v>
      </c>
      <c r="N37" s="2">
        <f>IFERROR(HLOOKUP(lapchart!N37,totallaptimes!$1:$1048576,ROW()-1)-HLOOKUP(lapchart!M37,totallaptimes!$1:$1048576,ROW()-1),"")</f>
        <v>-1.9644675925926253E-4</v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>
        <f>IFERROR(HLOOKUP(lapchart!Q37,totallaptimes!$1:$1048576,ROW()-1)-HLOOKUP(lapchart!P37,totallaptimes!$1:$1048576,ROW()-1),"")</f>
        <v>1.4768518518518126E-5</v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2.6631944444452382E-5</v>
      </c>
      <c r="D38" s="2">
        <f>IFERROR(HLOOKUP(lapchart!D38,totallaptimes!$1:$1048576,ROW()-1)-HLOOKUP(lapchart!C38,totallaptimes!$1:$1048576,ROW()-1),"")</f>
        <v>-2.3798611111112283E-4</v>
      </c>
      <c r="E38" s="2">
        <f>IFERROR(HLOOKUP(lapchart!E38,totallaptimes!$1:$1048576,ROW()-1)-HLOOKUP(lapchart!D38,totallaptimes!$1:$1048576,ROW()-1),"")</f>
        <v>6.3622685185185657E-5</v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>
        <f>IFERROR(HLOOKUP(lapchart!H38,totallaptimes!$1:$1048576,ROW()-1)-HLOOKUP(lapchart!G38,totallaptimes!$1:$1048576,ROW()-1),"")</f>
        <v>-1.4828703703702317E-4</v>
      </c>
      <c r="I38" s="2">
        <f>IFERROR(HLOOKUP(lapchart!I38,totallaptimes!$1:$1048576,ROW()-1)-HLOOKUP(lapchart!H38,totallaptimes!$1:$1048576,ROW()-1),"")</f>
        <v>9.8310185185190857E-5</v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>
        <f>IFERROR(HLOOKUP(lapchart!L38,totallaptimes!$1:$1048576,ROW()-1)-HLOOKUP(lapchart!K38,totallaptimes!$1:$1048576,ROW()-1),"")</f>
        <v>1.6921296296282251E-5</v>
      </c>
      <c r="M38" s="2">
        <f>IFERROR(HLOOKUP(lapchart!M38,totallaptimes!$1:$1048576,ROW()-1)-HLOOKUP(lapchart!L38,totallaptimes!$1:$1048576,ROW()-1),"")</f>
        <v>2.062500000000328E-5</v>
      </c>
      <c r="N38" s="2">
        <f>IFERROR(HLOOKUP(lapchart!N38,totallaptimes!$1:$1048576,ROW()-1)-HLOOKUP(lapchart!M38,totallaptimes!$1:$1048576,ROW()-1),"")</f>
        <v>-2.3767361111111385E-4</v>
      </c>
      <c r="O38" s="2">
        <f>IFERROR(HLOOKUP(lapchart!O38,totallaptimes!$1:$1048576,ROW()-1)-HLOOKUP(lapchart!N38,totallaptimes!$1:$1048576,ROW()-1),"")</f>
        <v>2.448611111111193E-4</v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2.414236111111176E-4</v>
      </c>
      <c r="D39" s="2">
        <f>IFERROR(HLOOKUP(lapchart!D39,totallaptimes!$1:$1048576,ROW()-1)-HLOOKUP(lapchart!C39,totallaptimes!$1:$1048576,ROW()-1),"")</f>
        <v>-1.6633101851852572E-4</v>
      </c>
      <c r="E39" s="2">
        <f>IFERROR(HLOOKUP(lapchart!E39,totallaptimes!$1:$1048576,ROW()-1)-HLOOKUP(lapchart!D39,totallaptimes!$1:$1048576,ROW()-1),"")</f>
        <v>2.1252314814815959E-4</v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>
        <f>IFERROR(HLOOKUP(lapchart!H39,totallaptimes!$1:$1048576,ROW()-1)-HLOOKUP(lapchart!G39,totallaptimes!$1:$1048576,ROW()-1),"")</f>
        <v>-1.6563657407406285E-4</v>
      </c>
      <c r="I39" s="2">
        <f>IFERROR(HLOOKUP(lapchart!I39,totallaptimes!$1:$1048576,ROW()-1)-HLOOKUP(lapchart!H39,totallaptimes!$1:$1048576,ROW()-1),"")</f>
        <v>1.1851851851852474E-4</v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>
        <f>IFERROR(HLOOKUP(lapchart!L39,totallaptimes!$1:$1048576,ROW()-1)-HLOOKUP(lapchart!K39,totallaptimes!$1:$1048576,ROW()-1),"")</f>
        <v>9.9884259259080954E-6</v>
      </c>
      <c r="M39" s="2">
        <f>IFERROR(HLOOKUP(lapchart!M39,totallaptimes!$1:$1048576,ROW()-1)-HLOOKUP(lapchart!L39,totallaptimes!$1:$1048576,ROW()-1),"")</f>
        <v>3.5706018518523452E-5</v>
      </c>
      <c r="N39" s="2">
        <f>IFERROR(HLOOKUP(lapchart!N39,totallaptimes!$1:$1048576,ROW()-1)-HLOOKUP(lapchart!M39,totallaptimes!$1:$1048576,ROW()-1),"")</f>
        <v>-2.7281250000000395E-4</v>
      </c>
      <c r="O39" s="2">
        <f>IFERROR(HLOOKUP(lapchart!O39,totallaptimes!$1:$1048576,ROW()-1)-HLOOKUP(lapchart!N39,totallaptimes!$1:$1048576,ROW()-1),"")</f>
        <v>2.9634259259260498E-4</v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2.6248842592593163E-4</v>
      </c>
      <c r="D40" s="2">
        <f>IFERROR(HLOOKUP(lapchart!D40,totallaptimes!$1:$1048576,ROW()-1)-HLOOKUP(lapchart!C40,totallaptimes!$1:$1048576,ROW()-1),"")</f>
        <v>-1.8472222222222501E-4</v>
      </c>
      <c r="E40" s="2">
        <f>IFERROR(HLOOKUP(lapchart!E40,totallaptimes!$1:$1048576,ROW()-1)-HLOOKUP(lapchart!D40,totallaptimes!$1:$1048576,ROW()-1),"")</f>
        <v>2.3653935185186103E-4</v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>
        <f>IFERROR(HLOOKUP(lapchart!H40,totallaptimes!$1:$1048576,ROW()-1)-HLOOKUP(lapchart!G40,totallaptimes!$1:$1048576,ROW()-1),"")</f>
        <v>-1.8331018518517178E-4</v>
      </c>
      <c r="I40" s="2">
        <f>IFERROR(HLOOKUP(lapchart!I40,totallaptimes!$1:$1048576,ROW()-1)-HLOOKUP(lapchart!H40,totallaptimes!$1:$1048576,ROW()-1),"")</f>
        <v>1.4322916666667518E-4</v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>
        <f>IFERROR(HLOOKUP(lapchart!L40,totallaptimes!$1:$1048576,ROW()-1)-HLOOKUP(lapchart!K40,totallaptimes!$1:$1048576,ROW()-1),"")</f>
        <v>1.2835648148128154E-5</v>
      </c>
      <c r="M40" s="2">
        <f>IFERROR(HLOOKUP(lapchart!M40,totallaptimes!$1:$1048576,ROW()-1)-HLOOKUP(lapchart!L40,totallaptimes!$1:$1048576,ROW()-1),"")</f>
        <v>3.5162037037045346E-5</v>
      </c>
      <c r="N40" s="2">
        <f>IFERROR(HLOOKUP(lapchart!N40,totallaptimes!$1:$1048576,ROW()-1)-HLOOKUP(lapchart!M40,totallaptimes!$1:$1048576,ROW()-1),"")</f>
        <v>-3.000810185185207E-4</v>
      </c>
      <c r="O40" s="2">
        <f>IFERROR(HLOOKUP(lapchart!O40,totallaptimes!$1:$1048576,ROW()-1)-HLOOKUP(lapchart!N40,totallaptimes!$1:$1048576,ROW()-1),"")</f>
        <v>3.2846064814815584E-4</v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2.8449074074075181E-4</v>
      </c>
      <c r="D41" s="2">
        <f>IFERROR(HLOOKUP(lapchart!D41,totallaptimes!$1:$1048576,ROW()-1)-HLOOKUP(lapchart!C41,totallaptimes!$1:$1048576,ROW()-1),"")</f>
        <v>-2.0097222222222738E-4</v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>
        <f>IFERROR(HLOOKUP(lapchart!G41,totallaptimes!$1:$1048576,ROW()-1)-HLOOKUP(lapchart!F41,totallaptimes!$1:$1048576,ROW()-1),"")</f>
        <v>2.9130787037037059E-4</v>
      </c>
      <c r="H41" s="2">
        <f>IFERROR(HLOOKUP(lapchart!H41,totallaptimes!$1:$1048576,ROW()-1)-HLOOKUP(lapchart!G41,totallaptimes!$1:$1048576,ROW()-1),"")</f>
        <v>-9.4606481481497584E-5</v>
      </c>
      <c r="I41" s="2">
        <f>IFERROR(HLOOKUP(lapchart!I41,totallaptimes!$1:$1048576,ROW()-1)-HLOOKUP(lapchart!H41,totallaptimes!$1:$1048576,ROW()-1),"")</f>
        <v>-3.1574074074051939E-5</v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>
        <f>IFERROR(HLOOKUP(lapchart!L41,totallaptimes!$1:$1048576,ROW()-1)-HLOOKUP(lapchart!K41,totallaptimes!$1:$1048576,ROW()-1),"")</f>
        <v>9.5138888888679496E-6</v>
      </c>
      <c r="M41" s="2">
        <f>IFERROR(HLOOKUP(lapchart!M41,totallaptimes!$1:$1048576,ROW()-1)-HLOOKUP(lapchart!L41,totallaptimes!$1:$1048576,ROW()-1),"")</f>
        <v>4.0949074074078662E-5</v>
      </c>
      <c r="N41" s="2">
        <f>IFERROR(HLOOKUP(lapchart!N41,totallaptimes!$1:$1048576,ROW()-1)-HLOOKUP(lapchart!M41,totallaptimes!$1:$1048576,ROW()-1),"")</f>
        <v>-3.2877314814815095E-4</v>
      </c>
      <c r="O41" s="2">
        <f>IFERROR(HLOOKUP(lapchart!O41,totallaptimes!$1:$1048576,ROW()-1)-HLOOKUP(lapchart!N41,totallaptimes!$1:$1048576,ROW()-1),"")</f>
        <v>3.5789351851853168E-4</v>
      </c>
      <c r="P41" s="2">
        <f>IFERROR(HLOOKUP(lapchart!P41,totallaptimes!$1:$1048576,ROW()-1)-HLOOKUP(lapchart!O41,totallaptimes!$1:$1048576,ROW()-1),"")</f>
        <v>-1.9108796296296582E-5</v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3.0413194444445235E-4</v>
      </c>
      <c r="D42" s="2">
        <f>IFERROR(HLOOKUP(lapchart!D42,totallaptimes!$1:$1048576,ROW()-1)-HLOOKUP(lapchart!C42,totallaptimes!$1:$1048576,ROW()-1),"")</f>
        <v>-2.139814814814886E-4</v>
      </c>
      <c r="E42" s="2">
        <f>IFERROR(HLOOKUP(lapchart!E42,totallaptimes!$1:$1048576,ROW()-1)-HLOOKUP(lapchart!D42,totallaptimes!$1:$1048576,ROW()-1),"")</f>
        <v>-3.5370370370359228E-5</v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>
        <f>IFERROR(HLOOKUP(lapchart!H42,totallaptimes!$1:$1048576,ROW()-1)-HLOOKUP(lapchart!G42,totallaptimes!$1:$1048576,ROW()-1),"")</f>
        <v>1.0405092592594145E-4</v>
      </c>
      <c r="I42" s="2">
        <f>IFERROR(HLOOKUP(lapchart!I42,totallaptimes!$1:$1048576,ROW()-1)-HLOOKUP(lapchart!H42,totallaptimes!$1:$1048576,ROW()-1),"")</f>
        <v>-1.3255787037036448E-4</v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>
        <f>IFERROR(HLOOKUP(lapchart!L42,totallaptimes!$1:$1048576,ROW()-1)-HLOOKUP(lapchart!K42,totallaptimes!$1:$1048576,ROW()-1),"")</f>
        <v>9.8148148147958469E-6</v>
      </c>
      <c r="M42" s="2">
        <f>IFERROR(HLOOKUP(lapchart!M42,totallaptimes!$1:$1048576,ROW()-1)-HLOOKUP(lapchart!L42,totallaptimes!$1:$1048576,ROW()-1),"")</f>
        <v>4.6631944444451567E-5</v>
      </c>
      <c r="N42" s="2">
        <f>IFERROR(HLOOKUP(lapchart!N42,totallaptimes!$1:$1048576,ROW()-1)-HLOOKUP(lapchart!M42,totallaptimes!$1:$1048576,ROW()-1),"")</f>
        <v>-3.620949074074134E-4</v>
      </c>
      <c r="O42" s="2">
        <f>IFERROR(HLOOKUP(lapchart!O42,totallaptimes!$1:$1048576,ROW()-1)-HLOOKUP(lapchart!N42,totallaptimes!$1:$1048576,ROW()-1),"")</f>
        <v>3.8818287037038768E-4</v>
      </c>
      <c r="P42" s="2">
        <f>IFERROR(HLOOKUP(lapchart!P42,totallaptimes!$1:$1048576,ROW()-1)-HLOOKUP(lapchart!O42,totallaptimes!$1:$1048576,ROW()-1),"")</f>
        <v>-1.5821759259258827E-5</v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3.3440972222222726E-4</v>
      </c>
      <c r="D43" s="2">
        <f>IFERROR(HLOOKUP(lapchart!D43,totallaptimes!$1:$1048576,ROW()-1)-HLOOKUP(lapchart!C43,totallaptimes!$1:$1048576,ROW()-1),"")</f>
        <v>-2.3597222222222769E-4</v>
      </c>
      <c r="E43" s="2">
        <f>IFERROR(HLOOKUP(lapchart!E43,totallaptimes!$1:$1048576,ROW()-1)-HLOOKUP(lapchart!D43,totallaptimes!$1:$1048576,ROW()-1),"")</f>
        <v>-3.6724537037027827E-5</v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>
        <f>IFERROR(HLOOKUP(lapchart!H43,totallaptimes!$1:$1048576,ROW()-1)-HLOOKUP(lapchart!G43,totallaptimes!$1:$1048576,ROW()-1),"")</f>
        <v>-5.8634259259240928E-5</v>
      </c>
      <c r="I43" s="2">
        <f>IFERROR(HLOOKUP(lapchart!I43,totallaptimes!$1:$1048576,ROW()-1)-HLOOKUP(lapchart!H43,totallaptimes!$1:$1048576,ROW()-1),"")</f>
        <v>1.3807870370369929E-4</v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>
        <f>IFERROR(HLOOKUP(lapchart!L43,totallaptimes!$1:$1048576,ROW()-1)-HLOOKUP(lapchart!K43,totallaptimes!$1:$1048576,ROW()-1),"")</f>
        <v>7.2569444444225972E-6</v>
      </c>
      <c r="M43" s="2">
        <f>IFERROR(HLOOKUP(lapchart!M43,totallaptimes!$1:$1048576,ROW()-1)-HLOOKUP(lapchart!L43,totallaptimes!$1:$1048576,ROW()-1),"")</f>
        <v>5.009259259260157E-5</v>
      </c>
      <c r="N43" s="2">
        <f>IFERROR(HLOOKUP(lapchart!N43,totallaptimes!$1:$1048576,ROW()-1)-HLOOKUP(lapchart!M43,totallaptimes!$1:$1048576,ROW()-1),"")</f>
        <v>-3.9131944444444761E-4</v>
      </c>
      <c r="O43" s="2">
        <f>IFERROR(HLOOKUP(lapchart!O43,totallaptimes!$1:$1048576,ROW()-1)-HLOOKUP(lapchart!N43,totallaptimes!$1:$1048576,ROW()-1),"")</f>
        <v>4.1738425925927358E-4</v>
      </c>
      <c r="P43" s="2">
        <f>IFERROR(HLOOKUP(lapchart!P43,totallaptimes!$1:$1048576,ROW()-1)-HLOOKUP(lapchart!O43,totallaptimes!$1:$1048576,ROW()-1),"")</f>
        <v>-1.6967592592592728E-5</v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3.6872685185185272E-4</v>
      </c>
      <c r="D44" s="2">
        <f>IFERROR(HLOOKUP(lapchart!D44,totallaptimes!$1:$1048576,ROW()-1)-HLOOKUP(lapchart!C44,totallaptimes!$1:$1048576,ROW()-1),"")</f>
        <v>-2.6040509259259159E-4</v>
      </c>
      <c r="E44" s="2">
        <f>IFERROR(HLOOKUP(lapchart!E44,totallaptimes!$1:$1048576,ROW()-1)-HLOOKUP(lapchart!D44,totallaptimes!$1:$1048576,ROW()-1),"")</f>
        <v>-3.9155092592585428E-5</v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>
        <f>IFERROR(HLOOKUP(lapchart!H44,totallaptimes!$1:$1048576,ROW()-1)-HLOOKUP(lapchart!G44,totallaptimes!$1:$1048576,ROW()-1),"")</f>
        <v>-5.0312499999982663E-5</v>
      </c>
      <c r="I44" s="2">
        <f>IFERROR(HLOOKUP(lapchart!I44,totallaptimes!$1:$1048576,ROW()-1)-HLOOKUP(lapchart!H44,totallaptimes!$1:$1048576,ROW()-1),"")</f>
        <v>1.4475694444444215E-4</v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>
        <f>IFERROR(HLOOKUP(lapchart!L44,totallaptimes!$1:$1048576,ROW()-1)-HLOOKUP(lapchart!K44,totallaptimes!$1:$1048576,ROW()-1),"")</f>
        <v>7.7662037036782539E-6</v>
      </c>
      <c r="M44" s="2">
        <f>IFERROR(HLOOKUP(lapchart!M44,totallaptimes!$1:$1048576,ROW()-1)-HLOOKUP(lapchart!L44,totallaptimes!$1:$1048576,ROW()-1),"")</f>
        <v>5.1550925925937519E-5</v>
      </c>
      <c r="N44" s="2">
        <f>IFERROR(HLOOKUP(lapchart!N44,totallaptimes!$1:$1048576,ROW()-1)-HLOOKUP(lapchart!M44,totallaptimes!$1:$1048576,ROW()-1),"")</f>
        <v>-4.1989583333333635E-4</v>
      </c>
      <c r="O44" s="2">
        <f>IFERROR(HLOOKUP(lapchart!O44,totallaptimes!$1:$1048576,ROW()-1)-HLOOKUP(lapchart!N44,totallaptimes!$1:$1048576,ROW()-1),"")</f>
        <v>4.4937500000001573E-4</v>
      </c>
      <c r="P44" s="2">
        <f>IFERROR(HLOOKUP(lapchart!P44,totallaptimes!$1:$1048576,ROW()-1)-HLOOKUP(lapchart!O44,totallaptimes!$1:$1048576,ROW()-1),"")</f>
        <v>-1.3368055555559866E-5</v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3.9126157407407686E-4</v>
      </c>
      <c r="D45" s="2">
        <f>IFERROR(HLOOKUP(lapchart!D45,totallaptimes!$1:$1048576,ROW()-1)-HLOOKUP(lapchart!C45,totallaptimes!$1:$1048576,ROW()-1),"")</f>
        <v>-3.2541666666666136E-4</v>
      </c>
      <c r="E45" s="2">
        <f>IFERROR(HLOOKUP(lapchart!E45,totallaptimes!$1:$1048576,ROW()-1)-HLOOKUP(lapchart!D45,totallaptimes!$1:$1048576,ROW()-1),"")</f>
        <v>4.4618055555549485E-5</v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>
        <f>IFERROR(HLOOKUP(lapchart!H45,totallaptimes!$1:$1048576,ROW()-1)-HLOOKUP(lapchart!G45,totallaptimes!$1:$1048576,ROW()-1),"")</f>
        <v>-4.1909722222205348E-5</v>
      </c>
      <c r="I45" s="2">
        <f>IFERROR(HLOOKUP(lapchart!I45,totallaptimes!$1:$1048576,ROW()-1)-HLOOKUP(lapchart!H45,totallaptimes!$1:$1048576,ROW()-1),"")</f>
        <v>1.5295138888888477E-4</v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>
        <f>IFERROR(HLOOKUP(lapchart!L45,totallaptimes!$1:$1048576,ROW()-1)-HLOOKUP(lapchart!K45,totallaptimes!$1:$1048576,ROW()-1),"")</f>
        <v>8.5648148147945968E-6</v>
      </c>
      <c r="M45" s="2">
        <f>IFERROR(HLOOKUP(lapchart!M45,totallaptimes!$1:$1048576,ROW()-1)-HLOOKUP(lapchart!L45,totallaptimes!$1:$1048576,ROW()-1),"")</f>
        <v>5.1689814814820378E-5</v>
      </c>
      <c r="N45" s="2">
        <f>IFERROR(HLOOKUP(lapchart!N45,totallaptimes!$1:$1048576,ROW()-1)-HLOOKUP(lapchart!M45,totallaptimes!$1:$1048576,ROW()-1),"")</f>
        <v>-4.449421296296302E-4</v>
      </c>
      <c r="O45" s="2">
        <f>IFERROR(HLOOKUP(lapchart!O45,totallaptimes!$1:$1048576,ROW()-1)-HLOOKUP(lapchart!N45,totallaptimes!$1:$1048576,ROW()-1),"")</f>
        <v>4.7945601851853703E-4</v>
      </c>
      <c r="P45" s="2">
        <f>IFERROR(HLOOKUP(lapchart!P45,totallaptimes!$1:$1048576,ROW()-1)-HLOOKUP(lapchart!O45,totallaptimes!$1:$1048576,ROW()-1),"")</f>
        <v>-1.1550925925932209E-5</v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4.0958333333333125E-4</v>
      </c>
      <c r="D46" s="2">
        <f>IFERROR(HLOOKUP(lapchart!D46,totallaptimes!$1:$1048576,ROW()-1)-HLOOKUP(lapchart!C46,totallaptimes!$1:$1048576,ROW()-1),"")</f>
        <v>-3.4040509259258833E-4</v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>
        <f>IFERROR(HLOOKUP(lapchart!G46,totallaptimes!$1:$1048576,ROW()-1)-HLOOKUP(lapchart!F46,totallaptimes!$1:$1048576,ROW()-1),"")</f>
        <v>3.0474537037021576E-5</v>
      </c>
      <c r="H46" s="2">
        <f>IFERROR(HLOOKUP(lapchart!H46,totallaptimes!$1:$1048576,ROW()-1)-HLOOKUP(lapchart!G46,totallaptimes!$1:$1048576,ROW()-1),"")</f>
        <v>-2.4167824074073502E-4</v>
      </c>
      <c r="I46" s="2">
        <f>IFERROR(HLOOKUP(lapchart!I46,totallaptimes!$1:$1048576,ROW()-1)-HLOOKUP(lapchart!H46,totallaptimes!$1:$1048576,ROW()-1),"")</f>
        <v>3.6765046296297066E-4</v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>
        <f>IFERROR(HLOOKUP(lapchart!L46,totallaptimes!$1:$1048576,ROW()-1)-HLOOKUP(lapchart!K46,totallaptimes!$1:$1048576,ROW()-1),"")</f>
        <v>8.7962962962775948E-6</v>
      </c>
      <c r="M46" s="2">
        <f>IFERROR(HLOOKUP(lapchart!M46,totallaptimes!$1:$1048576,ROW()-1)-HLOOKUP(lapchart!L46,totallaptimes!$1:$1048576,ROW()-1),"")</f>
        <v>4.6979166666676064E-5</v>
      </c>
      <c r="N46" s="2">
        <f>IFERROR(HLOOKUP(lapchart!N46,totallaptimes!$1:$1048576,ROW()-1)-HLOOKUP(lapchart!M46,totallaptimes!$1:$1048576,ROW()-1),"")</f>
        <v>-4.6737268518518699E-4</v>
      </c>
      <c r="O46" s="2">
        <f>IFERROR(HLOOKUP(lapchart!O46,totallaptimes!$1:$1048576,ROW()-1)-HLOOKUP(lapchart!N46,totallaptimes!$1:$1048576,ROW()-1),"")</f>
        <v>5.0951388888891003E-4</v>
      </c>
      <c r="P46" s="2">
        <f>IFERROR(HLOOKUP(lapchart!P46,totallaptimes!$1:$1048576,ROW()-1)-HLOOKUP(lapchart!O46,totallaptimes!$1:$1048576,ROW()-1),"")</f>
        <v>-9.4097222222283561E-6</v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4.2782407407407352E-4</v>
      </c>
      <c r="D47" s="2">
        <f>IFERROR(HLOOKUP(lapchart!D47,totallaptimes!$1:$1048576,ROW()-1)-HLOOKUP(lapchart!C47,totallaptimes!$1:$1048576,ROW()-1),"")</f>
        <v>-3.5703703703703071E-4</v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>
        <f>IFERROR(HLOOKUP(lapchart!G47,totallaptimes!$1:$1048576,ROW()-1)-HLOOKUP(lapchart!F47,totallaptimes!$1:$1048576,ROW()-1),"")</f>
        <v>1.7557870370360495E-5</v>
      </c>
      <c r="H47" s="2">
        <f>IFERROR(HLOOKUP(lapchart!H47,totallaptimes!$1:$1048576,ROW()-1)-HLOOKUP(lapchart!G47,totallaptimes!$1:$1048576,ROW()-1),"")</f>
        <v>-2.4370370370369737E-4</v>
      </c>
      <c r="I47" s="2">
        <f>IFERROR(HLOOKUP(lapchart!I47,totallaptimes!$1:$1048576,ROW()-1)-HLOOKUP(lapchart!H47,totallaptimes!$1:$1048576,ROW()-1),"")</f>
        <v>3.9209490740741565E-4</v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>
        <f>IFERROR(HLOOKUP(lapchart!L47,totallaptimes!$1:$1048576,ROW()-1)-HLOOKUP(lapchart!K47,totallaptimes!$1:$1048576,ROW()-1),"")</f>
        <v>8.5879629629428966E-6</v>
      </c>
      <c r="M47" s="2">
        <f>IFERROR(HLOOKUP(lapchart!M47,totallaptimes!$1:$1048576,ROW()-1)-HLOOKUP(lapchart!L47,totallaptimes!$1:$1048576,ROW()-1),"")</f>
        <v>4.0543981481490354E-5</v>
      </c>
      <c r="N47" s="2">
        <f>IFERROR(HLOOKUP(lapchart!N47,totallaptimes!$1:$1048576,ROW()-1)-HLOOKUP(lapchart!M47,totallaptimes!$1:$1048576,ROW()-1),"")</f>
        <v>-4.8864583333333572E-4</v>
      </c>
      <c r="O47" s="2">
        <f>IFERROR(HLOOKUP(lapchart!O47,totallaptimes!$1:$1048576,ROW()-1)-HLOOKUP(lapchart!N47,totallaptimes!$1:$1048576,ROW()-1),"")</f>
        <v>5.3665509259261807E-4</v>
      </c>
      <c r="P47" s="2">
        <f>IFERROR(HLOOKUP(lapchart!P47,totallaptimes!$1:$1048576,ROW()-1)-HLOOKUP(lapchart!O47,totallaptimes!$1:$1048576,ROW()-1),"")</f>
        <v>-1.0717592592600356E-5</v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4.4982638888888676E-4</v>
      </c>
      <c r="D48" s="2">
        <f>IFERROR(HLOOKUP(lapchart!D48,totallaptimes!$1:$1048576,ROW()-1)-HLOOKUP(lapchart!C48,totallaptimes!$1:$1048576,ROW()-1),"")</f>
        <v>-3.7585648148147355E-4</v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>
        <f>IFERROR(HLOOKUP(lapchart!G48,totallaptimes!$1:$1048576,ROW()-1)-HLOOKUP(lapchart!F48,totallaptimes!$1:$1048576,ROW()-1),"")</f>
        <v>9.2245370370280799E-6</v>
      </c>
      <c r="H48" s="2">
        <f>IFERROR(HLOOKUP(lapchart!H48,totallaptimes!$1:$1048576,ROW()-1)-HLOOKUP(lapchart!G48,totallaptimes!$1:$1048576,ROW()-1),"")</f>
        <v>-2.5488425925925678E-4</v>
      </c>
      <c r="I48" s="2">
        <f>IFERROR(HLOOKUP(lapchart!I48,totallaptimes!$1:$1048576,ROW()-1)-HLOOKUP(lapchart!H48,totallaptimes!$1:$1048576,ROW()-1),"")</f>
        <v>4.1747685185185984E-4</v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>
        <f>IFERROR(HLOOKUP(lapchart!L48,totallaptimes!$1:$1048576,ROW()-1)-HLOOKUP(lapchart!K48,totallaptimes!$1:$1048576,ROW()-1),"")</f>
        <v>8.9583333333156934E-6</v>
      </c>
      <c r="M48" s="2">
        <f>IFERROR(HLOOKUP(lapchart!M48,totallaptimes!$1:$1048576,ROW()-1)-HLOOKUP(lapchart!L48,totallaptimes!$1:$1048576,ROW()-1),"")</f>
        <v>3.9108796296302706E-5</v>
      </c>
      <c r="N48" s="2">
        <f>IFERROR(HLOOKUP(lapchart!N48,totallaptimes!$1:$1048576,ROW()-1)-HLOOKUP(lapchart!M48,totallaptimes!$1:$1048576,ROW()-1),"")</f>
        <v>5.493055555558235E-5</v>
      </c>
      <c r="O48" s="2">
        <f>IFERROR(HLOOKUP(lapchart!O48,totallaptimes!$1:$1048576,ROW()-1)-HLOOKUP(lapchart!N48,totallaptimes!$1:$1048576,ROW()-1),"")</f>
        <v>-5.6658564814817541E-4</v>
      </c>
      <c r="P48" s="2">
        <f>IFERROR(HLOOKUP(lapchart!P48,totallaptimes!$1:$1048576,ROW()-1)-HLOOKUP(lapchart!O48,totallaptimes!$1:$1048576,ROW()-1),"")</f>
        <v>5.5475694444446361E-4</v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4.693055555555492E-4</v>
      </c>
      <c r="D49" s="2">
        <f>IFERROR(HLOOKUP(lapchart!D49,totallaptimes!$1:$1048576,ROW()-1)-HLOOKUP(lapchart!C49,totallaptimes!$1:$1048576,ROW()-1),"")</f>
        <v>-3.9509259259258578E-4</v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>
        <f>IFERROR(HLOOKUP(lapchart!G49,totallaptimes!$1:$1048576,ROW()-1)-HLOOKUP(lapchart!F49,totallaptimes!$1:$1048576,ROW()-1),"")</f>
        <v>8.2407407407322775E-6</v>
      </c>
      <c r="H49" s="2">
        <f>IFERROR(HLOOKUP(lapchart!H49,totallaptimes!$1:$1048576,ROW()-1)-HLOOKUP(lapchart!G49,totallaptimes!$1:$1048576,ROW()-1),"")</f>
        <v>-2.7070601851851561E-4</v>
      </c>
      <c r="I49" s="2">
        <f>IFERROR(HLOOKUP(lapchart!I49,totallaptimes!$1:$1048576,ROW()-1)-HLOOKUP(lapchart!H49,totallaptimes!$1:$1048576,ROW()-1),"")</f>
        <v>4.3796296296296638E-4</v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>
        <f>IFERROR(HLOOKUP(lapchart!L49,totallaptimes!$1:$1048576,ROW()-1)-HLOOKUP(lapchart!K49,totallaptimes!$1:$1048576,ROW()-1),"")</f>
        <v>8.2986111110891492E-6</v>
      </c>
      <c r="M49" s="2">
        <f>IFERROR(HLOOKUP(lapchart!M49,totallaptimes!$1:$1048576,ROW()-1)-HLOOKUP(lapchart!L49,totallaptimes!$1:$1048576,ROW()-1),"")</f>
        <v>3.8391203703712351E-5</v>
      </c>
      <c r="N49" s="2">
        <f>IFERROR(HLOOKUP(lapchart!N49,totallaptimes!$1:$1048576,ROW()-1)-HLOOKUP(lapchart!M49,totallaptimes!$1:$1048576,ROW()-1),"")</f>
        <v>6.0509259259287906E-5</v>
      </c>
      <c r="O49" s="2">
        <f>IFERROR(HLOOKUP(lapchart!O49,totallaptimes!$1:$1048576,ROW()-1)-HLOOKUP(lapchart!N49,totallaptimes!$1:$1048576,ROW()-1),"")</f>
        <v>-1.2025462962972355E-5</v>
      </c>
      <c r="P49" s="2">
        <f>IFERROR(HLOOKUP(lapchart!P49,totallaptimes!$1:$1048576,ROW()-1)-HLOOKUP(lapchart!O49,totallaptimes!$1:$1048576,ROW()-1),"")</f>
        <v>-5.8296296296297956E-4</v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4.9155092592591959E-4</v>
      </c>
      <c r="D50" s="2">
        <f>IFERROR(HLOOKUP(lapchart!D50,totallaptimes!$1:$1048576,ROW()-1)-HLOOKUP(lapchart!C50,totallaptimes!$1:$1048576,ROW()-1),"")</f>
        <v>-4.1260416666666355E-4</v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>
        <f>IFERROR(HLOOKUP(lapchart!G50,totallaptimes!$1:$1048576,ROW()-1)-HLOOKUP(lapchart!F50,totallaptimes!$1:$1048576,ROW()-1),"")</f>
        <v>-3.1747685185198882E-5</v>
      </c>
      <c r="H50" s="2">
        <f>IFERROR(HLOOKUP(lapchart!H50,totallaptimes!$1:$1048576,ROW()-1)-HLOOKUP(lapchart!G50,totallaptimes!$1:$1048576,ROW()-1),"")</f>
        <v>-2.7601851851851572E-4</v>
      </c>
      <c r="I50" s="2">
        <f>IFERROR(HLOOKUP(lapchart!I50,totallaptimes!$1:$1048576,ROW()-1)-HLOOKUP(lapchart!H50,totallaptimes!$1:$1048576,ROW()-1),"")</f>
        <v>4.6056712962963542E-4</v>
      </c>
      <c r="J50" s="2">
        <f>IFERROR(HLOOKUP(lapchart!J50,totallaptimes!$1:$1048576,ROW()-1)-HLOOKUP(lapchart!I50,totallaptimes!$1:$1048576,ROW()-1),"")</f>
        <v>-2.197916666666494E-5</v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>
        <f>IFERROR(HLOOKUP(lapchart!M50,totallaptimes!$1:$1048576,ROW()-1)-HLOOKUP(lapchart!L50,totallaptimes!$1:$1048576,ROW()-1),"")</f>
        <v>5.0046296296304971E-5</v>
      </c>
      <c r="N50" s="2">
        <f>IFERROR(HLOOKUP(lapchart!N50,totallaptimes!$1:$1048576,ROW()-1)-HLOOKUP(lapchart!M50,totallaptimes!$1:$1048576,ROW()-1),"")</f>
        <v>4.5173611111143375E-5</v>
      </c>
      <c r="O50" s="2">
        <f>IFERROR(HLOOKUP(lapchart!O50,totallaptimes!$1:$1048576,ROW()-1)-HLOOKUP(lapchart!N50,totallaptimes!$1:$1048576,ROW()-1),"")</f>
        <v>-7.7893518518612481E-6</v>
      </c>
      <c r="P50" s="2">
        <f>IFERROR(HLOOKUP(lapchart!P50,totallaptimes!$1:$1048576,ROW()-1)-HLOOKUP(lapchart!O50,totallaptimes!$1:$1048576,ROW()-1),"")</f>
        <v>-6.1763888888891061E-4</v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5.0281249999999805E-4</v>
      </c>
      <c r="D51" s="2">
        <f>IFERROR(HLOOKUP(lapchart!D51,totallaptimes!$1:$1048576,ROW()-1)-HLOOKUP(lapchart!C51,totallaptimes!$1:$1048576,ROW()-1),"")</f>
        <v>-4.2748842592592318E-4</v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>
        <f>IFERROR(HLOOKUP(lapchart!G51,totallaptimes!$1:$1048576,ROW()-1)-HLOOKUP(lapchart!F51,totallaptimes!$1:$1048576,ROW()-1),"")</f>
        <v>-4.7974537037052956E-5</v>
      </c>
      <c r="H51" s="2">
        <f>IFERROR(HLOOKUP(lapchart!H51,totallaptimes!$1:$1048576,ROW()-1)-HLOOKUP(lapchart!G51,totallaptimes!$1:$1048576,ROW()-1),"")</f>
        <v>-2.7653935185184553E-4</v>
      </c>
      <c r="I51" s="2">
        <f>IFERROR(HLOOKUP(lapchart!I51,totallaptimes!$1:$1048576,ROW()-1)-HLOOKUP(lapchart!H51,totallaptimes!$1:$1048576,ROW()-1),"")</f>
        <v>4.8119212962963176E-4</v>
      </c>
      <c r="J51" s="2">
        <f>IFERROR(HLOOKUP(lapchart!J51,totallaptimes!$1:$1048576,ROW()-1)-HLOOKUP(lapchart!I51,totallaptimes!$1:$1048576,ROW()-1),"")</f>
        <v>-2.3807870370366746E-5</v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>
        <f>IFERROR(HLOOKUP(lapchart!M51,totallaptimes!$1:$1048576,ROW()-1)-HLOOKUP(lapchart!L51,totallaptimes!$1:$1048576,ROW()-1),"")</f>
        <v>4.7743055555563019E-5</v>
      </c>
      <c r="N51" s="2">
        <f>IFERROR(HLOOKUP(lapchart!N51,totallaptimes!$1:$1048576,ROW()-1)-HLOOKUP(lapchart!M51,totallaptimes!$1:$1048576,ROW()-1),"")</f>
        <v>6.3020833333364557E-5</v>
      </c>
      <c r="O51" s="2">
        <f>IFERROR(HLOOKUP(lapchart!O51,totallaptimes!$1:$1048576,ROW()-1)-HLOOKUP(lapchart!N51,totallaptimes!$1:$1048576,ROW()-1),"")</f>
        <v>-6.6888888888891329E-4</v>
      </c>
      <c r="P51" s="2">
        <f>IFERROR(HLOOKUP(lapchart!P51,totallaptimes!$1:$1048576,ROW()-1)-HLOOKUP(lapchart!O51,totallaptimes!$1:$1048576,ROW()-1),"")</f>
        <v>6.5846064814816668E-4</v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5.1685185185185167E-4</v>
      </c>
      <c r="D52" s="2">
        <f>IFERROR(HLOOKUP(lapchart!D52,totallaptimes!$1:$1048576,ROW()-1)-HLOOKUP(lapchart!C52,totallaptimes!$1:$1048576,ROW()-1),"")</f>
        <v>-4.4548611111110831E-4</v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>
        <f>IFERROR(HLOOKUP(lapchart!G52,totallaptimes!$1:$1048576,ROW()-1)-HLOOKUP(lapchart!F52,totallaptimes!$1:$1048576,ROW()-1),"")</f>
        <v>-6.7222222222232397E-5</v>
      </c>
      <c r="H52" s="2">
        <f>IFERROR(HLOOKUP(lapchart!H52,totallaptimes!$1:$1048576,ROW()-1)-HLOOKUP(lapchart!G52,totallaptimes!$1:$1048576,ROW()-1),"")</f>
        <v>-2.7309027777777661E-4</v>
      </c>
      <c r="I52" s="2">
        <f>IFERROR(HLOOKUP(lapchart!I52,totallaptimes!$1:$1048576,ROW()-1)-HLOOKUP(lapchart!H52,totallaptimes!$1:$1048576,ROW()-1),"")</f>
        <v>5.0015046296296439E-4</v>
      </c>
      <c r="J52" s="2">
        <f>IFERROR(HLOOKUP(lapchart!J52,totallaptimes!$1:$1048576,ROW()-1)-HLOOKUP(lapchart!I52,totallaptimes!$1:$1048576,ROW()-1),"")</f>
        <v>-2.5289351851844055E-5</v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>
        <f>IFERROR(HLOOKUP(lapchart!M52,totallaptimes!$1:$1048576,ROW()-1)-HLOOKUP(lapchart!L52,totallaptimes!$1:$1048576,ROW()-1),"")</f>
        <v>4.616898148149251E-5</v>
      </c>
      <c r="N52" s="2">
        <f>IFERROR(HLOOKUP(lapchart!N52,totallaptimes!$1:$1048576,ROW()-1)-HLOOKUP(lapchart!M52,totallaptimes!$1:$1048576,ROW()-1),"")</f>
        <v>6.8182870370400717E-5</v>
      </c>
      <c r="O52" s="2">
        <f>IFERROR(HLOOKUP(lapchart!O52,totallaptimes!$1:$1048576,ROW()-1)-HLOOKUP(lapchart!N52,totallaptimes!$1:$1048576,ROW()-1),"")</f>
        <v>-7.002662037037255E-4</v>
      </c>
      <c r="P52" s="2">
        <f>IFERROR(HLOOKUP(lapchart!P52,totallaptimes!$1:$1048576,ROW()-1)-HLOOKUP(lapchart!O52,totallaptimes!$1:$1048576,ROW()-1),"")</f>
        <v>6.8942129629630949E-4</v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5.4562500000000791E-4</v>
      </c>
      <c r="D53" s="2">
        <f>IFERROR(HLOOKUP(lapchart!D53,totallaptimes!$1:$1048576,ROW()-1)-HLOOKUP(lapchart!C53,totallaptimes!$1:$1048576,ROW()-1),"")</f>
        <v>-4.6113425925925489E-4</v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>
        <f>IFERROR(HLOOKUP(lapchart!G53,totallaptimes!$1:$1048576,ROW()-1)-HLOOKUP(lapchart!F53,totallaptimes!$1:$1048576,ROW()-1),"")</f>
        <v>-6.9143518518527403E-5</v>
      </c>
      <c r="H53" s="2">
        <f>IFERROR(HLOOKUP(lapchart!H53,totallaptimes!$1:$1048576,ROW()-1)-HLOOKUP(lapchart!G53,totallaptimes!$1:$1048576,ROW()-1),"")</f>
        <v>-2.8318287037036594E-4</v>
      </c>
      <c r="I53" s="2">
        <f>IFERROR(HLOOKUP(lapchart!I53,totallaptimes!$1:$1048576,ROW()-1)-HLOOKUP(lapchart!H53,totallaptimes!$1:$1048576,ROW()-1),"")</f>
        <v>5.1624999999999588E-4</v>
      </c>
      <c r="J53" s="2">
        <f>IFERROR(HLOOKUP(lapchart!J53,totallaptimes!$1:$1048576,ROW()-1)-HLOOKUP(lapchart!I53,totallaptimes!$1:$1048576,ROW()-1),"")</f>
        <v>-2.9166666666649577E-5</v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>
        <f>IFERROR(HLOOKUP(lapchart!M53,totallaptimes!$1:$1048576,ROW()-1)-HLOOKUP(lapchart!L53,totallaptimes!$1:$1048576,ROW()-1),"")</f>
        <v>4.1689814814824255E-5</v>
      </c>
      <c r="N53" s="2">
        <f>IFERROR(HLOOKUP(lapchart!N53,totallaptimes!$1:$1048576,ROW()-1)-HLOOKUP(lapchart!M53,totallaptimes!$1:$1048576,ROW()-1),"")</f>
        <v>7.2442129629660124E-5</v>
      </c>
      <c r="O53" s="2">
        <f>IFERROR(HLOOKUP(lapchart!O53,totallaptimes!$1:$1048576,ROW()-1)-HLOOKUP(lapchart!N53,totallaptimes!$1:$1048576,ROW()-1),"")</f>
        <v>-7.2115740740742729E-4</v>
      </c>
      <c r="P53" s="2">
        <f>IFERROR(HLOOKUP(lapchart!P53,totallaptimes!$1:$1048576,ROW()-1)-HLOOKUP(lapchart!O53,totallaptimes!$1:$1048576,ROW()-1),"")</f>
        <v>7.1011574074074379E-4</v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5.6160879629631177E-4</v>
      </c>
      <c r="D54" s="2">
        <f>IFERROR(HLOOKUP(lapchart!D54,totallaptimes!$1:$1048576,ROW()-1)-HLOOKUP(lapchart!C54,totallaptimes!$1:$1048576,ROW()-1),"")</f>
        <v>-4.8589120370370886E-4</v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>
        <f>IFERROR(HLOOKUP(lapchart!G54,totallaptimes!$1:$1048576,ROW()-1)-HLOOKUP(lapchart!F54,totallaptimes!$1:$1048576,ROW()-1),"")</f>
        <v>-3.6297453703704186E-4</v>
      </c>
      <c r="H54" s="2">
        <f>IFERROR(HLOOKUP(lapchart!H54,totallaptimes!$1:$1048576,ROW()-1)-HLOOKUP(lapchart!G54,totallaptimes!$1:$1048576,ROW()-1),"")</f>
        <v>2.8392361111109765E-4</v>
      </c>
      <c r="I54" s="2">
        <f>IFERROR(HLOOKUP(lapchart!I54,totallaptimes!$1:$1048576,ROW()-1)-HLOOKUP(lapchart!H54,totallaptimes!$1:$1048576,ROW()-1),"")</f>
        <v>2.4503472222223155E-4</v>
      </c>
      <c r="J54" s="2">
        <f>IFERROR(HLOOKUP(lapchart!J54,totallaptimes!$1:$1048576,ROW()-1)-HLOOKUP(lapchart!I54,totallaptimes!$1:$1048576,ROW()-1),"")</f>
        <v>-3.3749999999985181E-5</v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>
        <f>IFERROR(HLOOKUP(lapchart!M54,totallaptimes!$1:$1048576,ROW()-1)-HLOOKUP(lapchart!L54,totallaptimes!$1:$1048576,ROW()-1),"")</f>
        <v>3.2013888888890452E-5</v>
      </c>
      <c r="N54" s="2">
        <f>IFERROR(HLOOKUP(lapchart!N54,totallaptimes!$1:$1048576,ROW()-1)-HLOOKUP(lapchart!M54,totallaptimes!$1:$1048576,ROW()-1),"")</f>
        <v>7.9629629629665577E-5</v>
      </c>
      <c r="O54" s="2">
        <f>IFERROR(HLOOKUP(lapchart!O54,totallaptimes!$1:$1048576,ROW()-1)-HLOOKUP(lapchart!N54,totallaptimes!$1:$1048576,ROW()-1),"")</f>
        <v>-7.4505787037039417E-4</v>
      </c>
      <c r="P54" s="2">
        <f>IFERROR(HLOOKUP(lapchart!P54,totallaptimes!$1:$1048576,ROW()-1)-HLOOKUP(lapchart!O54,totallaptimes!$1:$1048576,ROW()-1),"")</f>
        <v>7.3155092592593063E-4</v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5.6398148148149863E-4</v>
      </c>
      <c r="D55" s="2">
        <f>IFERROR(HLOOKUP(lapchart!D55,totallaptimes!$1:$1048576,ROW()-1)-HLOOKUP(lapchart!C55,totallaptimes!$1:$1048576,ROW()-1),"")</f>
        <v>-5.0365740740741793E-4</v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>
        <f>IFERROR(HLOOKUP(lapchart!G55,totallaptimes!$1:$1048576,ROW()-1)-HLOOKUP(lapchart!F55,totallaptimes!$1:$1048576,ROW()-1),"")</f>
        <v>-3.6665509259259377E-4</v>
      </c>
      <c r="H55" s="2">
        <f>IFERROR(HLOOKUP(lapchart!H55,totallaptimes!$1:$1048576,ROW()-1)-HLOOKUP(lapchart!G55,totallaptimes!$1:$1048576,ROW()-1),"")</f>
        <v>2.793749999999845E-4</v>
      </c>
      <c r="I55" s="2">
        <f>IFERROR(HLOOKUP(lapchart!I55,totallaptimes!$1:$1048576,ROW()-1)-HLOOKUP(lapchart!H55,totallaptimes!$1:$1048576,ROW()-1),"")</f>
        <v>2.6010416666667757E-4</v>
      </c>
      <c r="J55" s="2">
        <f>IFERROR(HLOOKUP(lapchart!J55,totallaptimes!$1:$1048576,ROW()-1)-HLOOKUP(lapchart!I55,totallaptimes!$1:$1048576,ROW()-1),"")</f>
        <v>-3.5555555555538687E-5</v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>
        <f>IFERROR(HLOOKUP(lapchart!M55,totallaptimes!$1:$1048576,ROW()-1)-HLOOKUP(lapchart!L55,totallaptimes!$1:$1048576,ROW()-1),"")</f>
        <v>3.0729166666659813E-5</v>
      </c>
      <c r="N55" s="2">
        <f>IFERROR(HLOOKUP(lapchart!N55,totallaptimes!$1:$1048576,ROW()-1)-HLOOKUP(lapchart!M55,totallaptimes!$1:$1048576,ROW()-1),"")</f>
        <v>8.7731481481514995E-5</v>
      </c>
      <c r="O55" s="2">
        <f>IFERROR(HLOOKUP(lapchart!O55,totallaptimes!$1:$1048576,ROW()-1)-HLOOKUP(lapchart!N55,totallaptimes!$1:$1048576,ROW()-1),"")</f>
        <v>-7.6674768518519842E-4</v>
      </c>
      <c r="P55" s="2">
        <f>IFERROR(HLOOKUP(lapchart!P55,totallaptimes!$1:$1048576,ROW()-1)-HLOOKUP(lapchart!O55,totallaptimes!$1:$1048576,ROW()-1),"")</f>
        <v>7.5325231481482291E-4</v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86D8-9508-4FD1-9FEF-8B85BE42806C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25">
      <c r="A2">
        <v>3</v>
      </c>
      <c r="B2">
        <f>VLOOKUP(A2,pitstop!$1:$1048576,4)</f>
        <v>1</v>
      </c>
      <c r="C2">
        <f>_xlfn.MAXIFS(pitstop!E:E,pitstop!A:A,A2)</f>
        <v>1</v>
      </c>
      <c r="D2">
        <f ca="1">IFERROR(MATCH(A2,INDIRECT("lapchart!"&amp;B2+1&amp;":"&amp;B2+1),0)-1,"")</f>
        <v>5</v>
      </c>
      <c r="E2" cm="1">
        <f t="array" aca="1" ref="E2" ca="1">IFERROR(IF(D2=1,"",INDEX(lapchart!$B:$U,B2+1,D2-1)),"")</f>
        <v>23</v>
      </c>
      <c r="F2">
        <f ca="1">IFERROR(IF(B2&lt;VLOOKUP(E2,A:B,2),MATCH(E2,INDIRECT("lapchart!"&amp;VLOOKUP(E2,A:B,2)+2&amp;":"&amp;VLOOKUP(E2,A:B,2)+2),0)-1,""),"")</f>
        <v>3</v>
      </c>
      <c r="G2">
        <f ca="1">IFERROR(IF(F2&lt;&gt;"",ABS(B2-VLOOKUP(E2,A:B,2)),""),"")</f>
        <v>28</v>
      </c>
      <c r="H2">
        <f ca="1">IFERROR(F2-D2,"")</f>
        <v>-2</v>
      </c>
    </row>
    <row r="3" spans="1:8" x14ac:dyDescent="0.25">
      <c r="A3">
        <v>4</v>
      </c>
      <c r="B3">
        <f>VLOOKUP(A3,pitstop!$1:$1048576,4)</f>
        <v>20</v>
      </c>
      <c r="C3">
        <f>_xlfn.MAXIFS(pitstop!E:E,pitstop!A:A,A3)</f>
        <v>1</v>
      </c>
      <c r="D3">
        <f t="shared" ref="D3:D21" ca="1" si="0">IFERROR(MATCH(A3,INDIRECT("lapchart!"&amp;B3+1&amp;":"&amp;B3+1),0)-1,"")</f>
        <v>12</v>
      </c>
      <c r="E3" cm="1">
        <f t="array" aca="1" ref="E3" ca="1">IFERROR(IF(D3=1,"",INDEX(lapchart!$B:$U,B3+1,D3-1)),"")</f>
        <v>63</v>
      </c>
      <c r="F3">
        <f t="shared" ref="F3:F21" ca="1" si="1">IFERROR(IF(B3&lt;VLOOKUP(E3,A:B,2),MATCH(E3,INDIRECT("lapchart!"&amp;VLOOKUP(E3,A:B,2)+2&amp;":"&amp;VLOOKUP(E3,A:B,2)+2),0)-1,""),"")</f>
        <v>12</v>
      </c>
      <c r="G3">
        <f t="shared" ref="G3:G21" ca="1" si="2">IFERROR(IF(F3&lt;&gt;"",ABS(B3-VLOOKUP(E3,A:B,2)),""),"")</f>
        <v>7</v>
      </c>
      <c r="H3">
        <f t="shared" ref="H3:H21" ca="1" si="3">IFERROR(F3-D3,"")</f>
        <v>0</v>
      </c>
    </row>
    <row r="4" spans="1:8" x14ac:dyDescent="0.25">
      <c r="A4">
        <v>5</v>
      </c>
      <c r="B4">
        <f>VLOOKUP(A4,pitstop!$1:$1048576,4)</f>
        <v>26</v>
      </c>
      <c r="C4">
        <f>_xlfn.MAXIFS(pitstop!E:E,pitstop!A:A,A4)</f>
        <v>1</v>
      </c>
      <c r="D4">
        <f t="shared" ca="1" si="0"/>
        <v>4</v>
      </c>
      <c r="E4" cm="1">
        <f t="array" aca="1" ref="E4" ca="1">IFERROR(IF(D4=1,"",INDEX(lapchart!$B:$U,B4+1,D4-1)),"")</f>
        <v>23</v>
      </c>
      <c r="F4">
        <f t="shared" ca="1" si="1"/>
        <v>3</v>
      </c>
      <c r="G4">
        <f t="shared" ca="1" si="2"/>
        <v>3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27</v>
      </c>
      <c r="C5">
        <f>_xlfn.MAXIFS(pitstop!E:E,pitstop!A:A,A5)</f>
        <v>2</v>
      </c>
      <c r="D5">
        <f t="shared" ca="1" si="0"/>
        <v>13</v>
      </c>
      <c r="E5" cm="1">
        <f t="array" aca="1" ref="E5" ca="1">IFERROR(IF(D5=1,"",INDEX(lapchart!$B:$U,B5+1,D5-1)),"")</f>
        <v>63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27</v>
      </c>
      <c r="C6">
        <f>_xlfn.MAXIFS(pitstop!E:E,pitstop!A:A,A6)</f>
        <v>0</v>
      </c>
      <c r="D6">
        <f t="shared" ca="1" si="0"/>
        <v>18</v>
      </c>
      <c r="E6" cm="1">
        <f t="array" aca="1" ref="E6" ca="1">IFERROR(IF(D6=1,"",INDEX(lapchart!$B:$U,B6+1,D6-1)),"")</f>
        <v>77</v>
      </c>
      <c r="F6">
        <f t="shared" ca="1" si="1"/>
        <v>17</v>
      </c>
      <c r="G6">
        <f t="shared" ca="1" si="2"/>
        <v>1</v>
      </c>
      <c r="H6">
        <f t="shared" ca="1" si="3"/>
        <v>-1</v>
      </c>
    </row>
    <row r="7" spans="1:8" x14ac:dyDescent="0.25">
      <c r="A7">
        <v>10</v>
      </c>
      <c r="B7">
        <f>VLOOKUP(A7,pitstop!$1:$1048576,4)</f>
        <v>26</v>
      </c>
      <c r="C7">
        <f>_xlfn.MAXIFS(pitstop!E:E,pitstop!A:A,A7)</f>
        <v>1</v>
      </c>
      <c r="D7">
        <f t="shared" ca="1" si="0"/>
        <v>14</v>
      </c>
      <c r="E7" cm="1">
        <f t="array" aca="1" ref="E7" ca="1">IFERROR(IF(D7=1,"",INDEX(lapchart!$B:$U,B7+1,D7-1)),"")</f>
        <v>7</v>
      </c>
      <c r="F7">
        <f t="shared" ca="1" si="1"/>
        <v>13</v>
      </c>
      <c r="G7">
        <f t="shared" ca="1" si="2"/>
        <v>1</v>
      </c>
      <c r="H7">
        <f t="shared" ca="1" si="3"/>
        <v>-1</v>
      </c>
    </row>
    <row r="8" spans="1:8" x14ac:dyDescent="0.25">
      <c r="A8">
        <v>11</v>
      </c>
      <c r="B8">
        <f>VLOOKUP(A8,pitstop!$1:$1048576,4)</f>
        <v>23</v>
      </c>
      <c r="C8">
        <f>_xlfn.MAXIFS(pitstop!E:E,pitstop!A:A,A8)</f>
        <v>1</v>
      </c>
      <c r="D8">
        <f t="shared" ca="1" si="0"/>
        <v>2</v>
      </c>
      <c r="E8" cm="1">
        <f t="array" aca="1" ref="E8" ca="1">IFERROR(IF(D8=1,"",INDEX(lapchart!$B:$U,B8+1,D8-1)),"")</f>
        <v>18</v>
      </c>
      <c r="F8">
        <f t="shared" ca="1" si="1"/>
        <v>1</v>
      </c>
      <c r="G8">
        <f t="shared" ca="1" si="2"/>
        <v>4</v>
      </c>
      <c r="H8">
        <f t="shared" ca="1" si="3"/>
        <v>-1</v>
      </c>
    </row>
    <row r="9" spans="1:8" x14ac:dyDescent="0.25">
      <c r="A9">
        <v>16</v>
      </c>
      <c r="B9">
        <f>VLOOKUP(A9,pitstop!$1:$1048576,4)</f>
        <v>30</v>
      </c>
      <c r="C9">
        <f>_xlfn.MAXIFS(pitstop!E:E,pitstop!A:A,A9)</f>
        <v>2</v>
      </c>
      <c r="D9">
        <f t="shared" ca="1" si="0"/>
        <v>9</v>
      </c>
      <c r="E9" cm="1">
        <f t="array" aca="1" ref="E9" ca="1">IFERROR(IF(D9=1,"",INDEX(lapchart!$B:$U,B9+1,D9-1)),"")</f>
        <v>33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27</v>
      </c>
      <c r="C10">
        <f>_xlfn.MAXIFS(pitstop!E:E,pitstop!A:A,A10)</f>
        <v>1</v>
      </c>
      <c r="D10">
        <f t="shared" ca="1" si="0"/>
        <v>1</v>
      </c>
      <c r="E10" t="str" cm="1">
        <f t="array" aca="1" ref="E10" ca="1">IFERROR(IF(D10=1,"",INDEX(lapchart!$B:$U,B10+1,D10-1)),"")</f>
        <v/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27</v>
      </c>
      <c r="C11">
        <f>_xlfn.MAXIFS(pitstop!E:E,pitstop!A:A,A11)</f>
        <v>1</v>
      </c>
      <c r="D11">
        <f t="shared" ca="1" si="0"/>
        <v>10</v>
      </c>
      <c r="E11" cm="1">
        <f t="array" aca="1" ref="E11" ca="1">IFERROR(IF(D11=1,"",INDEX(lapchart!$B:$U,B11+1,D11-1)),"")</f>
        <v>16</v>
      </c>
      <c r="F11">
        <f t="shared" ca="1" si="1"/>
        <v>9</v>
      </c>
      <c r="G11">
        <f t="shared" ca="1" si="2"/>
        <v>3</v>
      </c>
      <c r="H11">
        <f t="shared" ca="1" si="3"/>
        <v>-1</v>
      </c>
    </row>
    <row r="12" spans="1:8" x14ac:dyDescent="0.25">
      <c r="A12">
        <v>23</v>
      </c>
      <c r="B12">
        <f>VLOOKUP(A12,pitstop!$1:$1048576,4)</f>
        <v>29</v>
      </c>
      <c r="C12">
        <f>_xlfn.MAXIFS(pitstop!E:E,pitstop!A:A,A12)</f>
        <v>1</v>
      </c>
      <c r="D12">
        <f t="shared" ca="1" si="0"/>
        <v>3</v>
      </c>
      <c r="E12" cm="1">
        <f t="array" aca="1" ref="E12" ca="1">IFERROR(IF(D12=1,"",INDEX(lapchart!$B:$U,B12+1,D12-1)),"")</f>
        <v>11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29</v>
      </c>
      <c r="C13">
        <f>_xlfn.MAXIFS(pitstop!E:E,pitstop!A:A,A13)</f>
        <v>2</v>
      </c>
      <c r="D13">
        <f t="shared" ca="1" si="0"/>
        <v>16</v>
      </c>
      <c r="E13" cm="1">
        <f t="array" aca="1" ref="E13" ca="1">IFERROR(IF(D13=1,"",INDEX(lapchart!$B:$U,B13+1,D13-1)),"")</f>
        <v>31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29</v>
      </c>
      <c r="C14">
        <f>_xlfn.MAXIFS(pitstop!E:E,pitstop!A:A,A14)</f>
        <v>2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28</v>
      </c>
      <c r="C15">
        <f>_xlfn.MAXIFS(pitstop!E:E,pitstop!A:A,A15)</f>
        <v>1</v>
      </c>
      <c r="D15">
        <f t="shared" ca="1" si="0"/>
        <v>8</v>
      </c>
      <c r="E15" cm="1">
        <f t="array" aca="1" ref="E15" ca="1">IFERROR(IF(D15=1,"",INDEX(lapchart!$B:$U,B15+1,D15-1)),"")</f>
        <v>55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28</v>
      </c>
      <c r="C16">
        <f>_xlfn.MAXIFS(pitstop!E:E,pitstop!A:A,A16)</f>
        <v>1</v>
      </c>
      <c r="D16">
        <f t="shared" ca="1" si="0"/>
        <v>5</v>
      </c>
      <c r="E16" cm="1">
        <f t="array" aca="1" ref="E16" ca="1">IFERROR(IF(D16=1,"",INDEX(lapchart!$B:$U,B16+1,D16-1)),"")</f>
        <v>5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21</v>
      </c>
      <c r="C17">
        <f>_xlfn.MAXIFS(pitstop!E:E,pitstop!A:A,A17)</f>
        <v>1</v>
      </c>
      <c r="D17">
        <f t="shared" ca="1" si="0"/>
        <v>7</v>
      </c>
      <c r="E17" cm="1">
        <f t="array" aca="1" ref="E17" ca="1">IFERROR(IF(D17=1,"",INDEX(lapchart!$B:$U,B17+1,D17-1)),"")</f>
        <v>3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27</v>
      </c>
      <c r="C18">
        <f>_xlfn.MAXIFS(pitstop!E:E,pitstop!A:A,A18)</f>
        <v>1</v>
      </c>
      <c r="D18">
        <f t="shared" ca="1" si="0"/>
        <v>12</v>
      </c>
      <c r="E18" cm="1">
        <f t="array" aca="1" ref="E18" ca="1">IFERROR(IF(D18=1,"",INDEX(lapchart!$B:$U,B18+1,D18-1)),"")</f>
        <v>4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28</v>
      </c>
      <c r="C19">
        <f>_xlfn.MAXIFS(pitstop!E:E,pitstop!A:A,A19)</f>
        <v>1</v>
      </c>
      <c r="D19">
        <f t="shared" ca="1" si="0"/>
        <v>17</v>
      </c>
      <c r="E19" cm="1">
        <f t="array" aca="1" ref="E19" ca="1">IFERROR(IF(D19=1,"",INDEX(lapchart!$B:$U,B19+1,D19-1)),"")</f>
        <v>26</v>
      </c>
      <c r="F19">
        <f t="shared" ca="1" si="1"/>
        <v>16</v>
      </c>
      <c r="G19">
        <f t="shared" ca="1" si="2"/>
        <v>1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2</v>
      </c>
      <c r="C20">
        <f>_xlfn.MAXIFS(pitstop!E:E,pitstop!A:A,A20)</f>
        <v>2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27</v>
      </c>
      <c r="C21">
        <f>_xlfn.MAXIFS(pitstop!E:E,pitstop!A:A,A21)</f>
        <v>2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B7FF-EA54-4566-9212-0E3C6586A693}">
  <dimension ref="A1:B6"/>
  <sheetViews>
    <sheetView workbookViewId="0">
      <selection sqref="A1:B6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101</v>
      </c>
      <c r="B1" t="s">
        <v>137</v>
      </c>
    </row>
    <row r="2" spans="1:2" x14ac:dyDescent="0.25">
      <c r="A2" t="s">
        <v>138</v>
      </c>
      <c r="B2" t="s">
        <v>139</v>
      </c>
    </row>
    <row r="3" spans="1:2" x14ac:dyDescent="0.25">
      <c r="A3" t="s">
        <v>102</v>
      </c>
      <c r="B3" s="4" t="s">
        <v>140</v>
      </c>
    </row>
    <row r="4" spans="1:2" x14ac:dyDescent="0.25">
      <c r="A4" t="s">
        <v>103</v>
      </c>
      <c r="B4" s="4">
        <v>0.69</v>
      </c>
    </row>
    <row r="5" spans="1:2" x14ac:dyDescent="0.25">
      <c r="A5" t="s">
        <v>104</v>
      </c>
      <c r="B5" t="s">
        <v>141</v>
      </c>
    </row>
    <row r="6" spans="1:2" x14ac:dyDescent="0.25">
      <c r="A6" t="s">
        <v>105</v>
      </c>
      <c r="B6" t="s">
        <v>142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5A8B-851B-4E04-9E46-3F29DA62964C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106</v>
      </c>
      <c r="B1">
        <v>40.799999999999997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6301-C6AF-4232-9DC2-24141629D4FA}">
  <dimension ref="A1:K21"/>
  <sheetViews>
    <sheetView workbookViewId="0">
      <selection activeCell="B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107</v>
      </c>
      <c r="B1" t="s">
        <v>108</v>
      </c>
      <c r="K1" s="1"/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11</v>
      </c>
      <c r="K3" s="1"/>
    </row>
    <row r="4" spans="1:11" x14ac:dyDescent="0.25">
      <c r="A4">
        <v>3</v>
      </c>
      <c r="B4">
        <v>5</v>
      </c>
      <c r="K4" s="1"/>
    </row>
    <row r="5" spans="1:11" x14ac:dyDescent="0.25">
      <c r="A5">
        <v>4</v>
      </c>
      <c r="B5">
        <v>16</v>
      </c>
      <c r="K5" s="1"/>
    </row>
    <row r="6" spans="1:11" x14ac:dyDescent="0.25">
      <c r="A6">
        <v>5</v>
      </c>
      <c r="B6">
        <v>55</v>
      </c>
      <c r="K6" s="1"/>
    </row>
    <row r="7" spans="1:11" x14ac:dyDescent="0.25">
      <c r="A7">
        <v>6</v>
      </c>
      <c r="B7">
        <v>33</v>
      </c>
      <c r="K7" s="1"/>
    </row>
    <row r="8" spans="1:11" x14ac:dyDescent="0.25">
      <c r="A8">
        <v>7</v>
      </c>
      <c r="B8">
        <v>23</v>
      </c>
      <c r="K8" s="1"/>
    </row>
    <row r="9" spans="1:11" x14ac:dyDescent="0.25">
      <c r="A9">
        <v>8</v>
      </c>
      <c r="B9">
        <v>4</v>
      </c>
      <c r="K9" s="1"/>
    </row>
    <row r="10" spans="1:11" x14ac:dyDescent="0.25">
      <c r="A10">
        <v>9</v>
      </c>
      <c r="B10">
        <v>18</v>
      </c>
      <c r="K10" s="1"/>
    </row>
    <row r="11" spans="1:11" x14ac:dyDescent="0.25">
      <c r="A11">
        <v>10</v>
      </c>
      <c r="B11">
        <v>3</v>
      </c>
      <c r="K11" s="1"/>
    </row>
    <row r="12" spans="1:11" x14ac:dyDescent="0.25">
      <c r="A12">
        <v>11</v>
      </c>
      <c r="B12">
        <v>31</v>
      </c>
      <c r="K12" s="1"/>
    </row>
    <row r="13" spans="1:11" x14ac:dyDescent="0.25">
      <c r="A13">
        <v>12</v>
      </c>
      <c r="B13">
        <v>26</v>
      </c>
      <c r="K13" s="1"/>
    </row>
    <row r="14" spans="1:11" x14ac:dyDescent="0.25">
      <c r="A14">
        <v>13</v>
      </c>
      <c r="B14">
        <v>10</v>
      </c>
      <c r="K14" s="1"/>
    </row>
    <row r="15" spans="1:11" x14ac:dyDescent="0.25">
      <c r="A15">
        <v>14</v>
      </c>
      <c r="B15">
        <v>77</v>
      </c>
      <c r="K15" s="1"/>
    </row>
    <row r="16" spans="1:11" x14ac:dyDescent="0.25">
      <c r="A16">
        <v>15</v>
      </c>
      <c r="B16">
        <v>7</v>
      </c>
      <c r="K16" s="1"/>
    </row>
    <row r="17" spans="1:11" x14ac:dyDescent="0.25">
      <c r="A17">
        <v>16</v>
      </c>
      <c r="B17">
        <v>63</v>
      </c>
      <c r="K17" s="1"/>
    </row>
    <row r="18" spans="1:11" x14ac:dyDescent="0.25">
      <c r="A18">
        <v>17</v>
      </c>
      <c r="B18">
        <v>20</v>
      </c>
      <c r="K18" s="1"/>
    </row>
    <row r="19" spans="1:11" x14ac:dyDescent="0.25">
      <c r="A19" t="s">
        <v>109</v>
      </c>
      <c r="B19">
        <v>8</v>
      </c>
      <c r="K19" s="1"/>
    </row>
    <row r="20" spans="1:11" x14ac:dyDescent="0.25">
      <c r="A20" t="s">
        <v>109</v>
      </c>
      <c r="B20">
        <v>6</v>
      </c>
      <c r="K20" s="1"/>
    </row>
    <row r="21" spans="1:11" x14ac:dyDescent="0.25">
      <c r="A21" t="s">
        <v>109</v>
      </c>
      <c r="B21">
        <v>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2D34-7FA3-424D-AE33-2A99C5678A84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56</v>
      </c>
      <c r="B1" t="s">
        <v>57</v>
      </c>
      <c r="C1" t="s">
        <v>110</v>
      </c>
      <c r="D1" t="s">
        <v>111</v>
      </c>
      <c r="E1" s="7" t="s">
        <v>112</v>
      </c>
      <c r="F1" s="7" t="s">
        <v>113</v>
      </c>
      <c r="G1" s="7" t="s">
        <v>114</v>
      </c>
      <c r="H1" s="7" t="s">
        <v>115</v>
      </c>
      <c r="I1" s="7" t="s">
        <v>116</v>
      </c>
      <c r="J1" s="7" t="s">
        <v>117</v>
      </c>
      <c r="K1" s="7" t="s">
        <v>118</v>
      </c>
      <c r="L1" s="7" t="s">
        <v>121</v>
      </c>
      <c r="M1" s="8" t="s">
        <v>119</v>
      </c>
      <c r="N1" s="8" t="s">
        <v>120</v>
      </c>
      <c r="O1" s="8" t="s">
        <v>167</v>
      </c>
    </row>
    <row r="2" spans="1:15" x14ac:dyDescent="0.25">
      <c r="A2">
        <v>3</v>
      </c>
      <c r="B2" t="s">
        <v>86</v>
      </c>
      <c r="C2">
        <f>MATCH(A2,lapchart!$B$2:$U$2,0)</f>
        <v>5</v>
      </c>
      <c r="D2">
        <f>INDEX(finalstanding!A:A,MATCH(compoundchange!A2,finalstanding!B:B,0))</f>
        <v>10</v>
      </c>
      <c r="E2">
        <v>2</v>
      </c>
      <c r="F2" t="s">
        <v>143</v>
      </c>
      <c r="G2" t="s">
        <v>144</v>
      </c>
      <c r="H2" t="s">
        <v>144</v>
      </c>
      <c r="I2">
        <v>10</v>
      </c>
      <c r="J2">
        <v>22</v>
      </c>
      <c r="K2">
        <v>26</v>
      </c>
      <c r="L2">
        <v>0</v>
      </c>
      <c r="M2">
        <f>IFERROR((D2-C2)*-1,"")</f>
        <v>-5</v>
      </c>
      <c r="N2">
        <f t="shared" ref="N2:N21" si="0">IF(D2=1,25,IF(D2=2,18,IF(D2=3,15,IF(D2=4,12,IF(D2=5,10,IF(D2=6,8,IF(D2=7,6,IF(D2=8,4,IF(D2=9,2,IF(D2=10,1,0))))))))))</f>
        <v>1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7.2161724537037036E-2</v>
      </c>
    </row>
    <row r="3" spans="1:15" x14ac:dyDescent="0.25">
      <c r="A3">
        <v>4</v>
      </c>
      <c r="B3" t="s">
        <v>78</v>
      </c>
      <c r="C3">
        <f>MATCH(A3,lapchart!$B$2:$U$2,0)</f>
        <v>14</v>
      </c>
      <c r="D3">
        <f>INDEX(finalstanding!A:A,MATCH(compoundchange!A3,finalstanding!B:B,0))</f>
        <v>8</v>
      </c>
      <c r="E3">
        <v>2</v>
      </c>
      <c r="F3" t="s">
        <v>143</v>
      </c>
      <c r="G3" t="s">
        <v>144</v>
      </c>
      <c r="H3" t="s">
        <v>144</v>
      </c>
      <c r="I3">
        <v>9</v>
      </c>
      <c r="J3">
        <v>27</v>
      </c>
      <c r="K3">
        <v>22</v>
      </c>
      <c r="L3">
        <v>0</v>
      </c>
      <c r="M3">
        <f t="shared" ref="M3:M21" si="1">IFERROR((D3-C3)*-1,"")</f>
        <v>6</v>
      </c>
      <c r="N3">
        <f t="shared" si="0"/>
        <v>4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7.1765879629629631E-2</v>
      </c>
    </row>
    <row r="4" spans="1:15" x14ac:dyDescent="0.25">
      <c r="A4">
        <v>5</v>
      </c>
      <c r="B4" t="s">
        <v>77</v>
      </c>
      <c r="C4">
        <f>MATCH(A4,lapchart!$B$2:$U$2,0)</f>
        <v>11</v>
      </c>
      <c r="D4">
        <f>INDEX(finalstanding!A:A,MATCH(compoundchange!A4,finalstanding!B:B,0))</f>
        <v>3</v>
      </c>
      <c r="E4">
        <v>2</v>
      </c>
      <c r="F4" t="s">
        <v>143</v>
      </c>
      <c r="G4" t="s">
        <v>144</v>
      </c>
      <c r="H4" t="s">
        <v>144</v>
      </c>
      <c r="I4">
        <v>8</v>
      </c>
      <c r="J4">
        <v>25</v>
      </c>
      <c r="K4">
        <v>25</v>
      </c>
      <c r="L4">
        <v>0</v>
      </c>
      <c r="M4">
        <f t="shared" si="1"/>
        <v>8</v>
      </c>
      <c r="N4">
        <f t="shared" si="0"/>
        <v>15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7.1426770833333333E-2</v>
      </c>
    </row>
    <row r="5" spans="1:15" x14ac:dyDescent="0.25">
      <c r="A5">
        <v>6</v>
      </c>
      <c r="B5" t="s">
        <v>130</v>
      </c>
      <c r="C5">
        <f>MATCH(A5,lapchart!$B$2:$U$2,0)</f>
        <v>18</v>
      </c>
      <c r="D5" t="str">
        <f>INDEX(finalstanding!A:A,MATCH(compoundchange!A5,finalstanding!B:B,0))</f>
        <v>DNF</v>
      </c>
      <c r="E5">
        <v>2</v>
      </c>
      <c r="F5" t="s">
        <v>144</v>
      </c>
      <c r="G5" t="s">
        <v>144</v>
      </c>
      <c r="H5" t="s">
        <v>144</v>
      </c>
      <c r="I5">
        <v>8</v>
      </c>
      <c r="J5">
        <v>30</v>
      </c>
      <c r="K5">
        <v>1</v>
      </c>
      <c r="L5">
        <v>0</v>
      </c>
      <c r="M5" t="str">
        <f t="shared" si="1"/>
        <v/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5.254364583333334E-2</v>
      </c>
    </row>
    <row r="6" spans="1:15" x14ac:dyDescent="0.25">
      <c r="A6">
        <v>7</v>
      </c>
      <c r="B6" t="s">
        <v>81</v>
      </c>
      <c r="C6">
        <f>MATCH(A6,lapchart!$B$2:$U$2,0)</f>
        <v>8</v>
      </c>
      <c r="D6">
        <f>INDEX(finalstanding!A:A,MATCH(compoundchange!A6,finalstanding!B:B,0))</f>
        <v>15</v>
      </c>
      <c r="E6">
        <v>3</v>
      </c>
      <c r="L6">
        <v>0</v>
      </c>
      <c r="M6">
        <f t="shared" si="1"/>
        <v>-7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7.3398935185185185E-2</v>
      </c>
    </row>
    <row r="7" spans="1:15" x14ac:dyDescent="0.25">
      <c r="A7">
        <v>8</v>
      </c>
      <c r="B7" t="s">
        <v>129</v>
      </c>
      <c r="C7">
        <f>MATCH(A7,lapchart!$B$2:$U$2,0)</f>
        <v>17</v>
      </c>
      <c r="D7" t="str">
        <f>INDEX(finalstanding!A:A,MATCH(compoundchange!A7,finalstanding!B:B,0))</f>
        <v>DNF</v>
      </c>
      <c r="E7">
        <v>2</v>
      </c>
      <c r="F7" t="s">
        <v>143</v>
      </c>
      <c r="G7" t="s">
        <v>144</v>
      </c>
      <c r="H7" t="s">
        <v>144</v>
      </c>
      <c r="I7">
        <v>8</v>
      </c>
      <c r="J7">
        <v>28</v>
      </c>
      <c r="K7">
        <v>13</v>
      </c>
      <c r="L7">
        <v>0</v>
      </c>
      <c r="M7" t="str">
        <f t="shared" si="1"/>
        <v/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6.3407210648148152E-2</v>
      </c>
    </row>
    <row r="8" spans="1:15" x14ac:dyDescent="0.25">
      <c r="A8">
        <v>10</v>
      </c>
      <c r="B8" t="s">
        <v>83</v>
      </c>
      <c r="C8">
        <f>MATCH(A8,lapchart!$B$2:$U$2,0)</f>
        <v>19</v>
      </c>
      <c r="D8">
        <f>INDEX(finalstanding!A:A,MATCH(compoundchange!A8,finalstanding!B:B,0))</f>
        <v>13</v>
      </c>
      <c r="E8">
        <v>2</v>
      </c>
      <c r="F8" t="s">
        <v>143</v>
      </c>
      <c r="G8" t="s">
        <v>144</v>
      </c>
      <c r="H8" t="s">
        <v>144</v>
      </c>
      <c r="I8">
        <v>10</v>
      </c>
      <c r="J8">
        <v>23</v>
      </c>
      <c r="K8">
        <v>24</v>
      </c>
      <c r="L8">
        <v>0</v>
      </c>
      <c r="M8">
        <f t="shared" si="1"/>
        <v>6</v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7.2611261574074062E-2</v>
      </c>
    </row>
    <row r="9" spans="1:15" x14ac:dyDescent="0.25">
      <c r="A9">
        <v>11</v>
      </c>
      <c r="B9" t="s">
        <v>71</v>
      </c>
      <c r="C9">
        <f>MATCH(A9,lapchart!$B$2:$U$2,0)</f>
        <v>3</v>
      </c>
      <c r="D9">
        <f>INDEX(finalstanding!A:A,MATCH(compoundchange!A9,finalstanding!B:B,0))</f>
        <v>2</v>
      </c>
      <c r="E9">
        <v>1</v>
      </c>
      <c r="F9" t="s">
        <v>143</v>
      </c>
      <c r="G9" t="s">
        <v>144</v>
      </c>
      <c r="H9" t="s">
        <v>144</v>
      </c>
      <c r="I9">
        <v>10</v>
      </c>
      <c r="J9">
        <v>48</v>
      </c>
      <c r="K9">
        <v>0</v>
      </c>
      <c r="L9">
        <v>0</v>
      </c>
      <c r="M9">
        <f t="shared" si="1"/>
        <v>1</v>
      </c>
      <c r="N9">
        <f t="shared" si="0"/>
        <v>18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7.14229861111111E-2</v>
      </c>
    </row>
    <row r="10" spans="1:15" x14ac:dyDescent="0.25">
      <c r="A10">
        <v>16</v>
      </c>
      <c r="B10" t="s">
        <v>63</v>
      </c>
      <c r="C10">
        <f>MATCH(A10,lapchart!$B$2:$U$2,0)</f>
        <v>12</v>
      </c>
      <c r="D10">
        <f>INDEX(finalstanding!A:A,MATCH(compoundchange!A10,finalstanding!B:B,0))</f>
        <v>4</v>
      </c>
      <c r="E10">
        <v>2</v>
      </c>
      <c r="F10" t="s">
        <v>143</v>
      </c>
      <c r="G10" t="s">
        <v>144</v>
      </c>
      <c r="H10" t="s">
        <v>144</v>
      </c>
      <c r="I10">
        <v>6</v>
      </c>
      <c r="J10">
        <v>24</v>
      </c>
      <c r="K10">
        <v>28</v>
      </c>
      <c r="L10">
        <v>0</v>
      </c>
      <c r="M10">
        <f t="shared" si="1"/>
        <v>8</v>
      </c>
      <c r="N10">
        <f t="shared" si="0"/>
        <v>12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7.1448738425925931E-2</v>
      </c>
    </row>
    <row r="11" spans="1:15" x14ac:dyDescent="0.25">
      <c r="A11">
        <v>18</v>
      </c>
      <c r="B11" t="s">
        <v>84</v>
      </c>
      <c r="C11">
        <f>MATCH(A11,lapchart!$B$2:$U$2,0)</f>
        <v>1</v>
      </c>
      <c r="D11">
        <f>INDEX(finalstanding!A:A,MATCH(compoundchange!A11,finalstanding!B:B,0))</f>
        <v>9</v>
      </c>
      <c r="E11">
        <v>2</v>
      </c>
      <c r="F11" t="s">
        <v>143</v>
      </c>
      <c r="G11" t="s">
        <v>144</v>
      </c>
      <c r="H11" t="s">
        <v>144</v>
      </c>
      <c r="I11">
        <v>9</v>
      </c>
      <c r="J11">
        <v>27</v>
      </c>
      <c r="K11">
        <v>22</v>
      </c>
      <c r="L11">
        <v>0</v>
      </c>
      <c r="M11">
        <f t="shared" si="1"/>
        <v>-8</v>
      </c>
      <c r="N11">
        <f t="shared" si="0"/>
        <v>2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7.1894282407407403E-2</v>
      </c>
    </row>
    <row r="12" spans="1:15" x14ac:dyDescent="0.25">
      <c r="A12">
        <v>20</v>
      </c>
      <c r="B12" t="s">
        <v>73</v>
      </c>
      <c r="C12">
        <f>MATCH(A12,lapchart!$B$2:$U$2,0)</f>
        <v>13</v>
      </c>
      <c r="D12">
        <f>INDEX(finalstanding!A:A,MATCH(compoundchange!A12,finalstanding!B:B,0))</f>
        <v>17</v>
      </c>
      <c r="E12">
        <v>2</v>
      </c>
      <c r="F12" t="s">
        <v>143</v>
      </c>
      <c r="G12" t="s">
        <v>144</v>
      </c>
      <c r="H12" t="s">
        <v>144</v>
      </c>
      <c r="I12">
        <v>8</v>
      </c>
      <c r="J12">
        <v>26</v>
      </c>
      <c r="K12">
        <v>21</v>
      </c>
      <c r="L12">
        <v>0</v>
      </c>
      <c r="M12">
        <f t="shared" si="1"/>
        <v>-4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7.4832349537037046E-2</v>
      </c>
    </row>
    <row r="13" spans="1:15" x14ac:dyDescent="0.25">
      <c r="A13">
        <v>23</v>
      </c>
      <c r="B13" t="s">
        <v>66</v>
      </c>
      <c r="C13">
        <f>MATCH(A13,lapchart!$B$2:$U$2,0)</f>
        <v>4</v>
      </c>
      <c r="D13">
        <f>INDEX(finalstanding!A:A,MATCH(compoundchange!A13,finalstanding!B:B,0))</f>
        <v>7</v>
      </c>
      <c r="E13">
        <v>2</v>
      </c>
      <c r="F13" t="s">
        <v>143</v>
      </c>
      <c r="G13" t="s">
        <v>144</v>
      </c>
      <c r="H13" t="s">
        <v>144</v>
      </c>
      <c r="I13">
        <v>12</v>
      </c>
      <c r="J13">
        <v>22</v>
      </c>
      <c r="K13">
        <v>24</v>
      </c>
      <c r="L13">
        <v>0</v>
      </c>
      <c r="M13">
        <f t="shared" si="1"/>
        <v>-3</v>
      </c>
      <c r="N13">
        <f t="shared" si="0"/>
        <v>6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7.1594872685185176E-2</v>
      </c>
    </row>
    <row r="14" spans="1:15" x14ac:dyDescent="0.25">
      <c r="A14">
        <v>26</v>
      </c>
      <c r="B14" t="s">
        <v>75</v>
      </c>
      <c r="C14">
        <f>MATCH(A14,lapchart!$B$2:$U$2,0)</f>
        <v>16</v>
      </c>
      <c r="D14">
        <f>INDEX(finalstanding!A:A,MATCH(compoundchange!A14,finalstanding!B:B,0))</f>
        <v>12</v>
      </c>
      <c r="E14">
        <v>1</v>
      </c>
      <c r="F14" t="s">
        <v>143</v>
      </c>
      <c r="G14" t="s">
        <v>144</v>
      </c>
      <c r="H14" t="s">
        <v>144</v>
      </c>
      <c r="I14">
        <v>8</v>
      </c>
      <c r="J14">
        <v>49</v>
      </c>
      <c r="K14">
        <v>0</v>
      </c>
      <c r="L14">
        <v>0</v>
      </c>
      <c r="M14">
        <f t="shared" si="1"/>
        <v>4</v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7.2594930555555548E-2</v>
      </c>
    </row>
    <row r="15" spans="1:15" x14ac:dyDescent="0.25">
      <c r="A15">
        <v>31</v>
      </c>
      <c r="B15" t="s">
        <v>128</v>
      </c>
      <c r="C15">
        <f>MATCH(A15,lapchart!$B$2:$U$2,0)</f>
        <v>7</v>
      </c>
      <c r="D15">
        <f>INDEX(finalstanding!A:A,MATCH(compoundchange!A15,finalstanding!B:B,0))</f>
        <v>11</v>
      </c>
      <c r="E15">
        <v>2</v>
      </c>
      <c r="F15" t="s">
        <v>143</v>
      </c>
      <c r="G15" t="s">
        <v>143</v>
      </c>
      <c r="H15" t="s">
        <v>144</v>
      </c>
      <c r="I15">
        <v>1</v>
      </c>
      <c r="J15">
        <v>9</v>
      </c>
      <c r="K15">
        <v>47</v>
      </c>
      <c r="L15">
        <v>0</v>
      </c>
      <c r="M15">
        <f t="shared" si="1"/>
        <v>-4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7.2491342592592586E-2</v>
      </c>
    </row>
    <row r="16" spans="1:15" x14ac:dyDescent="0.25">
      <c r="A16">
        <v>33</v>
      </c>
      <c r="B16" t="s">
        <v>68</v>
      </c>
      <c r="C16">
        <f>MATCH(A16,lapchart!$B$2:$U$2,0)</f>
        <v>2</v>
      </c>
      <c r="D16">
        <f>INDEX(finalstanding!A:A,MATCH(compoundchange!A16,finalstanding!B:B,0))</f>
        <v>6</v>
      </c>
      <c r="E16">
        <v>3</v>
      </c>
      <c r="L16">
        <v>0</v>
      </c>
      <c r="M16">
        <f t="shared" si="1"/>
        <v>-4</v>
      </c>
      <c r="N16">
        <f t="shared" si="0"/>
        <v>8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7.1576226851851846E-2</v>
      </c>
    </row>
    <row r="17" spans="1:15" x14ac:dyDescent="0.25">
      <c r="A17">
        <v>44</v>
      </c>
      <c r="B17" t="s">
        <v>61</v>
      </c>
      <c r="C17">
        <f>MATCH(A17,lapchart!$B$2:$U$2,0)</f>
        <v>6</v>
      </c>
      <c r="D17">
        <f>INDEX(finalstanding!A:A,MATCH(compoundchange!A17,finalstanding!B:B,0))</f>
        <v>1</v>
      </c>
      <c r="E17">
        <v>1</v>
      </c>
      <c r="F17" t="s">
        <v>143</v>
      </c>
      <c r="G17" t="s">
        <v>144</v>
      </c>
      <c r="H17" t="s">
        <v>144</v>
      </c>
      <c r="I17">
        <v>8</v>
      </c>
      <c r="J17">
        <v>50</v>
      </c>
      <c r="K17">
        <v>0</v>
      </c>
      <c r="L17">
        <v>0</v>
      </c>
      <c r="M17">
        <f t="shared" si="1"/>
        <v>5</v>
      </c>
      <c r="N17">
        <f t="shared" si="0"/>
        <v>25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7.1056863425925931E-2</v>
      </c>
    </row>
    <row r="18" spans="1:15" x14ac:dyDescent="0.25">
      <c r="A18">
        <v>55</v>
      </c>
      <c r="B18" t="s">
        <v>69</v>
      </c>
      <c r="C18">
        <f>MATCH(A18,lapchart!$B$2:$U$2,0)</f>
        <v>15</v>
      </c>
      <c r="D18">
        <f>INDEX(finalstanding!A:A,MATCH(compoundchange!A18,finalstanding!B:B,0))</f>
        <v>5</v>
      </c>
      <c r="E18">
        <v>2</v>
      </c>
      <c r="F18" t="s">
        <v>143</v>
      </c>
      <c r="G18" t="s">
        <v>144</v>
      </c>
      <c r="H18" t="s">
        <v>144</v>
      </c>
      <c r="I18">
        <v>10</v>
      </c>
      <c r="J18">
        <v>23</v>
      </c>
      <c r="K18">
        <v>25</v>
      </c>
      <c r="L18">
        <v>0</v>
      </c>
      <c r="M18">
        <f t="shared" si="1"/>
        <v>10</v>
      </c>
      <c r="N18">
        <f t="shared" si="0"/>
        <v>10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7.1454583333333335E-2</v>
      </c>
    </row>
    <row r="19" spans="1:15" x14ac:dyDescent="0.25">
      <c r="A19">
        <v>63</v>
      </c>
      <c r="B19" t="s">
        <v>87</v>
      </c>
      <c r="C19">
        <f>MATCH(A19,lapchart!$B$2:$U$2,0)</f>
        <v>20</v>
      </c>
      <c r="D19">
        <f>INDEX(finalstanding!A:A,MATCH(compoundchange!A19,finalstanding!B:B,0))</f>
        <v>16</v>
      </c>
      <c r="E19">
        <v>2</v>
      </c>
      <c r="F19" t="s">
        <v>144</v>
      </c>
      <c r="G19" t="s">
        <v>144</v>
      </c>
      <c r="H19" t="s">
        <v>144</v>
      </c>
      <c r="I19">
        <v>32</v>
      </c>
      <c r="J19">
        <v>10</v>
      </c>
      <c r="K19">
        <v>15</v>
      </c>
      <c r="L19">
        <v>0</v>
      </c>
      <c r="M19">
        <f t="shared" si="1"/>
        <v>4</v>
      </c>
      <c r="N19">
        <f t="shared" si="0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7.3583854166666671E-2</v>
      </c>
    </row>
    <row r="20" spans="1:15" x14ac:dyDescent="0.25">
      <c r="A20">
        <v>77</v>
      </c>
      <c r="B20" t="s">
        <v>65</v>
      </c>
      <c r="C20">
        <f>MATCH(A20,lapchart!$B$2:$U$2,0)</f>
        <v>9</v>
      </c>
      <c r="D20">
        <f>INDEX(finalstanding!A:A,MATCH(compoundchange!A20,finalstanding!B:B,0))</f>
        <v>14</v>
      </c>
      <c r="E20">
        <v>2</v>
      </c>
      <c r="F20" t="s">
        <v>143</v>
      </c>
      <c r="G20" t="s">
        <v>144</v>
      </c>
      <c r="H20" t="s">
        <v>144</v>
      </c>
      <c r="I20">
        <v>7</v>
      </c>
      <c r="J20">
        <v>39</v>
      </c>
      <c r="K20">
        <v>11</v>
      </c>
      <c r="L20">
        <v>0</v>
      </c>
      <c r="M20">
        <f t="shared" si="1"/>
        <v>-5</v>
      </c>
      <c r="N20">
        <f t="shared" si="0"/>
        <v>0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7.3050081018518509E-2</v>
      </c>
    </row>
    <row r="21" spans="1:15" x14ac:dyDescent="0.25">
      <c r="A21">
        <v>99</v>
      </c>
      <c r="B21" t="s">
        <v>85</v>
      </c>
      <c r="C21">
        <f>MATCH(A21,lapchart!$B$2:$U$2,0)</f>
        <v>10</v>
      </c>
      <c r="D21" t="str">
        <f>INDEX(finalstanding!A:A,MATCH(compoundchange!A21,finalstanding!B:B,0))</f>
        <v>DNF</v>
      </c>
      <c r="E21">
        <v>1</v>
      </c>
      <c r="F21" t="s">
        <v>143</v>
      </c>
      <c r="G21" t="s">
        <v>144</v>
      </c>
      <c r="H21" t="s">
        <v>144</v>
      </c>
      <c r="I21">
        <v>8</v>
      </c>
      <c r="J21">
        <v>3</v>
      </c>
      <c r="K21">
        <v>0</v>
      </c>
      <c r="L21">
        <v>0</v>
      </c>
      <c r="M21" t="str">
        <f t="shared" si="1"/>
        <v/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1.5430011574074075E-2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B62F-A7A6-4E85-8C1F-F99F2E8189BA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107</v>
      </c>
      <c r="B1" t="s">
        <v>108</v>
      </c>
      <c r="C1" t="s">
        <v>57</v>
      </c>
      <c r="D1" t="s">
        <v>145</v>
      </c>
      <c r="E1" t="s">
        <v>58</v>
      </c>
      <c r="F1" t="s">
        <v>146</v>
      </c>
      <c r="G1" t="s">
        <v>59</v>
      </c>
      <c r="H1" t="s">
        <v>60</v>
      </c>
      <c r="I1" t="s">
        <v>147</v>
      </c>
      <c r="J1" t="s">
        <v>148</v>
      </c>
      <c r="K1" t="s">
        <v>149</v>
      </c>
      <c r="L1" t="s">
        <v>55</v>
      </c>
    </row>
    <row r="2" spans="1:12" x14ac:dyDescent="0.25">
      <c r="A2">
        <v>1</v>
      </c>
      <c r="B2">
        <v>44</v>
      </c>
      <c r="C2" t="s">
        <v>61</v>
      </c>
      <c r="D2" t="s">
        <v>150</v>
      </c>
      <c r="E2" t="s">
        <v>122</v>
      </c>
      <c r="F2">
        <v>58</v>
      </c>
      <c r="G2" s="1">
        <v>7.1056863425925931E-2</v>
      </c>
      <c r="J2">
        <v>181.42500000000001</v>
      </c>
      <c r="K2" s="1">
        <v>1.1506134259259258E-3</v>
      </c>
      <c r="L2">
        <v>56</v>
      </c>
    </row>
    <row r="3" spans="1:12" x14ac:dyDescent="0.25">
      <c r="A3">
        <v>2</v>
      </c>
      <c r="B3">
        <v>11</v>
      </c>
      <c r="C3" t="s">
        <v>71</v>
      </c>
      <c r="D3" t="s">
        <v>151</v>
      </c>
      <c r="E3" t="s">
        <v>126</v>
      </c>
      <c r="F3">
        <v>58</v>
      </c>
      <c r="G3" s="1">
        <v>7.14229861111111E-2</v>
      </c>
      <c r="H3">
        <v>31.632999999999999</v>
      </c>
      <c r="I3">
        <v>31.632999999999999</v>
      </c>
      <c r="J3">
        <v>180.495</v>
      </c>
      <c r="K3" s="1">
        <v>1.1619444444444444E-3</v>
      </c>
      <c r="L3">
        <v>50</v>
      </c>
    </row>
    <row r="4" spans="1:12" x14ac:dyDescent="0.25">
      <c r="A4">
        <v>3</v>
      </c>
      <c r="B4">
        <v>5</v>
      </c>
      <c r="C4" t="s">
        <v>77</v>
      </c>
      <c r="D4" t="s">
        <v>152</v>
      </c>
      <c r="E4" t="s">
        <v>64</v>
      </c>
      <c r="F4">
        <v>58</v>
      </c>
      <c r="G4" s="1">
        <v>7.1426770833333333E-2</v>
      </c>
      <c r="H4">
        <v>31.96</v>
      </c>
      <c r="I4">
        <v>0.32700000000000001</v>
      </c>
      <c r="J4">
        <v>180.48500000000001</v>
      </c>
      <c r="K4" s="1">
        <v>1.1534953703703705E-3</v>
      </c>
      <c r="L4">
        <v>53</v>
      </c>
    </row>
    <row r="5" spans="1:12" x14ac:dyDescent="0.25">
      <c r="A5">
        <v>4</v>
      </c>
      <c r="B5">
        <v>16</v>
      </c>
      <c r="C5" t="s">
        <v>63</v>
      </c>
      <c r="D5" t="s">
        <v>153</v>
      </c>
      <c r="E5" t="s">
        <v>64</v>
      </c>
      <c r="F5">
        <v>58</v>
      </c>
      <c r="G5" s="1">
        <v>7.1448738425925931E-2</v>
      </c>
      <c r="H5">
        <v>33.857999999999997</v>
      </c>
      <c r="I5">
        <v>1.8979999999999999</v>
      </c>
      <c r="J5">
        <v>180.43</v>
      </c>
      <c r="K5" s="1">
        <v>1.1569560185185185E-3</v>
      </c>
      <c r="L5">
        <v>47</v>
      </c>
    </row>
    <row r="6" spans="1:12" x14ac:dyDescent="0.25">
      <c r="A6">
        <v>5</v>
      </c>
      <c r="B6">
        <v>55</v>
      </c>
      <c r="C6" t="s">
        <v>69</v>
      </c>
      <c r="D6" t="s">
        <v>154</v>
      </c>
      <c r="E6" t="s">
        <v>70</v>
      </c>
      <c r="F6">
        <v>58</v>
      </c>
      <c r="G6" s="1">
        <v>7.1454583333333335E-2</v>
      </c>
      <c r="H6">
        <v>34.363</v>
      </c>
      <c r="I6">
        <v>0.505</v>
      </c>
      <c r="J6">
        <v>180.41499999999999</v>
      </c>
      <c r="K6" s="1">
        <v>1.1429861111111111E-3</v>
      </c>
      <c r="L6">
        <v>56</v>
      </c>
    </row>
    <row r="7" spans="1:12" x14ac:dyDescent="0.25">
      <c r="A7">
        <v>6</v>
      </c>
      <c r="B7">
        <v>33</v>
      </c>
      <c r="C7" t="s">
        <v>68</v>
      </c>
      <c r="D7" t="s">
        <v>155</v>
      </c>
      <c r="E7" t="s">
        <v>67</v>
      </c>
      <c r="F7">
        <v>58</v>
      </c>
      <c r="G7" s="1">
        <v>7.1576226851851846E-2</v>
      </c>
      <c r="H7">
        <v>44.872999999999998</v>
      </c>
      <c r="I7">
        <v>10.51</v>
      </c>
      <c r="J7">
        <v>180.108</v>
      </c>
      <c r="K7" s="1">
        <v>1.1392476851851852E-3</v>
      </c>
      <c r="L7">
        <v>53</v>
      </c>
    </row>
    <row r="8" spans="1:12" x14ac:dyDescent="0.25">
      <c r="A8">
        <v>7</v>
      </c>
      <c r="B8">
        <v>23</v>
      </c>
      <c r="C8" t="s">
        <v>66</v>
      </c>
      <c r="D8" t="s">
        <v>156</v>
      </c>
      <c r="E8" t="s">
        <v>67</v>
      </c>
      <c r="F8">
        <v>58</v>
      </c>
      <c r="G8" s="1">
        <v>7.1594872685185176E-2</v>
      </c>
      <c r="H8">
        <v>46.484000000000002</v>
      </c>
      <c r="I8">
        <v>1.611</v>
      </c>
      <c r="J8">
        <v>180.06100000000001</v>
      </c>
      <c r="K8" s="1">
        <v>1.1469791666666666E-3</v>
      </c>
      <c r="L8">
        <v>54</v>
      </c>
    </row>
    <row r="9" spans="1:12" x14ac:dyDescent="0.25">
      <c r="A9">
        <v>8</v>
      </c>
      <c r="B9">
        <v>4</v>
      </c>
      <c r="C9" t="s">
        <v>78</v>
      </c>
      <c r="D9" t="s">
        <v>150</v>
      </c>
      <c r="E9" t="s">
        <v>70</v>
      </c>
      <c r="F9">
        <v>58</v>
      </c>
      <c r="G9" s="1">
        <v>7.1765879629629631E-2</v>
      </c>
      <c r="H9" t="e" vm="1">
        <v>#VALUE!</v>
      </c>
      <c r="I9">
        <v>14.775</v>
      </c>
      <c r="J9">
        <v>179.63200000000001</v>
      </c>
      <c r="K9" s="1">
        <v>1.1204398148148148E-3</v>
      </c>
      <c r="L9">
        <v>58</v>
      </c>
    </row>
    <row r="10" spans="1:12" x14ac:dyDescent="0.25">
      <c r="A10">
        <v>9</v>
      </c>
      <c r="B10">
        <v>18</v>
      </c>
      <c r="C10" t="s">
        <v>84</v>
      </c>
      <c r="D10" t="s">
        <v>157</v>
      </c>
      <c r="E10" t="s">
        <v>126</v>
      </c>
      <c r="F10">
        <v>58</v>
      </c>
      <c r="G10" s="1">
        <v>7.1894282407407403E-2</v>
      </c>
      <c r="H10">
        <v>0</v>
      </c>
      <c r="I10">
        <v>11.093999999999999</v>
      </c>
      <c r="J10">
        <v>179.31100000000001</v>
      </c>
      <c r="K10" s="1">
        <v>1.1564930555555556E-3</v>
      </c>
      <c r="L10">
        <v>55</v>
      </c>
    </row>
    <row r="11" spans="1:12" x14ac:dyDescent="0.25">
      <c r="A11">
        <v>10</v>
      </c>
      <c r="B11">
        <v>3</v>
      </c>
      <c r="C11" t="s">
        <v>86</v>
      </c>
      <c r="D11" t="s">
        <v>158</v>
      </c>
      <c r="E11" t="s">
        <v>125</v>
      </c>
      <c r="F11">
        <v>58</v>
      </c>
      <c r="G11" s="1">
        <v>7.2161724537037036E-2</v>
      </c>
      <c r="H11">
        <v>0</v>
      </c>
      <c r="I11">
        <v>23.106999999999999</v>
      </c>
      <c r="J11">
        <v>178.64699999999999</v>
      </c>
      <c r="K11" s="1">
        <v>1.1652430555555556E-3</v>
      </c>
      <c r="L11">
        <v>54</v>
      </c>
    </row>
    <row r="12" spans="1:12" x14ac:dyDescent="0.25">
      <c r="A12">
        <v>11</v>
      </c>
      <c r="B12">
        <v>31</v>
      </c>
      <c r="C12" t="s">
        <v>128</v>
      </c>
      <c r="D12" t="s">
        <v>159</v>
      </c>
      <c r="E12" t="s">
        <v>125</v>
      </c>
      <c r="F12">
        <v>57</v>
      </c>
      <c r="G12" s="1">
        <v>7.1102453703703702E-2</v>
      </c>
      <c r="H12" t="s">
        <v>160</v>
      </c>
      <c r="I12" t="s">
        <v>160</v>
      </c>
      <c r="J12">
        <v>178.18</v>
      </c>
      <c r="K12" s="1">
        <v>1.169050925925926E-3</v>
      </c>
      <c r="L12">
        <v>55</v>
      </c>
    </row>
    <row r="13" spans="1:12" x14ac:dyDescent="0.25">
      <c r="A13">
        <v>12</v>
      </c>
      <c r="B13">
        <v>26</v>
      </c>
      <c r="C13" t="s">
        <v>75</v>
      </c>
      <c r="D13" t="s">
        <v>161</v>
      </c>
      <c r="E13" t="s">
        <v>123</v>
      </c>
      <c r="F13">
        <v>57</v>
      </c>
      <c r="G13" s="1">
        <v>7.1206041666666664E-2</v>
      </c>
      <c r="H13" t="s">
        <v>160</v>
      </c>
      <c r="I13">
        <v>8.9499999999999993</v>
      </c>
      <c r="J13">
        <v>177.92099999999999</v>
      </c>
      <c r="K13" s="1">
        <v>1.1692013888888889E-3</v>
      </c>
      <c r="L13">
        <v>53</v>
      </c>
    </row>
    <row r="14" spans="1:12" x14ac:dyDescent="0.25">
      <c r="A14">
        <v>13</v>
      </c>
      <c r="B14">
        <v>10</v>
      </c>
      <c r="C14" t="s">
        <v>83</v>
      </c>
      <c r="D14" t="s">
        <v>159</v>
      </c>
      <c r="E14" t="s">
        <v>123</v>
      </c>
      <c r="F14">
        <v>57</v>
      </c>
      <c r="G14" s="1">
        <v>7.1222372685185178E-2</v>
      </c>
      <c r="H14" t="s">
        <v>160</v>
      </c>
      <c r="I14">
        <v>1.411</v>
      </c>
      <c r="J14">
        <v>177.88</v>
      </c>
      <c r="K14" s="1">
        <v>1.1526157407407407E-3</v>
      </c>
      <c r="L14">
        <v>53</v>
      </c>
    </row>
    <row r="15" spans="1:12" x14ac:dyDescent="0.25">
      <c r="A15">
        <v>14</v>
      </c>
      <c r="B15">
        <v>77</v>
      </c>
      <c r="C15" t="s">
        <v>65</v>
      </c>
      <c r="D15" t="s">
        <v>162</v>
      </c>
      <c r="E15" t="s">
        <v>122</v>
      </c>
      <c r="F15">
        <v>57</v>
      </c>
      <c r="G15" s="1">
        <v>7.1661192129629625E-2</v>
      </c>
      <c r="H15" t="s">
        <v>160</v>
      </c>
      <c r="I15">
        <v>37.914000000000001</v>
      </c>
      <c r="J15">
        <v>176.791</v>
      </c>
      <c r="K15" s="1">
        <v>1.1364930555555555E-3</v>
      </c>
      <c r="L15">
        <v>57</v>
      </c>
    </row>
    <row r="16" spans="1:12" x14ac:dyDescent="0.25">
      <c r="A16">
        <v>15</v>
      </c>
      <c r="B16">
        <v>7</v>
      </c>
      <c r="C16" t="s">
        <v>81</v>
      </c>
      <c r="D16" t="s">
        <v>162</v>
      </c>
      <c r="E16" t="s">
        <v>127</v>
      </c>
      <c r="F16">
        <v>57</v>
      </c>
      <c r="G16" s="1">
        <v>7.2010046296296301E-2</v>
      </c>
      <c r="H16" t="s">
        <v>160</v>
      </c>
      <c r="I16">
        <v>30.140999999999998</v>
      </c>
      <c r="J16">
        <v>175.934</v>
      </c>
      <c r="K16" s="1">
        <v>1.1544328703703703E-3</v>
      </c>
      <c r="L16">
        <v>57</v>
      </c>
    </row>
    <row r="17" spans="1:12" x14ac:dyDescent="0.25">
      <c r="A17">
        <v>16</v>
      </c>
      <c r="B17">
        <v>63</v>
      </c>
      <c r="C17" t="s">
        <v>87</v>
      </c>
      <c r="D17" t="s">
        <v>150</v>
      </c>
      <c r="E17" t="s">
        <v>124</v>
      </c>
      <c r="F17">
        <v>57</v>
      </c>
      <c r="G17" s="1">
        <v>7.2194965277777787E-2</v>
      </c>
      <c r="H17" t="s">
        <v>160</v>
      </c>
      <c r="I17">
        <v>15.977</v>
      </c>
      <c r="J17">
        <v>175.48400000000001</v>
      </c>
      <c r="K17" s="1">
        <v>1.1668287037037036E-3</v>
      </c>
      <c r="L17">
        <v>51</v>
      </c>
    </row>
    <row r="18" spans="1:12" x14ac:dyDescent="0.25">
      <c r="A18">
        <v>17</v>
      </c>
      <c r="B18">
        <v>20</v>
      </c>
      <c r="C18" t="s">
        <v>73</v>
      </c>
      <c r="D18" t="s">
        <v>163</v>
      </c>
      <c r="E18" t="s">
        <v>74</v>
      </c>
      <c r="F18">
        <v>55</v>
      </c>
      <c r="G18" s="1">
        <v>7.066568287037038E-2</v>
      </c>
      <c r="H18" t="s">
        <v>164</v>
      </c>
      <c r="I18" t="s">
        <v>165</v>
      </c>
      <c r="J18">
        <v>172.98699999999999</v>
      </c>
      <c r="K18" s="1">
        <v>1.1683796296296297E-3</v>
      </c>
      <c r="L18">
        <v>45</v>
      </c>
    </row>
    <row r="19" spans="1:12" x14ac:dyDescent="0.25">
      <c r="A19" t="s">
        <v>109</v>
      </c>
      <c r="B19">
        <v>8</v>
      </c>
      <c r="C19" t="s">
        <v>129</v>
      </c>
      <c r="D19" t="s">
        <v>159</v>
      </c>
      <c r="E19" t="s">
        <v>74</v>
      </c>
      <c r="F19">
        <v>49</v>
      </c>
      <c r="G19" s="1">
        <v>6.3407210648148152E-2</v>
      </c>
      <c r="J19">
        <v>171.74299999999999</v>
      </c>
      <c r="K19" s="1">
        <v>1.1953819444444444E-3</v>
      </c>
      <c r="L19">
        <v>38</v>
      </c>
    </row>
    <row r="20" spans="1:12" x14ac:dyDescent="0.25">
      <c r="A20" t="s">
        <v>109</v>
      </c>
      <c r="B20">
        <v>6</v>
      </c>
      <c r="C20" t="s">
        <v>130</v>
      </c>
      <c r="D20" t="s">
        <v>157</v>
      </c>
      <c r="E20" t="s">
        <v>124</v>
      </c>
      <c r="F20">
        <v>39</v>
      </c>
      <c r="G20" s="1">
        <v>5.254364583333334E-2</v>
      </c>
      <c r="J20">
        <v>164.92099999999999</v>
      </c>
      <c r="K20" s="1">
        <v>1.1978587962962963E-3</v>
      </c>
      <c r="L20">
        <v>32</v>
      </c>
    </row>
    <row r="21" spans="1:12" x14ac:dyDescent="0.25">
      <c r="A21" t="s">
        <v>109</v>
      </c>
      <c r="B21">
        <v>99</v>
      </c>
      <c r="C21" t="s">
        <v>85</v>
      </c>
      <c r="D21" t="s">
        <v>166</v>
      </c>
      <c r="E21" t="s">
        <v>127</v>
      </c>
      <c r="F21">
        <v>11</v>
      </c>
      <c r="G21" s="1">
        <v>1.5430011574074075E-2</v>
      </c>
      <c r="J21">
        <v>157.99799999999999</v>
      </c>
      <c r="K21" s="1">
        <v>1.2861342592592592E-3</v>
      </c>
      <c r="L21">
        <v>11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B36A40-1F42-47E0-B91B-651D808FEC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2021-03-03T18:49:06Z</dcterms:modified>
</cp:coreProperties>
</file>