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EADFE6A4-9551-4A53-ADCE-FDCF863429FA}" xr6:coauthVersionLast="46" xr6:coauthVersionMax="46" xr10:uidLastSave="{00000000-0000-0000-0000-000000000000}"/>
  <bookViews>
    <workbookView xWindow="-120" yWindow="-120" windowWidth="38640" windowHeight="21240" firstSheet="4" activeTab="11" xr2:uid="{2F9854E9-23D0-43BA-9DF8-05DA56D9128F}"/>
  </bookViews>
  <sheets>
    <sheet name="fastestlap" sheetId="3" r:id="rId1"/>
    <sheet name="lapchart" sheetId="1" r:id="rId2"/>
    <sheet name="laptimes" sheetId="5" r:id="rId3"/>
    <sheet name="laptimedifference" sheetId="17" r:id="rId4"/>
    <sheet name="pitstop" sheetId="2" r:id="rId5"/>
    <sheet name="totallaptimes" sheetId="9" r:id="rId6"/>
    <sheet name="lapdelta" sheetId="7" r:id="rId7"/>
    <sheet name="lapsundercut" sheetId="10" r:id="rId8"/>
    <sheet name="weather" sheetId="11" r:id="rId9"/>
    <sheet name="altitude" sheetId="12" r:id="rId10"/>
    <sheet name="finalstanding" sheetId="14" r:id="rId11"/>
    <sheet name="compoundchange" sheetId="15" r:id="rId12"/>
    <sheet name="raceclassification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15" l="1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2" i="15"/>
  <c r="B11" i="17" l="1"/>
  <c r="C11" i="17"/>
  <c r="D11" i="17"/>
  <c r="E11" i="17"/>
  <c r="F11" i="17"/>
  <c r="G11" i="17"/>
  <c r="H11" i="17"/>
  <c r="I11" i="17"/>
  <c r="J11" i="17"/>
  <c r="K11" i="17"/>
  <c r="L11" i="17"/>
  <c r="M11" i="17"/>
  <c r="N11" i="17"/>
  <c r="O11" i="17"/>
  <c r="P11" i="17"/>
  <c r="Q11" i="17"/>
  <c r="R11" i="17"/>
  <c r="S11" i="17"/>
  <c r="T11" i="17"/>
  <c r="U11" i="17"/>
  <c r="B12" i="17"/>
  <c r="C12" i="17"/>
  <c r="D12" i="17"/>
  <c r="E12" i="17"/>
  <c r="F12" i="17"/>
  <c r="G12" i="17"/>
  <c r="H12" i="17"/>
  <c r="I12" i="17"/>
  <c r="J12" i="17"/>
  <c r="K12" i="17"/>
  <c r="L12" i="17"/>
  <c r="M12" i="17"/>
  <c r="N12" i="17"/>
  <c r="O12" i="17"/>
  <c r="P12" i="17"/>
  <c r="Q12" i="17"/>
  <c r="R12" i="17"/>
  <c r="S12" i="17"/>
  <c r="T12" i="17"/>
  <c r="U12" i="17"/>
  <c r="B13" i="17"/>
  <c r="C13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Q13" i="17"/>
  <c r="R13" i="17"/>
  <c r="S13" i="17"/>
  <c r="T13" i="17"/>
  <c r="U13" i="17"/>
  <c r="B14" i="17"/>
  <c r="C14" i="17"/>
  <c r="D14" i="17"/>
  <c r="E14" i="17"/>
  <c r="F14" i="17"/>
  <c r="G14" i="17"/>
  <c r="H14" i="17"/>
  <c r="I14" i="17"/>
  <c r="J14" i="17"/>
  <c r="K14" i="17"/>
  <c r="L14" i="17"/>
  <c r="M14" i="17"/>
  <c r="N14" i="17"/>
  <c r="O14" i="17"/>
  <c r="P14" i="17"/>
  <c r="Q14" i="17"/>
  <c r="R14" i="17"/>
  <c r="S14" i="17"/>
  <c r="T14" i="17"/>
  <c r="U14" i="17"/>
  <c r="B15" i="17"/>
  <c r="C15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P15" i="17"/>
  <c r="Q15" i="17"/>
  <c r="R15" i="17"/>
  <c r="S15" i="17"/>
  <c r="T15" i="17"/>
  <c r="U15" i="17"/>
  <c r="B16" i="17"/>
  <c r="C16" i="17"/>
  <c r="D16" i="17"/>
  <c r="E16" i="17"/>
  <c r="F16" i="17"/>
  <c r="G16" i="17"/>
  <c r="H16" i="17"/>
  <c r="I16" i="17"/>
  <c r="J16" i="17"/>
  <c r="K16" i="17"/>
  <c r="L16" i="17"/>
  <c r="M16" i="17"/>
  <c r="N16" i="17"/>
  <c r="O16" i="17"/>
  <c r="P16" i="17"/>
  <c r="Q16" i="17"/>
  <c r="R16" i="17"/>
  <c r="S16" i="17"/>
  <c r="T16" i="17"/>
  <c r="U16" i="17"/>
  <c r="B17" i="17"/>
  <c r="C17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B18" i="17"/>
  <c r="C18" i="17"/>
  <c r="D18" i="17"/>
  <c r="E18" i="17"/>
  <c r="F18" i="17"/>
  <c r="G18" i="17"/>
  <c r="H18" i="17"/>
  <c r="I18" i="17"/>
  <c r="J18" i="17"/>
  <c r="K18" i="17"/>
  <c r="L18" i="17"/>
  <c r="M18" i="17"/>
  <c r="N18" i="17"/>
  <c r="O18" i="17"/>
  <c r="P18" i="17"/>
  <c r="Q18" i="17"/>
  <c r="R18" i="17"/>
  <c r="S18" i="17"/>
  <c r="T18" i="17"/>
  <c r="U18" i="17"/>
  <c r="B19" i="17"/>
  <c r="C19" i="17"/>
  <c r="D19" i="17"/>
  <c r="E19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B20" i="17"/>
  <c r="C20" i="17"/>
  <c r="D20" i="17"/>
  <c r="E20" i="17"/>
  <c r="F20" i="17"/>
  <c r="G20" i="17"/>
  <c r="H20" i="17"/>
  <c r="I20" i="17"/>
  <c r="J20" i="17"/>
  <c r="K20" i="17"/>
  <c r="L20" i="17"/>
  <c r="M20" i="17"/>
  <c r="N20" i="17"/>
  <c r="O20" i="17"/>
  <c r="P20" i="17"/>
  <c r="Q20" i="17"/>
  <c r="R20" i="17"/>
  <c r="S20" i="17"/>
  <c r="T20" i="17"/>
  <c r="U20" i="17"/>
  <c r="B21" i="17"/>
  <c r="C21" i="17"/>
  <c r="D21" i="17"/>
  <c r="E21" i="17"/>
  <c r="F21" i="17"/>
  <c r="G21" i="17"/>
  <c r="H21" i="17"/>
  <c r="I21" i="17"/>
  <c r="J21" i="17"/>
  <c r="K21" i="17"/>
  <c r="L21" i="17"/>
  <c r="M21" i="17"/>
  <c r="N21" i="17"/>
  <c r="O21" i="17"/>
  <c r="P21" i="17"/>
  <c r="Q21" i="17"/>
  <c r="R21" i="17"/>
  <c r="S21" i="17"/>
  <c r="T21" i="17"/>
  <c r="U21" i="17"/>
  <c r="B22" i="17"/>
  <c r="C22" i="17"/>
  <c r="D22" i="17"/>
  <c r="E22" i="17"/>
  <c r="F22" i="17"/>
  <c r="G22" i="17"/>
  <c r="H22" i="17"/>
  <c r="I22" i="17"/>
  <c r="J22" i="17"/>
  <c r="K22" i="17"/>
  <c r="L22" i="17"/>
  <c r="M22" i="17"/>
  <c r="N22" i="17"/>
  <c r="O22" i="17"/>
  <c r="P22" i="17"/>
  <c r="Q22" i="17"/>
  <c r="R22" i="17"/>
  <c r="S22" i="17"/>
  <c r="T22" i="17"/>
  <c r="U22" i="17"/>
  <c r="B23" i="17"/>
  <c r="C23" i="17"/>
  <c r="D23" i="17"/>
  <c r="E23" i="17"/>
  <c r="F23" i="17"/>
  <c r="G23" i="17"/>
  <c r="H23" i="17"/>
  <c r="I23" i="17"/>
  <c r="J23" i="17"/>
  <c r="K23" i="17"/>
  <c r="L23" i="17"/>
  <c r="M23" i="17"/>
  <c r="N23" i="17"/>
  <c r="O23" i="17"/>
  <c r="P23" i="17"/>
  <c r="Q23" i="17"/>
  <c r="R23" i="17"/>
  <c r="S23" i="17"/>
  <c r="T23" i="17"/>
  <c r="U23" i="17"/>
  <c r="B24" i="17"/>
  <c r="C24" i="17"/>
  <c r="D24" i="17"/>
  <c r="E24" i="17"/>
  <c r="F24" i="17"/>
  <c r="G24" i="17"/>
  <c r="H24" i="17"/>
  <c r="I24" i="17"/>
  <c r="J24" i="17"/>
  <c r="K24" i="17"/>
  <c r="L24" i="17"/>
  <c r="M24" i="17"/>
  <c r="N24" i="17"/>
  <c r="O24" i="17"/>
  <c r="P24" i="17"/>
  <c r="Q24" i="17"/>
  <c r="R24" i="17"/>
  <c r="S24" i="17"/>
  <c r="T24" i="17"/>
  <c r="U24" i="17"/>
  <c r="B25" i="17"/>
  <c r="C25" i="17"/>
  <c r="D25" i="17"/>
  <c r="E25" i="17"/>
  <c r="F25" i="17"/>
  <c r="G25" i="17"/>
  <c r="H25" i="17"/>
  <c r="I25" i="17"/>
  <c r="J25" i="17"/>
  <c r="K25" i="17"/>
  <c r="L25" i="17"/>
  <c r="M25" i="17"/>
  <c r="N25" i="17"/>
  <c r="O25" i="17"/>
  <c r="P25" i="17"/>
  <c r="Q25" i="17"/>
  <c r="R25" i="17"/>
  <c r="S25" i="17"/>
  <c r="T25" i="17"/>
  <c r="U25" i="17"/>
  <c r="B26" i="17"/>
  <c r="C26" i="17"/>
  <c r="D26" i="17"/>
  <c r="E26" i="17"/>
  <c r="F26" i="17"/>
  <c r="G26" i="17"/>
  <c r="H26" i="17"/>
  <c r="I26" i="17"/>
  <c r="J26" i="17"/>
  <c r="K26" i="17"/>
  <c r="L26" i="17"/>
  <c r="M26" i="17"/>
  <c r="N26" i="17"/>
  <c r="O26" i="17"/>
  <c r="P26" i="17"/>
  <c r="Q26" i="17"/>
  <c r="R26" i="17"/>
  <c r="S26" i="17"/>
  <c r="T26" i="17"/>
  <c r="U26" i="17"/>
  <c r="B27" i="17"/>
  <c r="C27" i="17"/>
  <c r="D27" i="17"/>
  <c r="E27" i="17"/>
  <c r="F27" i="17"/>
  <c r="G27" i="17"/>
  <c r="H27" i="17"/>
  <c r="I27" i="17"/>
  <c r="J27" i="17"/>
  <c r="K27" i="17"/>
  <c r="L27" i="17"/>
  <c r="M27" i="17"/>
  <c r="N27" i="17"/>
  <c r="O27" i="17"/>
  <c r="P27" i="17"/>
  <c r="Q27" i="17"/>
  <c r="R27" i="17"/>
  <c r="S27" i="17"/>
  <c r="T27" i="17"/>
  <c r="U27" i="17"/>
  <c r="B28" i="17"/>
  <c r="C28" i="17"/>
  <c r="D28" i="17"/>
  <c r="E28" i="17"/>
  <c r="F28" i="17"/>
  <c r="G28" i="17"/>
  <c r="H28" i="17"/>
  <c r="I28" i="17"/>
  <c r="J28" i="17"/>
  <c r="K28" i="17"/>
  <c r="L28" i="17"/>
  <c r="M28" i="17"/>
  <c r="N28" i="17"/>
  <c r="O28" i="17"/>
  <c r="P28" i="17"/>
  <c r="Q28" i="17"/>
  <c r="R28" i="17"/>
  <c r="S28" i="17"/>
  <c r="T28" i="17"/>
  <c r="U28" i="17"/>
  <c r="B29" i="17"/>
  <c r="C29" i="17"/>
  <c r="D29" i="17"/>
  <c r="E29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B30" i="17"/>
  <c r="C30" i="17"/>
  <c r="D30" i="17"/>
  <c r="E30" i="17"/>
  <c r="F30" i="17"/>
  <c r="G30" i="17"/>
  <c r="H30" i="17"/>
  <c r="I30" i="17"/>
  <c r="J30" i="17"/>
  <c r="K30" i="17"/>
  <c r="L30" i="17"/>
  <c r="M30" i="17"/>
  <c r="N30" i="17"/>
  <c r="O30" i="17"/>
  <c r="P30" i="17"/>
  <c r="Q30" i="17"/>
  <c r="R30" i="17"/>
  <c r="S30" i="17"/>
  <c r="T30" i="17"/>
  <c r="U30" i="17"/>
  <c r="B31" i="17"/>
  <c r="C31" i="17"/>
  <c r="D31" i="17"/>
  <c r="E31" i="17"/>
  <c r="F31" i="17"/>
  <c r="G31" i="17"/>
  <c r="H31" i="17"/>
  <c r="I31" i="17"/>
  <c r="J31" i="17"/>
  <c r="K31" i="17"/>
  <c r="L31" i="17"/>
  <c r="M31" i="17"/>
  <c r="N31" i="17"/>
  <c r="O31" i="17"/>
  <c r="P31" i="17"/>
  <c r="Q31" i="17"/>
  <c r="R31" i="17"/>
  <c r="S31" i="17"/>
  <c r="T31" i="17"/>
  <c r="U31" i="17"/>
  <c r="B32" i="17"/>
  <c r="C32" i="17"/>
  <c r="D32" i="17"/>
  <c r="E32" i="17"/>
  <c r="F32" i="17"/>
  <c r="G32" i="17"/>
  <c r="H32" i="17"/>
  <c r="I32" i="17"/>
  <c r="J32" i="17"/>
  <c r="K32" i="17"/>
  <c r="L32" i="17"/>
  <c r="M32" i="17"/>
  <c r="N32" i="17"/>
  <c r="O32" i="17"/>
  <c r="P32" i="17"/>
  <c r="Q32" i="17"/>
  <c r="R32" i="17"/>
  <c r="S32" i="17"/>
  <c r="T32" i="17"/>
  <c r="U32" i="17"/>
  <c r="B33" i="17"/>
  <c r="C33" i="17"/>
  <c r="D33" i="17"/>
  <c r="E33" i="17"/>
  <c r="F33" i="17"/>
  <c r="G33" i="17"/>
  <c r="H33" i="17"/>
  <c r="I33" i="17"/>
  <c r="J33" i="17"/>
  <c r="K33" i="17"/>
  <c r="L33" i="17"/>
  <c r="M33" i="17"/>
  <c r="N33" i="17"/>
  <c r="O33" i="17"/>
  <c r="P33" i="17"/>
  <c r="Q33" i="17"/>
  <c r="R33" i="17"/>
  <c r="S33" i="17"/>
  <c r="T33" i="17"/>
  <c r="U33" i="17"/>
  <c r="B34" i="17"/>
  <c r="C34" i="17"/>
  <c r="D34" i="17"/>
  <c r="E34" i="17"/>
  <c r="F34" i="17"/>
  <c r="G34" i="17"/>
  <c r="H34" i="17"/>
  <c r="I34" i="17"/>
  <c r="J34" i="17"/>
  <c r="K34" i="17"/>
  <c r="L34" i="17"/>
  <c r="M34" i="17"/>
  <c r="N34" i="17"/>
  <c r="O34" i="17"/>
  <c r="P34" i="17"/>
  <c r="Q34" i="17"/>
  <c r="R34" i="17"/>
  <c r="S34" i="17"/>
  <c r="T34" i="17"/>
  <c r="U34" i="17"/>
  <c r="B35" i="17"/>
  <c r="C35" i="17"/>
  <c r="D35" i="17"/>
  <c r="E35" i="17"/>
  <c r="F35" i="17"/>
  <c r="G35" i="17"/>
  <c r="H35" i="17"/>
  <c r="I35" i="17"/>
  <c r="J35" i="17"/>
  <c r="K35" i="17"/>
  <c r="L35" i="17"/>
  <c r="M35" i="17"/>
  <c r="N35" i="17"/>
  <c r="O35" i="17"/>
  <c r="P35" i="17"/>
  <c r="Q35" i="17"/>
  <c r="R35" i="17"/>
  <c r="S35" i="17"/>
  <c r="T35" i="17"/>
  <c r="U35" i="17"/>
  <c r="B36" i="17"/>
  <c r="C36" i="17"/>
  <c r="D36" i="17"/>
  <c r="E36" i="17"/>
  <c r="F36" i="17"/>
  <c r="G36" i="17"/>
  <c r="H36" i="17"/>
  <c r="I36" i="17"/>
  <c r="J36" i="17"/>
  <c r="K36" i="17"/>
  <c r="L36" i="17"/>
  <c r="M36" i="17"/>
  <c r="N36" i="17"/>
  <c r="O36" i="17"/>
  <c r="P36" i="17"/>
  <c r="Q36" i="17"/>
  <c r="R36" i="17"/>
  <c r="S36" i="17"/>
  <c r="T36" i="17"/>
  <c r="U36" i="17"/>
  <c r="B37" i="17"/>
  <c r="C37" i="17"/>
  <c r="D37" i="17"/>
  <c r="E37" i="17"/>
  <c r="F37" i="17"/>
  <c r="G37" i="17"/>
  <c r="H37" i="17"/>
  <c r="I37" i="17"/>
  <c r="J37" i="17"/>
  <c r="K37" i="17"/>
  <c r="L37" i="17"/>
  <c r="M37" i="17"/>
  <c r="N37" i="17"/>
  <c r="O37" i="17"/>
  <c r="P37" i="17"/>
  <c r="Q37" i="17"/>
  <c r="R37" i="17"/>
  <c r="S37" i="17"/>
  <c r="T37" i="17"/>
  <c r="U37" i="17"/>
  <c r="B38" i="17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T38" i="17"/>
  <c r="U38" i="17"/>
  <c r="B39" i="17"/>
  <c r="C39" i="17"/>
  <c r="D39" i="17"/>
  <c r="E39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B40" i="17"/>
  <c r="C40" i="17"/>
  <c r="D40" i="17"/>
  <c r="E40" i="17"/>
  <c r="F40" i="17"/>
  <c r="G40" i="17"/>
  <c r="H40" i="17"/>
  <c r="I40" i="17"/>
  <c r="J40" i="17"/>
  <c r="K40" i="17"/>
  <c r="L40" i="17"/>
  <c r="M40" i="17"/>
  <c r="N40" i="17"/>
  <c r="O40" i="17"/>
  <c r="P40" i="17"/>
  <c r="Q40" i="17"/>
  <c r="R40" i="17"/>
  <c r="S40" i="17"/>
  <c r="T40" i="17"/>
  <c r="U40" i="17"/>
  <c r="B41" i="17"/>
  <c r="C41" i="17"/>
  <c r="D41" i="17"/>
  <c r="E41" i="17"/>
  <c r="F41" i="17"/>
  <c r="G41" i="17"/>
  <c r="H41" i="17"/>
  <c r="I41" i="17"/>
  <c r="J41" i="17"/>
  <c r="K41" i="17"/>
  <c r="L41" i="17"/>
  <c r="M41" i="17"/>
  <c r="N41" i="17"/>
  <c r="O41" i="17"/>
  <c r="P41" i="17"/>
  <c r="Q41" i="17"/>
  <c r="R41" i="17"/>
  <c r="S41" i="17"/>
  <c r="T41" i="17"/>
  <c r="U41" i="17"/>
  <c r="B42" i="17"/>
  <c r="C42" i="17"/>
  <c r="D42" i="17"/>
  <c r="E42" i="17"/>
  <c r="F42" i="17"/>
  <c r="G42" i="17"/>
  <c r="H42" i="17"/>
  <c r="I42" i="17"/>
  <c r="J42" i="17"/>
  <c r="K42" i="17"/>
  <c r="L42" i="17"/>
  <c r="M42" i="17"/>
  <c r="N42" i="17"/>
  <c r="O42" i="17"/>
  <c r="P42" i="17"/>
  <c r="Q42" i="17"/>
  <c r="R42" i="17"/>
  <c r="S42" i="17"/>
  <c r="T42" i="17"/>
  <c r="U42" i="17"/>
  <c r="B43" i="17"/>
  <c r="C43" i="17"/>
  <c r="D43" i="17"/>
  <c r="E43" i="17"/>
  <c r="F43" i="17"/>
  <c r="G43" i="17"/>
  <c r="H43" i="17"/>
  <c r="I43" i="17"/>
  <c r="J43" i="17"/>
  <c r="K43" i="17"/>
  <c r="L43" i="17"/>
  <c r="M43" i="17"/>
  <c r="N43" i="17"/>
  <c r="O43" i="17"/>
  <c r="P43" i="17"/>
  <c r="Q43" i="17"/>
  <c r="R43" i="17"/>
  <c r="S43" i="17"/>
  <c r="T43" i="17"/>
  <c r="U43" i="17"/>
  <c r="B44" i="17"/>
  <c r="C44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P44" i="17"/>
  <c r="Q44" i="17"/>
  <c r="R44" i="17"/>
  <c r="S44" i="17"/>
  <c r="T44" i="17"/>
  <c r="U44" i="17"/>
  <c r="B45" i="17"/>
  <c r="C45" i="17"/>
  <c r="D45" i="17"/>
  <c r="E45" i="17"/>
  <c r="F45" i="17"/>
  <c r="G45" i="17"/>
  <c r="H45" i="17"/>
  <c r="I45" i="17"/>
  <c r="J45" i="17"/>
  <c r="K45" i="17"/>
  <c r="L45" i="17"/>
  <c r="M45" i="17"/>
  <c r="N45" i="17"/>
  <c r="O45" i="17"/>
  <c r="P45" i="17"/>
  <c r="Q45" i="17"/>
  <c r="R45" i="17"/>
  <c r="S45" i="17"/>
  <c r="T45" i="17"/>
  <c r="U45" i="17"/>
  <c r="B46" i="17"/>
  <c r="C46" i="17"/>
  <c r="D46" i="17"/>
  <c r="E46" i="17"/>
  <c r="F46" i="17"/>
  <c r="G46" i="17"/>
  <c r="H46" i="17"/>
  <c r="I46" i="17"/>
  <c r="J46" i="17"/>
  <c r="K46" i="17"/>
  <c r="L46" i="17"/>
  <c r="M46" i="17"/>
  <c r="N46" i="17"/>
  <c r="O46" i="17"/>
  <c r="P46" i="17"/>
  <c r="Q46" i="17"/>
  <c r="R46" i="17"/>
  <c r="S46" i="17"/>
  <c r="T46" i="17"/>
  <c r="U46" i="17"/>
  <c r="B47" i="17"/>
  <c r="C47" i="17"/>
  <c r="D47" i="17"/>
  <c r="E47" i="17"/>
  <c r="F47" i="17"/>
  <c r="G47" i="17"/>
  <c r="H47" i="17"/>
  <c r="I47" i="17"/>
  <c r="J47" i="17"/>
  <c r="K47" i="17"/>
  <c r="L47" i="17"/>
  <c r="M47" i="17"/>
  <c r="N47" i="17"/>
  <c r="O47" i="17"/>
  <c r="P47" i="17"/>
  <c r="Q47" i="17"/>
  <c r="R47" i="17"/>
  <c r="S47" i="17"/>
  <c r="T47" i="17"/>
  <c r="U47" i="17"/>
  <c r="B48" i="17"/>
  <c r="C48" i="17"/>
  <c r="D48" i="17"/>
  <c r="E48" i="17"/>
  <c r="F48" i="17"/>
  <c r="G48" i="17"/>
  <c r="H48" i="17"/>
  <c r="I48" i="17"/>
  <c r="J48" i="17"/>
  <c r="K48" i="17"/>
  <c r="L48" i="17"/>
  <c r="M48" i="17"/>
  <c r="N48" i="17"/>
  <c r="O48" i="17"/>
  <c r="P48" i="17"/>
  <c r="Q48" i="17"/>
  <c r="R48" i="17"/>
  <c r="S48" i="17"/>
  <c r="T48" i="17"/>
  <c r="U48" i="17"/>
  <c r="B49" i="17"/>
  <c r="C49" i="17"/>
  <c r="D49" i="17"/>
  <c r="E49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B50" i="17"/>
  <c r="C50" i="17"/>
  <c r="D50" i="17"/>
  <c r="E50" i="17"/>
  <c r="F50" i="17"/>
  <c r="G50" i="17"/>
  <c r="H50" i="17"/>
  <c r="I50" i="17"/>
  <c r="J50" i="17"/>
  <c r="K50" i="17"/>
  <c r="L50" i="17"/>
  <c r="M50" i="17"/>
  <c r="N50" i="17"/>
  <c r="O50" i="17"/>
  <c r="P50" i="17"/>
  <c r="Q50" i="17"/>
  <c r="R50" i="17"/>
  <c r="S50" i="17"/>
  <c r="T50" i="17"/>
  <c r="U50" i="17"/>
  <c r="B51" i="17"/>
  <c r="C51" i="17"/>
  <c r="D51" i="17"/>
  <c r="E51" i="17"/>
  <c r="F51" i="17"/>
  <c r="G51" i="17"/>
  <c r="H51" i="17"/>
  <c r="I51" i="17"/>
  <c r="J51" i="17"/>
  <c r="K51" i="17"/>
  <c r="L51" i="17"/>
  <c r="M51" i="17"/>
  <c r="N51" i="17"/>
  <c r="O51" i="17"/>
  <c r="P51" i="17"/>
  <c r="Q51" i="17"/>
  <c r="R51" i="17"/>
  <c r="S51" i="17"/>
  <c r="T51" i="17"/>
  <c r="U51" i="17"/>
  <c r="B52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B53" i="17"/>
  <c r="C53" i="17"/>
  <c r="D53" i="17"/>
  <c r="E53" i="17"/>
  <c r="F53" i="17"/>
  <c r="G53" i="17"/>
  <c r="H53" i="17"/>
  <c r="I53" i="17"/>
  <c r="J53" i="17"/>
  <c r="K53" i="17"/>
  <c r="L53" i="17"/>
  <c r="M53" i="17"/>
  <c r="N53" i="17"/>
  <c r="O53" i="17"/>
  <c r="P53" i="17"/>
  <c r="Q53" i="17"/>
  <c r="R53" i="17"/>
  <c r="S53" i="17"/>
  <c r="T53" i="17"/>
  <c r="U53" i="17"/>
  <c r="B54" i="17"/>
  <c r="C54" i="17"/>
  <c r="D54" i="17"/>
  <c r="E54" i="17"/>
  <c r="F54" i="17"/>
  <c r="G54" i="17"/>
  <c r="H54" i="17"/>
  <c r="I54" i="17"/>
  <c r="J54" i="17"/>
  <c r="K54" i="17"/>
  <c r="L54" i="17"/>
  <c r="M54" i="17"/>
  <c r="N54" i="17"/>
  <c r="O54" i="17"/>
  <c r="P54" i="17"/>
  <c r="Q54" i="17"/>
  <c r="R54" i="17"/>
  <c r="S54" i="17"/>
  <c r="T54" i="17"/>
  <c r="U54" i="17"/>
  <c r="B55" i="17"/>
  <c r="C55" i="17"/>
  <c r="D55" i="17"/>
  <c r="E55" i="17"/>
  <c r="F55" i="17"/>
  <c r="G55" i="17"/>
  <c r="H55" i="17"/>
  <c r="I55" i="17"/>
  <c r="J55" i="17"/>
  <c r="K55" i="17"/>
  <c r="L55" i="17"/>
  <c r="M55" i="17"/>
  <c r="N55" i="17"/>
  <c r="O55" i="17"/>
  <c r="P55" i="17"/>
  <c r="Q55" i="17"/>
  <c r="R55" i="17"/>
  <c r="S55" i="17"/>
  <c r="T55" i="17"/>
  <c r="U55" i="17"/>
  <c r="B56" i="17"/>
  <c r="C56" i="17"/>
  <c r="D56" i="17"/>
  <c r="E56" i="17"/>
  <c r="F56" i="17"/>
  <c r="G56" i="17"/>
  <c r="H56" i="17"/>
  <c r="I56" i="17"/>
  <c r="J56" i="17"/>
  <c r="K56" i="17"/>
  <c r="L56" i="17"/>
  <c r="M56" i="17"/>
  <c r="N56" i="17"/>
  <c r="O56" i="17"/>
  <c r="P56" i="17"/>
  <c r="Q56" i="17"/>
  <c r="R56" i="17"/>
  <c r="S56" i="17"/>
  <c r="T56" i="17"/>
  <c r="U56" i="17"/>
  <c r="B57" i="17"/>
  <c r="C57" i="17"/>
  <c r="D57" i="17"/>
  <c r="E57" i="17"/>
  <c r="F57" i="17"/>
  <c r="G57" i="17"/>
  <c r="H57" i="17"/>
  <c r="I57" i="17"/>
  <c r="J57" i="17"/>
  <c r="K57" i="17"/>
  <c r="L57" i="17"/>
  <c r="M57" i="17"/>
  <c r="N57" i="17"/>
  <c r="O57" i="17"/>
  <c r="P57" i="17"/>
  <c r="Q57" i="17"/>
  <c r="R57" i="17"/>
  <c r="S57" i="17"/>
  <c r="T57" i="17"/>
  <c r="U57" i="17"/>
  <c r="B58" i="17"/>
  <c r="C58" i="17"/>
  <c r="D58" i="17"/>
  <c r="E58" i="17"/>
  <c r="F58" i="17"/>
  <c r="G58" i="17"/>
  <c r="H58" i="17"/>
  <c r="I58" i="17"/>
  <c r="J58" i="17"/>
  <c r="K58" i="17"/>
  <c r="L58" i="17"/>
  <c r="M58" i="17"/>
  <c r="N58" i="17"/>
  <c r="O58" i="17"/>
  <c r="P58" i="17"/>
  <c r="Q58" i="17"/>
  <c r="R58" i="17"/>
  <c r="S58" i="17"/>
  <c r="T58" i="17"/>
  <c r="U58" i="17"/>
  <c r="B59" i="17"/>
  <c r="C59" i="17"/>
  <c r="D59" i="17"/>
  <c r="E59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B4" i="17"/>
  <c r="C4" i="17"/>
  <c r="D4" i="17"/>
  <c r="E4" i="17"/>
  <c r="F4" i="17"/>
  <c r="G4" i="17"/>
  <c r="H4" i="17"/>
  <c r="I4" i="17"/>
  <c r="J4" i="17"/>
  <c r="K4" i="17"/>
  <c r="L4" i="17"/>
  <c r="M4" i="17"/>
  <c r="N4" i="17"/>
  <c r="O4" i="17"/>
  <c r="P4" i="17"/>
  <c r="Q4" i="17"/>
  <c r="R4" i="17"/>
  <c r="S4" i="17"/>
  <c r="T4" i="17"/>
  <c r="U4" i="17"/>
  <c r="B5" i="17"/>
  <c r="C5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R5" i="17"/>
  <c r="S5" i="17"/>
  <c r="T5" i="17"/>
  <c r="U5" i="17"/>
  <c r="B6" i="17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B7" i="17"/>
  <c r="C7" i="17"/>
  <c r="D7" i="17"/>
  <c r="E7" i="17"/>
  <c r="F7" i="17"/>
  <c r="G7" i="17"/>
  <c r="H7" i="17"/>
  <c r="I7" i="17"/>
  <c r="J7" i="17"/>
  <c r="K7" i="17"/>
  <c r="L7" i="17"/>
  <c r="M7" i="17"/>
  <c r="N7" i="17"/>
  <c r="O7" i="17"/>
  <c r="P7" i="17"/>
  <c r="Q7" i="17"/>
  <c r="R7" i="17"/>
  <c r="S7" i="17"/>
  <c r="T7" i="17"/>
  <c r="U7" i="17"/>
  <c r="B8" i="17"/>
  <c r="C8" i="17"/>
  <c r="D8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B9" i="17"/>
  <c r="C9" i="17"/>
  <c r="D9" i="17"/>
  <c r="E9" i="17"/>
  <c r="F9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B10" i="17"/>
  <c r="C10" i="17"/>
  <c r="D10" i="17"/>
  <c r="E10" i="17"/>
  <c r="F10" i="17"/>
  <c r="G10" i="17"/>
  <c r="H10" i="17"/>
  <c r="I10" i="17"/>
  <c r="J10" i="17"/>
  <c r="K10" i="17"/>
  <c r="L10" i="17"/>
  <c r="M10" i="17"/>
  <c r="N10" i="17"/>
  <c r="O10" i="17"/>
  <c r="P10" i="17"/>
  <c r="Q10" i="17"/>
  <c r="R10" i="17"/>
  <c r="S10" i="17"/>
  <c r="T10" i="17"/>
  <c r="U10" i="17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G18" i="15" l="1" a="1"/>
  <c r="G18" i="15" s="1"/>
  <c r="G20" i="15" a="1"/>
  <c r="G20" i="15" s="1"/>
  <c r="F3" i="15" l="1" a="1"/>
  <c r="F3" i="15" s="1"/>
  <c r="G3" i="15" s="1" a="1"/>
  <c r="G3" i="15" s="1"/>
  <c r="F4" i="15" a="1"/>
  <c r="F4" i="15" s="1"/>
  <c r="G4" i="15" s="1" a="1"/>
  <c r="G4" i="15" s="1"/>
  <c r="F5" i="15" a="1"/>
  <c r="F5" i="15" s="1"/>
  <c r="G5" i="15" s="1" a="1"/>
  <c r="G5" i="15" s="1"/>
  <c r="F6" i="15" a="1"/>
  <c r="F6" i="15" s="1"/>
  <c r="G6" i="15" s="1" a="1"/>
  <c r="G6" i="15" s="1"/>
  <c r="F7" i="15" a="1"/>
  <c r="F7" i="15" s="1"/>
  <c r="G7" i="15" s="1" a="1"/>
  <c r="G7" i="15" s="1"/>
  <c r="F8" i="15" a="1"/>
  <c r="F8" i="15" s="1"/>
  <c r="G8" i="15" s="1" a="1"/>
  <c r="G8" i="15" s="1"/>
  <c r="F9" i="15" a="1"/>
  <c r="F9" i="15" s="1"/>
  <c r="G9" i="15" s="1" a="1"/>
  <c r="G9" i="15" s="1"/>
  <c r="F10" i="15" a="1"/>
  <c r="F10" i="15" s="1"/>
  <c r="G10" i="15" s="1" a="1"/>
  <c r="G10" i="15" s="1"/>
  <c r="F11" i="15" a="1"/>
  <c r="F11" i="15" s="1"/>
  <c r="G11" i="15" s="1" a="1"/>
  <c r="G11" i="15" s="1"/>
  <c r="F12" i="15" a="1"/>
  <c r="F12" i="15" s="1"/>
  <c r="G12" i="15" s="1" a="1"/>
  <c r="G12" i="15" s="1"/>
  <c r="F13" i="15" a="1"/>
  <c r="F13" i="15" s="1"/>
  <c r="G13" i="15" s="1" a="1"/>
  <c r="G13" i="15" s="1"/>
  <c r="F14" i="15" a="1"/>
  <c r="F14" i="15" s="1"/>
  <c r="G14" i="15" s="1" a="1"/>
  <c r="G14" i="15" s="1"/>
  <c r="F15" i="15" a="1"/>
  <c r="F15" i="15" s="1"/>
  <c r="G15" i="15" s="1" a="1"/>
  <c r="G15" i="15" s="1"/>
  <c r="F16" i="15" a="1"/>
  <c r="F16" i="15" s="1"/>
  <c r="G16" i="15" s="1" a="1"/>
  <c r="G16" i="15" s="1"/>
  <c r="F17" i="15" a="1"/>
  <c r="F17" i="15" s="1"/>
  <c r="G17" i="15" s="1" a="1"/>
  <c r="G17" i="15" s="1"/>
  <c r="F18" i="15" a="1"/>
  <c r="F18" i="15" s="1"/>
  <c r="F19" i="15" a="1"/>
  <c r="F19" i="15" s="1"/>
  <c r="G19" i="15" s="1" a="1"/>
  <c r="G19" i="15" s="1"/>
  <c r="F20" i="15" a="1"/>
  <c r="F20" i="15" s="1"/>
  <c r="F21" i="15" a="1"/>
  <c r="F21" i="15" s="1"/>
  <c r="G21" i="15" s="1" a="1"/>
  <c r="G21" i="15" s="1"/>
  <c r="F2" i="15" a="1"/>
  <c r="F2" i="15" s="1"/>
  <c r="G2" i="15" s="1" a="1"/>
  <c r="G2" i="15" s="1"/>
  <c r="H21" i="15" a="1"/>
  <c r="H21" i="15" s="1"/>
  <c r="E21" i="15" a="1"/>
  <c r="E21" i="15" s="1"/>
  <c r="D21" i="15"/>
  <c r="C21" i="15"/>
  <c r="L21" i="15" s="1"/>
  <c r="H20" i="15" a="1"/>
  <c r="H20" i="15" s="1"/>
  <c r="E20" i="15" a="1"/>
  <c r="E20" i="15" s="1"/>
  <c r="D20" i="15"/>
  <c r="I20" i="15" s="1" a="1"/>
  <c r="I20" i="15" s="1"/>
  <c r="C20" i="15"/>
  <c r="L20" i="15" s="1"/>
  <c r="H19" i="15" a="1"/>
  <c r="H19" i="15" s="1"/>
  <c r="E19" i="15" a="1"/>
  <c r="E19" i="15" s="1"/>
  <c r="D19" i="15"/>
  <c r="C19" i="15"/>
  <c r="H18" i="15" a="1"/>
  <c r="H18" i="15" s="1"/>
  <c r="E18" i="15" a="1"/>
  <c r="E18" i="15" s="1"/>
  <c r="D18" i="15"/>
  <c r="I18" i="15" s="1" a="1"/>
  <c r="I18" i="15" s="1"/>
  <c r="C18" i="15"/>
  <c r="L18" i="15" s="1"/>
  <c r="H17" i="15" a="1"/>
  <c r="H17" i="15" s="1"/>
  <c r="E17" i="15" a="1"/>
  <c r="E17" i="15" s="1"/>
  <c r="D17" i="15"/>
  <c r="C17" i="15"/>
  <c r="H16" i="15" a="1"/>
  <c r="H16" i="15" s="1"/>
  <c r="E16" i="15" a="1"/>
  <c r="E16" i="15" s="1"/>
  <c r="D16" i="15"/>
  <c r="J16" i="15" s="1" a="1"/>
  <c r="J16" i="15" s="1"/>
  <c r="C16" i="15"/>
  <c r="L16" i="15" s="1"/>
  <c r="H15" i="15" a="1"/>
  <c r="H15" i="15" s="1"/>
  <c r="E15" i="15" a="1"/>
  <c r="E15" i="15" s="1"/>
  <c r="D15" i="15"/>
  <c r="J15" i="15" s="1" a="1"/>
  <c r="J15" i="15" s="1"/>
  <c r="C15" i="15"/>
  <c r="L15" i="15" s="1"/>
  <c r="H14" i="15" a="1"/>
  <c r="H14" i="15" s="1"/>
  <c r="E14" i="15" a="1"/>
  <c r="E14" i="15" s="1"/>
  <c r="D14" i="15"/>
  <c r="J14" i="15" s="1" a="1"/>
  <c r="J14" i="15" s="1"/>
  <c r="C14" i="15"/>
  <c r="L14" i="15" s="1"/>
  <c r="H13" i="15" a="1"/>
  <c r="H13" i="15" s="1"/>
  <c r="E13" i="15" a="1"/>
  <c r="E13" i="15" s="1"/>
  <c r="D13" i="15"/>
  <c r="J13" i="15" s="1" a="1"/>
  <c r="J13" i="15" s="1"/>
  <c r="C13" i="15"/>
  <c r="H12" i="15" a="1"/>
  <c r="H12" i="15" s="1"/>
  <c r="E12" i="15" a="1"/>
  <c r="E12" i="15" s="1"/>
  <c r="D12" i="15"/>
  <c r="J12" i="15" s="1" a="1"/>
  <c r="J12" i="15" s="1"/>
  <c r="C12" i="15"/>
  <c r="H11" i="15" a="1"/>
  <c r="H11" i="15" s="1"/>
  <c r="E11" i="15" a="1"/>
  <c r="E11" i="15" s="1"/>
  <c r="D11" i="15"/>
  <c r="C11" i="15"/>
  <c r="H10" i="15" a="1"/>
  <c r="H10" i="15" s="1"/>
  <c r="E10" i="15" a="1"/>
  <c r="E10" i="15" s="1"/>
  <c r="D10" i="15"/>
  <c r="C10" i="15"/>
  <c r="L10" i="15" s="1"/>
  <c r="H9" i="15" a="1"/>
  <c r="H9" i="15" s="1"/>
  <c r="E9" i="15" a="1"/>
  <c r="E9" i="15" s="1"/>
  <c r="D9" i="15"/>
  <c r="C9" i="15"/>
  <c r="H8" i="15" a="1"/>
  <c r="H8" i="15" s="1"/>
  <c r="E8" i="15" a="1"/>
  <c r="E8" i="15" s="1"/>
  <c r="D8" i="15"/>
  <c r="J8" i="15" s="1" a="1"/>
  <c r="J8" i="15" s="1"/>
  <c r="C8" i="15"/>
  <c r="L8" i="15" s="1"/>
  <c r="H7" i="15" a="1"/>
  <c r="H7" i="15" s="1"/>
  <c r="E7" i="15" a="1"/>
  <c r="E7" i="15" s="1"/>
  <c r="D7" i="15"/>
  <c r="C7" i="15"/>
  <c r="L7" i="15" s="1"/>
  <c r="H6" i="15" a="1"/>
  <c r="H6" i="15" s="1"/>
  <c r="E6" i="15" a="1"/>
  <c r="E6" i="15" s="1"/>
  <c r="D6" i="15"/>
  <c r="J6" i="15" s="1" a="1"/>
  <c r="J6" i="15" s="1"/>
  <c r="C6" i="15"/>
  <c r="H5" i="15" a="1"/>
  <c r="H5" i="15" s="1"/>
  <c r="E5" i="15" a="1"/>
  <c r="E5" i="15" s="1"/>
  <c r="D5" i="15"/>
  <c r="J5" i="15" s="1" a="1"/>
  <c r="J5" i="15" s="1"/>
  <c r="C5" i="15"/>
  <c r="L5" i="15" s="1"/>
  <c r="H4" i="15" a="1"/>
  <c r="H4" i="15" s="1"/>
  <c r="E4" i="15" a="1"/>
  <c r="E4" i="15" s="1"/>
  <c r="D4" i="15"/>
  <c r="J4" i="15" s="1" a="1"/>
  <c r="J4" i="15" s="1"/>
  <c r="C4" i="15"/>
  <c r="L4" i="15" s="1"/>
  <c r="H3" i="15" a="1"/>
  <c r="H3" i="15" s="1"/>
  <c r="E3" i="15" a="1"/>
  <c r="E3" i="15" s="1"/>
  <c r="D3" i="15"/>
  <c r="J3" i="15" s="1" a="1"/>
  <c r="J3" i="15" s="1"/>
  <c r="C3" i="15"/>
  <c r="L3" i="15" s="1"/>
  <c r="H2" i="15" a="1"/>
  <c r="H2" i="15" s="1"/>
  <c r="E2" i="15" a="1"/>
  <c r="E2" i="15" s="1"/>
  <c r="D2" i="15"/>
  <c r="J2" i="15" s="1" a="1"/>
  <c r="J2" i="15" s="1"/>
  <c r="C2" i="15"/>
  <c r="L2" i="15" s="1"/>
  <c r="M21" i="15"/>
  <c r="M20" i="15"/>
  <c r="M15" i="15"/>
  <c r="M7" i="15"/>
  <c r="M5" i="15"/>
  <c r="M4" i="15"/>
  <c r="M3" i="15"/>
  <c r="M10" i="15" l="1"/>
  <c r="I7" i="15" a="1"/>
  <c r="I7" i="15" s="1"/>
  <c r="I9" i="15" a="1"/>
  <c r="I9" i="15" s="1"/>
  <c r="I11" i="15" a="1"/>
  <c r="I11" i="15" s="1"/>
  <c r="I17" i="15" a="1"/>
  <c r="I17" i="15" s="1"/>
  <c r="I19" i="15" a="1"/>
  <c r="I19" i="15" s="1"/>
  <c r="I21" i="15" a="1"/>
  <c r="I21" i="15" s="1"/>
  <c r="I10" i="15" a="1"/>
  <c r="I10" i="15" s="1"/>
  <c r="I16" i="15" a="1"/>
  <c r="I16" i="15" s="1"/>
  <c r="I8" i="15" a="1"/>
  <c r="I8" i="15" s="1"/>
  <c r="J21" i="15" a="1"/>
  <c r="J21" i="15" s="1"/>
  <c r="J7" i="15" a="1"/>
  <c r="J7" i="15" s="1"/>
  <c r="I15" i="15" a="1"/>
  <c r="I15" i="15" s="1"/>
  <c r="J11" i="15" a="1"/>
  <c r="J11" i="15" s="1"/>
  <c r="M2" i="15"/>
  <c r="M16" i="15"/>
  <c r="M9" i="15"/>
  <c r="L9" i="15"/>
  <c r="M11" i="15"/>
  <c r="L11" i="15"/>
  <c r="M13" i="15"/>
  <c r="L13" i="15"/>
  <c r="M17" i="15"/>
  <c r="L17" i="15"/>
  <c r="M19" i="15"/>
  <c r="L19" i="15"/>
  <c r="I2" i="15" a="1"/>
  <c r="I2" i="15" s="1"/>
  <c r="I14" i="15" a="1"/>
  <c r="I14" i="15" s="1"/>
  <c r="I6" i="15" a="1"/>
  <c r="I6" i="15" s="1"/>
  <c r="J20" i="15" a="1"/>
  <c r="J20" i="15" s="1"/>
  <c r="M18" i="15"/>
  <c r="I13" i="15" a="1"/>
  <c r="I13" i="15" s="1"/>
  <c r="I5" i="15" a="1"/>
  <c r="I5" i="15" s="1"/>
  <c r="J10" i="15" a="1"/>
  <c r="J10" i="15" s="1"/>
  <c r="I12" i="15" a="1"/>
  <c r="I12" i="15" s="1"/>
  <c r="I4" i="15" a="1"/>
  <c r="I4" i="15" s="1"/>
  <c r="J19" i="15" a="1"/>
  <c r="J19" i="15" s="1"/>
  <c r="J9" i="15" a="1"/>
  <c r="J9" i="15" s="1"/>
  <c r="I3" i="15" a="1"/>
  <c r="I3" i="15" s="1"/>
  <c r="J18" i="15" a="1"/>
  <c r="J18" i="15" s="1"/>
  <c r="J17" i="15" a="1"/>
  <c r="J17" i="15" s="1"/>
  <c r="M6" i="15"/>
  <c r="L6" i="15"/>
  <c r="M12" i="15"/>
  <c r="L12" i="15"/>
  <c r="M8" i="15"/>
  <c r="M14" i="15"/>
  <c r="E4" i="10"/>
  <c r="E18" i="10"/>
  <c r="E21" i="10"/>
  <c r="E15" i="10"/>
  <c r="E13" i="10"/>
  <c r="D2" i="10"/>
  <c r="E12" i="10"/>
  <c r="E7" i="10"/>
  <c r="E10" i="10"/>
  <c r="E14" i="10"/>
  <c r="E11" i="10"/>
  <c r="E2" i="10"/>
  <c r="E16" i="10"/>
  <c r="E19" i="10"/>
  <c r="E6" i="10"/>
  <c r="E5" i="10"/>
  <c r="E17" i="10"/>
  <c r="E8" i="10"/>
  <c r="E20" i="10"/>
  <c r="E3" i="10"/>
  <c r="E9" i="10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7" l="1"/>
  <c r="C3" i="9" l="1"/>
  <c r="D3" i="9"/>
  <c r="E3" i="9"/>
  <c r="F3" i="9"/>
  <c r="H3" i="9"/>
  <c r="I3" i="9"/>
  <c r="J3" i="9"/>
  <c r="K3" i="9"/>
  <c r="L3" i="9"/>
  <c r="L4" i="7" s="1"/>
  <c r="M3" i="9"/>
  <c r="N3" i="9"/>
  <c r="O3" i="9"/>
  <c r="P3" i="9"/>
  <c r="Q3" i="9"/>
  <c r="P4" i="7" s="1"/>
  <c r="R3" i="9"/>
  <c r="S3" i="9"/>
  <c r="T3" i="9"/>
  <c r="U3" i="9"/>
  <c r="C4" i="9"/>
  <c r="D4" i="9"/>
  <c r="E4" i="9"/>
  <c r="F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H5" i="9"/>
  <c r="I5" i="9"/>
  <c r="J5" i="9"/>
  <c r="K5" i="9"/>
  <c r="L5" i="9"/>
  <c r="L6" i="7" s="1"/>
  <c r="M5" i="9"/>
  <c r="N5" i="9"/>
  <c r="O5" i="9"/>
  <c r="P5" i="9"/>
  <c r="Q5" i="9"/>
  <c r="R5" i="9"/>
  <c r="S5" i="9"/>
  <c r="T5" i="9"/>
  <c r="U5" i="9"/>
  <c r="C6" i="9"/>
  <c r="D6" i="9"/>
  <c r="E6" i="9"/>
  <c r="F6" i="9"/>
  <c r="H6" i="9"/>
  <c r="I6" i="9"/>
  <c r="J6" i="9"/>
  <c r="K6" i="9"/>
  <c r="L6" i="9"/>
  <c r="L7" i="7" s="1"/>
  <c r="M6" i="9"/>
  <c r="N6" i="9"/>
  <c r="O6" i="9"/>
  <c r="P6" i="9"/>
  <c r="Q6" i="9"/>
  <c r="R6" i="9"/>
  <c r="S6" i="9"/>
  <c r="T6" i="9"/>
  <c r="U6" i="9"/>
  <c r="C7" i="9"/>
  <c r="D7" i="9"/>
  <c r="E7" i="9"/>
  <c r="F7" i="9"/>
  <c r="H7" i="9"/>
  <c r="I7" i="9"/>
  <c r="J7" i="9"/>
  <c r="K7" i="9"/>
  <c r="L7" i="9"/>
  <c r="L8" i="7" s="1"/>
  <c r="M7" i="9"/>
  <c r="N7" i="9"/>
  <c r="O7" i="9"/>
  <c r="P7" i="9"/>
  <c r="D8" i="7" s="1"/>
  <c r="Q7" i="9"/>
  <c r="R7" i="9"/>
  <c r="S7" i="9"/>
  <c r="T7" i="9"/>
  <c r="U7" i="9"/>
  <c r="C8" i="9"/>
  <c r="D8" i="9"/>
  <c r="E8" i="9"/>
  <c r="F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H9" i="9"/>
  <c r="I9" i="9"/>
  <c r="J9" i="9"/>
  <c r="K9" i="9"/>
  <c r="L9" i="9"/>
  <c r="L10" i="7" s="1"/>
  <c r="M9" i="9"/>
  <c r="N9" i="9"/>
  <c r="O9" i="9"/>
  <c r="P9" i="9"/>
  <c r="Q9" i="9"/>
  <c r="R9" i="9"/>
  <c r="S9" i="9"/>
  <c r="T9" i="9"/>
  <c r="U9" i="9"/>
  <c r="C10" i="9"/>
  <c r="D10" i="9"/>
  <c r="E10" i="9"/>
  <c r="F10" i="9"/>
  <c r="H10" i="9"/>
  <c r="I10" i="9"/>
  <c r="J10" i="9"/>
  <c r="K10" i="9"/>
  <c r="L10" i="9"/>
  <c r="L11" i="7" s="1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2" i="7" s="1"/>
  <c r="U11" i="9"/>
  <c r="C12" i="9"/>
  <c r="D12" i="9"/>
  <c r="E12" i="9"/>
  <c r="K13" i="7" s="1"/>
  <c r="F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I15" i="7" s="1"/>
  <c r="D14" i="9"/>
  <c r="E14" i="9"/>
  <c r="F14" i="9"/>
  <c r="H14" i="9"/>
  <c r="I14" i="9"/>
  <c r="J14" i="9"/>
  <c r="K14" i="9"/>
  <c r="L14" i="9"/>
  <c r="J15" i="7" s="1"/>
  <c r="M14" i="9"/>
  <c r="N14" i="9"/>
  <c r="O14" i="9"/>
  <c r="P14" i="9"/>
  <c r="Q14" i="9"/>
  <c r="R14" i="9"/>
  <c r="S14" i="9"/>
  <c r="T14" i="9"/>
  <c r="U15" i="7" s="1"/>
  <c r="U14" i="9"/>
  <c r="C15" i="9"/>
  <c r="D15" i="9"/>
  <c r="E15" i="9"/>
  <c r="F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O19" i="7" s="1"/>
  <c r="D18" i="9"/>
  <c r="E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7" s="1"/>
  <c r="U18" i="9"/>
  <c r="C19" i="9"/>
  <c r="D19" i="9"/>
  <c r="E19" i="9"/>
  <c r="F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1" i="7" s="1"/>
  <c r="U20" i="9"/>
  <c r="C21" i="9"/>
  <c r="D21" i="9"/>
  <c r="E21" i="9"/>
  <c r="F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M23" i="7" s="1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M24" i="7" s="1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7" s="1"/>
  <c r="U24" i="9"/>
  <c r="M25" i="7" s="1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6" i="7" s="1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7" i="7" s="1"/>
  <c r="U26" i="9"/>
  <c r="M27" i="7" s="1"/>
  <c r="C27" i="9"/>
  <c r="D27" i="9"/>
  <c r="F28" i="7" s="1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8" i="7" s="1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30" i="7" s="1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N32" i="7" s="1"/>
  <c r="I31" i="9"/>
  <c r="J31" i="9"/>
  <c r="K31" i="9"/>
  <c r="L31" i="9"/>
  <c r="M31" i="9"/>
  <c r="N31" i="9"/>
  <c r="O31" i="9"/>
  <c r="P31" i="9"/>
  <c r="Q31" i="9"/>
  <c r="R31" i="9"/>
  <c r="S31" i="9"/>
  <c r="T31" i="9"/>
  <c r="S32" i="7" s="1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S33" i="7" s="1"/>
  <c r="U32" i="9"/>
  <c r="C33" i="9"/>
  <c r="D33" i="9"/>
  <c r="E33" i="9"/>
  <c r="F33" i="9"/>
  <c r="G33" i="9"/>
  <c r="H33" i="9"/>
  <c r="I33" i="9"/>
  <c r="J33" i="9"/>
  <c r="K34" i="7" s="1"/>
  <c r="K33" i="9"/>
  <c r="L33" i="9"/>
  <c r="M33" i="9"/>
  <c r="N33" i="9"/>
  <c r="J34" i="7" s="1"/>
  <c r="O33" i="9"/>
  <c r="P33" i="9"/>
  <c r="Q33" i="9"/>
  <c r="R33" i="9"/>
  <c r="Q34" i="7" s="1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S35" i="7" s="1"/>
  <c r="U34" i="9"/>
  <c r="C35" i="9"/>
  <c r="D35" i="9"/>
  <c r="E36" i="7" s="1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F37" i="7" s="1"/>
  <c r="J36" i="9"/>
  <c r="K36" i="9"/>
  <c r="L36" i="9"/>
  <c r="M36" i="9"/>
  <c r="N36" i="9"/>
  <c r="O36" i="9"/>
  <c r="P36" i="9"/>
  <c r="Q36" i="9"/>
  <c r="R36" i="9"/>
  <c r="R37" i="7" s="1"/>
  <c r="S36" i="9"/>
  <c r="T36" i="9"/>
  <c r="U36" i="9"/>
  <c r="P37" i="7" s="1"/>
  <c r="C37" i="9"/>
  <c r="D37" i="9"/>
  <c r="E37" i="9"/>
  <c r="F37" i="9"/>
  <c r="G37" i="9"/>
  <c r="G38" i="7" s="1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9" i="7" s="1"/>
  <c r="E38" i="9"/>
  <c r="F38" i="9"/>
  <c r="G38" i="9"/>
  <c r="H38" i="9"/>
  <c r="I38" i="9"/>
  <c r="J38" i="9"/>
  <c r="K38" i="9"/>
  <c r="H39" i="7" s="1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7" s="1"/>
  <c r="Q39" i="9"/>
  <c r="R39" i="9"/>
  <c r="S39" i="9"/>
  <c r="T39" i="9"/>
  <c r="S40" i="7" s="1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S41" i="7" s="1"/>
  <c r="U40" i="9"/>
  <c r="C41" i="9"/>
  <c r="D41" i="9"/>
  <c r="E41" i="9"/>
  <c r="F41" i="9"/>
  <c r="G41" i="9"/>
  <c r="H41" i="9"/>
  <c r="I41" i="9"/>
  <c r="J41" i="9"/>
  <c r="K42" i="7" s="1"/>
  <c r="K41" i="9"/>
  <c r="L41" i="9"/>
  <c r="M41" i="9"/>
  <c r="N41" i="9"/>
  <c r="O41" i="9"/>
  <c r="P41" i="9"/>
  <c r="Q41" i="9"/>
  <c r="R41" i="9"/>
  <c r="Q42" i="7" s="1"/>
  <c r="S41" i="9"/>
  <c r="T41" i="9"/>
  <c r="U41" i="9"/>
  <c r="C42" i="9"/>
  <c r="D42" i="9"/>
  <c r="E42" i="9"/>
  <c r="F42" i="9"/>
  <c r="G42" i="9"/>
  <c r="H42" i="9"/>
  <c r="N43" i="7" s="1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4" i="7" s="1"/>
  <c r="E43" i="9"/>
  <c r="F43" i="9"/>
  <c r="G43" i="9"/>
  <c r="H43" i="9"/>
  <c r="I43" i="9"/>
  <c r="J43" i="9"/>
  <c r="K43" i="9"/>
  <c r="L43" i="9"/>
  <c r="M43" i="9"/>
  <c r="L44" i="7" s="1"/>
  <c r="N43" i="9"/>
  <c r="O43" i="9"/>
  <c r="P43" i="9"/>
  <c r="Q43" i="9"/>
  <c r="R43" i="9"/>
  <c r="S43" i="9"/>
  <c r="T43" i="9"/>
  <c r="S44" i="7" s="1"/>
  <c r="U43" i="9"/>
  <c r="C44" i="9"/>
  <c r="D44" i="9"/>
  <c r="E44" i="9"/>
  <c r="F44" i="9"/>
  <c r="G44" i="9"/>
  <c r="H44" i="9"/>
  <c r="I44" i="9"/>
  <c r="F45" i="7" s="1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7" i="7" s="1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Q46" i="9"/>
  <c r="R46" i="9"/>
  <c r="S46" i="9"/>
  <c r="T46" i="9"/>
  <c r="S47" i="7" s="1"/>
  <c r="U46" i="9"/>
  <c r="C47" i="9"/>
  <c r="D47" i="9"/>
  <c r="E47" i="9"/>
  <c r="F47" i="9"/>
  <c r="G47" i="9"/>
  <c r="H47" i="9"/>
  <c r="N48" i="7" s="1"/>
  <c r="I47" i="9"/>
  <c r="F48" i="7" s="1"/>
  <c r="J47" i="9"/>
  <c r="K47" i="9"/>
  <c r="L47" i="9"/>
  <c r="M47" i="9"/>
  <c r="N47" i="9"/>
  <c r="O47" i="9"/>
  <c r="P47" i="9"/>
  <c r="C48" i="7" s="1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S49" i="7" s="1"/>
  <c r="U48" i="9"/>
  <c r="C49" i="9"/>
  <c r="D49" i="9"/>
  <c r="E49" i="9"/>
  <c r="F49" i="9"/>
  <c r="G49" i="9"/>
  <c r="H49" i="9"/>
  <c r="I49" i="9"/>
  <c r="J49" i="9"/>
  <c r="J50" i="7" s="1"/>
  <c r="K49" i="9"/>
  <c r="L49" i="9"/>
  <c r="M49" i="9"/>
  <c r="N49" i="9"/>
  <c r="O49" i="9"/>
  <c r="P49" i="9"/>
  <c r="Q49" i="9"/>
  <c r="R49" i="9"/>
  <c r="Q50" i="7" s="1"/>
  <c r="S49" i="9"/>
  <c r="T49" i="9"/>
  <c r="S50" i="7" s="1"/>
  <c r="U49" i="9"/>
  <c r="C50" i="9"/>
  <c r="D50" i="9"/>
  <c r="E50" i="9"/>
  <c r="F50" i="9"/>
  <c r="G50" i="9"/>
  <c r="H50" i="9"/>
  <c r="N51" i="7" s="1"/>
  <c r="I50" i="9"/>
  <c r="J50" i="9"/>
  <c r="K50" i="9"/>
  <c r="L50" i="9"/>
  <c r="M50" i="9"/>
  <c r="N50" i="9"/>
  <c r="O50" i="9"/>
  <c r="P50" i="9"/>
  <c r="C51" i="7" s="1"/>
  <c r="Q50" i="9"/>
  <c r="R50" i="9"/>
  <c r="S50" i="9"/>
  <c r="T50" i="9"/>
  <c r="U50" i="9"/>
  <c r="C51" i="9"/>
  <c r="D51" i="9"/>
  <c r="E52" i="7" s="1"/>
  <c r="E51" i="9"/>
  <c r="F51" i="9"/>
  <c r="G51" i="9"/>
  <c r="H51" i="9"/>
  <c r="I51" i="9"/>
  <c r="J51" i="9"/>
  <c r="K51" i="9"/>
  <c r="L51" i="9"/>
  <c r="O52" i="7" s="1"/>
  <c r="M51" i="9"/>
  <c r="L52" i="7" s="1"/>
  <c r="N51" i="9"/>
  <c r="O51" i="9"/>
  <c r="P51" i="9"/>
  <c r="D52" i="7" s="1"/>
  <c r="Q51" i="9"/>
  <c r="R51" i="9"/>
  <c r="S51" i="9"/>
  <c r="T51" i="9"/>
  <c r="U51" i="9"/>
  <c r="C52" i="9"/>
  <c r="D52" i="9"/>
  <c r="E52" i="9"/>
  <c r="F52" i="9"/>
  <c r="G52" i="9"/>
  <c r="H52" i="9"/>
  <c r="I52" i="9"/>
  <c r="F53" i="7" s="1"/>
  <c r="J52" i="9"/>
  <c r="J53" i="7" s="1"/>
  <c r="K52" i="9"/>
  <c r="L52" i="9"/>
  <c r="M52" i="9"/>
  <c r="N52" i="9"/>
  <c r="O52" i="9"/>
  <c r="P52" i="9"/>
  <c r="Q52" i="9"/>
  <c r="R52" i="9"/>
  <c r="R53" i="7" s="1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M55" i="7" s="1"/>
  <c r="D54" i="9"/>
  <c r="E55" i="7" s="1"/>
  <c r="E54" i="9"/>
  <c r="F54" i="9"/>
  <c r="G54" i="9"/>
  <c r="H54" i="9"/>
  <c r="I54" i="9"/>
  <c r="J54" i="9"/>
  <c r="K54" i="9"/>
  <c r="H55" i="7" s="1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M56" i="7" s="1"/>
  <c r="H55" i="9"/>
  <c r="O56" i="7" s="1"/>
  <c r="I55" i="9"/>
  <c r="J55" i="9"/>
  <c r="K55" i="9"/>
  <c r="L55" i="9"/>
  <c r="M55" i="9"/>
  <c r="N55" i="9"/>
  <c r="O55" i="9"/>
  <c r="P55" i="9"/>
  <c r="Q55" i="9"/>
  <c r="R55" i="9"/>
  <c r="S55" i="9"/>
  <c r="T55" i="9"/>
  <c r="S56" i="7" s="1"/>
  <c r="U55" i="9"/>
  <c r="C56" i="9"/>
  <c r="D56" i="9"/>
  <c r="E56" i="9"/>
  <c r="F56" i="9"/>
  <c r="G56" i="9"/>
  <c r="H56" i="9"/>
  <c r="I56" i="9"/>
  <c r="J56" i="9"/>
  <c r="K56" i="9"/>
  <c r="L56" i="9"/>
  <c r="O57" i="7" s="1"/>
  <c r="M56" i="9"/>
  <c r="N56" i="9"/>
  <c r="O56" i="9"/>
  <c r="P56" i="9"/>
  <c r="Q56" i="9"/>
  <c r="R56" i="9"/>
  <c r="S56" i="9"/>
  <c r="T56" i="9"/>
  <c r="S57" i="7" s="1"/>
  <c r="U56" i="9"/>
  <c r="C57" i="9"/>
  <c r="D57" i="9"/>
  <c r="E57" i="9"/>
  <c r="F57" i="9"/>
  <c r="G57" i="9"/>
  <c r="H57" i="9"/>
  <c r="I57" i="9"/>
  <c r="J57" i="9"/>
  <c r="K58" i="7" s="1"/>
  <c r="K57" i="9"/>
  <c r="H58" i="7" s="1"/>
  <c r="L57" i="9"/>
  <c r="M57" i="9"/>
  <c r="N57" i="9"/>
  <c r="O57" i="9"/>
  <c r="P57" i="9"/>
  <c r="Q57" i="9"/>
  <c r="R57" i="9"/>
  <c r="R58" i="7" s="1"/>
  <c r="S57" i="9"/>
  <c r="T57" i="9"/>
  <c r="U57" i="9"/>
  <c r="C58" i="9"/>
  <c r="D58" i="9"/>
  <c r="E58" i="9"/>
  <c r="F58" i="9"/>
  <c r="G58" i="9"/>
  <c r="M59" i="7" s="1"/>
  <c r="H58" i="9"/>
  <c r="N59" i="7" s="1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60" i="7" s="1"/>
  <c r="E59" i="9"/>
  <c r="F59" i="9"/>
  <c r="G59" i="9"/>
  <c r="H59" i="9"/>
  <c r="I59" i="9"/>
  <c r="J59" i="9"/>
  <c r="K59" i="9"/>
  <c r="H60" i="7" s="1"/>
  <c r="L59" i="9"/>
  <c r="M59" i="9"/>
  <c r="N59" i="9"/>
  <c r="O59" i="9"/>
  <c r="P59" i="9"/>
  <c r="Q59" i="9"/>
  <c r="R59" i="9"/>
  <c r="S59" i="9"/>
  <c r="T59" i="9"/>
  <c r="U59" i="9"/>
  <c r="D2" i="9"/>
  <c r="E2" i="9"/>
  <c r="F2" i="9"/>
  <c r="H2" i="9"/>
  <c r="I2" i="9"/>
  <c r="J2" i="9"/>
  <c r="K2" i="9"/>
  <c r="L2" i="9"/>
  <c r="L3" i="7" s="1"/>
  <c r="M2" i="9"/>
  <c r="N2" i="9"/>
  <c r="O2" i="9"/>
  <c r="P2" i="9"/>
  <c r="Q2" i="9"/>
  <c r="R2" i="9"/>
  <c r="S2" i="9"/>
  <c r="T2" i="9"/>
  <c r="U2" i="9"/>
  <c r="Q3" i="7" s="1"/>
  <c r="C2" i="9"/>
  <c r="B3" i="9"/>
  <c r="B4" i="9"/>
  <c r="U5" i="7" s="1"/>
  <c r="B5" i="9"/>
  <c r="T6" i="7" s="1"/>
  <c r="B6" i="9"/>
  <c r="B7" i="9"/>
  <c r="T8" i="7" s="1"/>
  <c r="B8" i="9"/>
  <c r="B9" i="9"/>
  <c r="T10" i="7" s="1"/>
  <c r="B10" i="9"/>
  <c r="B11" i="9"/>
  <c r="B12" i="9"/>
  <c r="B13" i="9"/>
  <c r="S14" i="7" s="1"/>
  <c r="B14" i="9"/>
  <c r="B15" i="9"/>
  <c r="B16" i="9"/>
  <c r="B17" i="9"/>
  <c r="S18" i="7" s="1"/>
  <c r="B18" i="9"/>
  <c r="B19" i="9"/>
  <c r="B20" i="9"/>
  <c r="B21" i="9"/>
  <c r="S22" i="7" s="1"/>
  <c r="B22" i="9"/>
  <c r="S23" i="7" s="1"/>
  <c r="B23" i="9"/>
  <c r="T24" i="7" s="1"/>
  <c r="B24" i="9"/>
  <c r="B25" i="9"/>
  <c r="B26" i="9"/>
  <c r="S27" i="7" s="1"/>
  <c r="B27" i="9"/>
  <c r="B28" i="9"/>
  <c r="Q29" i="7" s="1"/>
  <c r="B29" i="9"/>
  <c r="B2" i="9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E4" i="7"/>
  <c r="J4" i="7"/>
  <c r="L5" i="7"/>
  <c r="O6" i="7"/>
  <c r="J12" i="7"/>
  <c r="L13" i="7"/>
  <c r="U13" i="7"/>
  <c r="U17" i="7"/>
  <c r="L20" i="7"/>
  <c r="M20" i="7"/>
  <c r="U24" i="7"/>
  <c r="E25" i="7"/>
  <c r="L26" i="7"/>
  <c r="M26" i="7"/>
  <c r="U29" i="7"/>
  <c r="U31" i="7"/>
  <c r="T32" i="7"/>
  <c r="U32" i="7"/>
  <c r="T33" i="7"/>
  <c r="U33" i="7"/>
  <c r="T34" i="7"/>
  <c r="U34" i="7"/>
  <c r="T35" i="7"/>
  <c r="U35" i="7"/>
  <c r="D36" i="7"/>
  <c r="T36" i="7"/>
  <c r="U36" i="7"/>
  <c r="S37" i="7"/>
  <c r="T37" i="7"/>
  <c r="U37" i="7"/>
  <c r="T38" i="7"/>
  <c r="U38" i="7"/>
  <c r="T39" i="7"/>
  <c r="U39" i="7"/>
  <c r="T40" i="7"/>
  <c r="U40" i="7"/>
  <c r="T41" i="7"/>
  <c r="U41" i="7"/>
  <c r="I42" i="7"/>
  <c r="T42" i="7"/>
  <c r="U42" i="7"/>
  <c r="T43" i="7"/>
  <c r="U43" i="7"/>
  <c r="D44" i="7"/>
  <c r="T44" i="7"/>
  <c r="U44" i="7"/>
  <c r="P45" i="7"/>
  <c r="S45" i="7"/>
  <c r="T45" i="7"/>
  <c r="U45" i="7"/>
  <c r="T46" i="7"/>
  <c r="U46" i="7"/>
  <c r="T47" i="7"/>
  <c r="U47" i="7"/>
  <c r="S48" i="7"/>
  <c r="T48" i="7"/>
  <c r="U48" i="7"/>
  <c r="T49" i="7"/>
  <c r="U49" i="7"/>
  <c r="T50" i="7"/>
  <c r="U50" i="7"/>
  <c r="T51" i="7"/>
  <c r="U51" i="7"/>
  <c r="T52" i="7"/>
  <c r="U52" i="7"/>
  <c r="S53" i="7"/>
  <c r="T53" i="7"/>
  <c r="U53" i="7"/>
  <c r="T54" i="7"/>
  <c r="U54" i="7"/>
  <c r="T55" i="7"/>
  <c r="U55" i="7"/>
  <c r="T56" i="7"/>
  <c r="U56" i="7"/>
  <c r="T57" i="7"/>
  <c r="U57" i="7"/>
  <c r="S58" i="7"/>
  <c r="T58" i="7"/>
  <c r="U58" i="7"/>
  <c r="R59" i="7"/>
  <c r="S59" i="7"/>
  <c r="T59" i="7"/>
  <c r="U59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J3" i="7"/>
  <c r="K3" i="7"/>
  <c r="D10" i="10"/>
  <c r="D12" i="10"/>
  <c r="D7" i="10"/>
  <c r="D18" i="10"/>
  <c r="D11" i="10"/>
  <c r="D20" i="10"/>
  <c r="D21" i="10"/>
  <c r="D13" i="10"/>
  <c r="D15" i="10"/>
  <c r="D9" i="10"/>
  <c r="D8" i="10"/>
  <c r="D3" i="10"/>
  <c r="D17" i="10"/>
  <c r="D14" i="10"/>
  <c r="D19" i="10"/>
  <c r="D16" i="10"/>
  <c r="D4" i="10"/>
  <c r="D6" i="10"/>
  <c r="D5" i="10"/>
  <c r="Q24" i="7" l="1"/>
  <c r="M18" i="7"/>
  <c r="M9" i="7"/>
  <c r="N52" i="7"/>
  <c r="F4" i="7"/>
  <c r="I4" i="7"/>
  <c r="J9" i="7"/>
  <c r="D4" i="7"/>
  <c r="D60" i="7"/>
  <c r="I58" i="7"/>
  <c r="P53" i="7"/>
  <c r="I50" i="7"/>
  <c r="E22" i="7"/>
  <c r="I7" i="7"/>
  <c r="N5" i="7"/>
  <c r="T4" i="7"/>
  <c r="C4" i="7"/>
  <c r="S16" i="7"/>
  <c r="R14" i="7"/>
  <c r="N29" i="7"/>
  <c r="K8" i="7"/>
  <c r="C6" i="7"/>
  <c r="N6" i="7"/>
  <c r="S5" i="7"/>
  <c r="K4" i="7"/>
  <c r="L12" i="7"/>
  <c r="T30" i="7"/>
  <c r="J7" i="7"/>
  <c r="U4" i="7"/>
  <c r="M4" i="7"/>
  <c r="C41" i="7"/>
  <c r="C33" i="7"/>
  <c r="K21" i="7"/>
  <c r="N7" i="7"/>
  <c r="J5" i="7"/>
  <c r="O5" i="7"/>
  <c r="T5" i="7"/>
  <c r="O9" i="7"/>
  <c r="G3" i="7"/>
  <c r="M51" i="7"/>
  <c r="M47" i="7"/>
  <c r="O44" i="7"/>
  <c r="M43" i="7"/>
  <c r="R36" i="7"/>
  <c r="K14" i="7"/>
  <c r="N9" i="7"/>
  <c r="K7" i="7"/>
  <c r="G29" i="7"/>
  <c r="R15" i="7"/>
  <c r="N11" i="7"/>
  <c r="P48" i="7"/>
  <c r="I9" i="7"/>
  <c r="I3" i="7"/>
  <c r="O40" i="7"/>
  <c r="O36" i="7"/>
  <c r="H35" i="7"/>
  <c r="D32" i="7"/>
  <c r="H31" i="7"/>
  <c r="N31" i="7"/>
  <c r="H26" i="7"/>
  <c r="O23" i="7"/>
  <c r="G20" i="7"/>
  <c r="P19" i="7"/>
  <c r="C60" i="7"/>
  <c r="H59" i="7"/>
  <c r="F57" i="7"/>
  <c r="E56" i="7"/>
  <c r="Q54" i="7"/>
  <c r="K54" i="7"/>
  <c r="J54" i="7"/>
  <c r="O53" i="7"/>
  <c r="C52" i="7"/>
  <c r="M52" i="7"/>
  <c r="H51" i="7"/>
  <c r="O49" i="7"/>
  <c r="F49" i="7"/>
  <c r="E48" i="7"/>
  <c r="Q46" i="7"/>
  <c r="K46" i="7"/>
  <c r="C44" i="7"/>
  <c r="M44" i="7"/>
  <c r="H43" i="7"/>
  <c r="O41" i="7"/>
  <c r="F41" i="7"/>
  <c r="M40" i="7"/>
  <c r="K39" i="7"/>
  <c r="Q38" i="7"/>
  <c r="L38" i="7"/>
  <c r="O37" i="7"/>
  <c r="H36" i="7"/>
  <c r="O33" i="7"/>
  <c r="H32" i="7"/>
  <c r="E29" i="7"/>
  <c r="P29" i="7"/>
  <c r="I28" i="7"/>
  <c r="Q25" i="7"/>
  <c r="F25" i="7"/>
  <c r="C24" i="7"/>
  <c r="J24" i="7"/>
  <c r="H22" i="7"/>
  <c r="C21" i="7"/>
  <c r="C19" i="7"/>
  <c r="P10" i="7"/>
  <c r="H5" i="7"/>
  <c r="J14" i="7"/>
  <c r="K5" i="7"/>
  <c r="L58" i="7"/>
  <c r="P56" i="7"/>
  <c r="G54" i="7"/>
  <c r="R51" i="7"/>
  <c r="L50" i="7"/>
  <c r="D47" i="7"/>
  <c r="R43" i="7"/>
  <c r="P40" i="7"/>
  <c r="D39" i="7"/>
  <c r="P32" i="7"/>
  <c r="M32" i="7"/>
  <c r="J29" i="7"/>
  <c r="D28" i="7"/>
  <c r="I12" i="7"/>
  <c r="E3" i="7"/>
  <c r="G59" i="7"/>
  <c r="P58" i="7"/>
  <c r="D57" i="7"/>
  <c r="R56" i="7"/>
  <c r="L55" i="7"/>
  <c r="G51" i="7"/>
  <c r="N8" i="7"/>
  <c r="N4" i="7"/>
  <c r="L34" i="7"/>
  <c r="T11" i="7"/>
  <c r="M34" i="7"/>
  <c r="F30" i="7"/>
  <c r="G30" i="7"/>
  <c r="P23" i="7"/>
  <c r="K20" i="7"/>
  <c r="D18" i="7"/>
  <c r="M16" i="7"/>
  <c r="F14" i="7"/>
  <c r="I14" i="7"/>
  <c r="G12" i="7"/>
  <c r="F10" i="7"/>
  <c r="F6" i="7"/>
  <c r="J16" i="7"/>
  <c r="C13" i="7"/>
  <c r="S8" i="7"/>
  <c r="C5" i="7"/>
  <c r="S4" i="7"/>
  <c r="K59" i="7"/>
  <c r="C57" i="7"/>
  <c r="H56" i="7"/>
  <c r="K51" i="7"/>
  <c r="C49" i="7"/>
  <c r="H48" i="7"/>
  <c r="K43" i="7"/>
  <c r="L42" i="7"/>
  <c r="O31" i="7"/>
  <c r="G27" i="7"/>
  <c r="G16" i="7"/>
  <c r="G14" i="7"/>
  <c r="G10" i="7"/>
  <c r="E8" i="7"/>
  <c r="F7" i="7"/>
  <c r="I5" i="7"/>
  <c r="I55" i="7"/>
  <c r="P50" i="7"/>
  <c r="D49" i="7"/>
  <c r="I47" i="7"/>
  <c r="P42" i="7"/>
  <c r="D41" i="7"/>
  <c r="I39" i="7"/>
  <c r="P34" i="7"/>
  <c r="D33" i="7"/>
  <c r="J31" i="7"/>
  <c r="P36" i="7"/>
  <c r="J33" i="7"/>
  <c r="L25" i="7"/>
  <c r="E21" i="7"/>
  <c r="F19" i="7"/>
  <c r="D15" i="7"/>
  <c r="D11" i="7"/>
  <c r="H10" i="7"/>
  <c r="D7" i="7"/>
  <c r="H6" i="7"/>
  <c r="Q28" i="7"/>
  <c r="E28" i="7"/>
  <c r="J27" i="7"/>
  <c r="F24" i="7"/>
  <c r="C23" i="7"/>
  <c r="J23" i="7"/>
  <c r="F21" i="7"/>
  <c r="Q21" i="7"/>
  <c r="F17" i="7"/>
  <c r="Q17" i="7"/>
  <c r="M13" i="7"/>
  <c r="M7" i="7"/>
  <c r="M5" i="7"/>
  <c r="C36" i="7"/>
  <c r="N36" i="7"/>
  <c r="I35" i="7"/>
  <c r="E32" i="7"/>
  <c r="S30" i="7"/>
  <c r="L30" i="7"/>
  <c r="K27" i="7"/>
  <c r="O27" i="7"/>
  <c r="R23" i="7"/>
  <c r="P21" i="7"/>
  <c r="D20" i="7"/>
  <c r="K18" i="7"/>
  <c r="H18" i="7"/>
  <c r="O17" i="7"/>
  <c r="C15" i="7"/>
  <c r="G15" i="7"/>
  <c r="N14" i="7"/>
  <c r="C11" i="7"/>
  <c r="G11" i="7"/>
  <c r="C7" i="7"/>
  <c r="S6" i="7"/>
  <c r="S43" i="7"/>
  <c r="F3" i="7"/>
  <c r="G57" i="7"/>
  <c r="R54" i="7"/>
  <c r="L53" i="7"/>
  <c r="G49" i="7"/>
  <c r="R46" i="7"/>
  <c r="L45" i="7"/>
  <c r="G41" i="7"/>
  <c r="R38" i="7"/>
  <c r="M35" i="7"/>
  <c r="F31" i="7"/>
  <c r="D23" i="7"/>
  <c r="R19" i="7"/>
  <c r="O10" i="7"/>
  <c r="L47" i="7"/>
  <c r="G43" i="7"/>
  <c r="R40" i="7"/>
  <c r="L39" i="7"/>
  <c r="M37" i="7"/>
  <c r="G33" i="7"/>
  <c r="M29" i="7"/>
  <c r="C27" i="7"/>
  <c r="P26" i="7"/>
  <c r="G24" i="7"/>
  <c r="R22" i="7"/>
  <c r="G21" i="7"/>
  <c r="G17" i="7"/>
  <c r="M14" i="7"/>
  <c r="K12" i="7"/>
  <c r="L22" i="7"/>
  <c r="U11" i="7"/>
  <c r="J10" i="7"/>
  <c r="J6" i="7"/>
  <c r="I31" i="7"/>
  <c r="D40" i="7"/>
  <c r="J38" i="7"/>
  <c r="J30" i="7"/>
  <c r="H7" i="7"/>
  <c r="G7" i="7"/>
  <c r="P6" i="7"/>
  <c r="D6" i="7"/>
  <c r="H8" i="7"/>
  <c r="G8" i="7"/>
  <c r="O32" i="7"/>
  <c r="K23" i="7"/>
  <c r="G19" i="7"/>
  <c r="M8" i="7"/>
  <c r="U7" i="7"/>
  <c r="K6" i="7"/>
  <c r="S9" i="7"/>
  <c r="G6" i="7"/>
  <c r="H4" i="7"/>
  <c r="G4" i="7"/>
  <c r="T15" i="7"/>
  <c r="C32" i="7"/>
  <c r="H20" i="7"/>
  <c r="G18" i="7"/>
  <c r="N17" i="7"/>
  <c r="J42" i="7"/>
  <c r="G13" i="7"/>
  <c r="G9" i="7"/>
  <c r="G5" i="7"/>
  <c r="S26" i="7"/>
  <c r="G35" i="7"/>
  <c r="R34" i="7"/>
  <c r="O30" i="7"/>
  <c r="M22" i="7"/>
  <c r="H15" i="7"/>
  <c r="Q14" i="7"/>
  <c r="H13" i="7"/>
  <c r="O8" i="7"/>
  <c r="N45" i="7"/>
  <c r="R16" i="7"/>
  <c r="K10" i="7"/>
  <c r="F58" i="7"/>
  <c r="C45" i="7"/>
  <c r="C37" i="7"/>
  <c r="Q58" i="7"/>
  <c r="E43" i="7"/>
  <c r="F36" i="7"/>
  <c r="E35" i="7"/>
  <c r="Q33" i="7"/>
  <c r="K33" i="7"/>
  <c r="C31" i="7"/>
  <c r="N30" i="7"/>
  <c r="F27" i="7"/>
  <c r="I26" i="7"/>
  <c r="R25" i="7"/>
  <c r="H25" i="7"/>
  <c r="N24" i="7"/>
  <c r="D19" i="7"/>
  <c r="D13" i="7"/>
  <c r="F11" i="7"/>
  <c r="E33" i="7"/>
  <c r="L31" i="7"/>
  <c r="S36" i="7"/>
  <c r="Q19" i="7"/>
  <c r="M11" i="7"/>
  <c r="D5" i="7"/>
  <c r="K55" i="7"/>
  <c r="N56" i="7"/>
  <c r="R44" i="7"/>
  <c r="F33" i="7"/>
  <c r="N22" i="7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E10" i="7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E11" i="7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N16" i="7"/>
  <c r="K9" i="7"/>
  <c r="S13" i="7"/>
  <c r="D3" i="7"/>
  <c r="K56" i="7"/>
  <c r="N54" i="7"/>
  <c r="J48" i="7"/>
  <c r="F43" i="7"/>
  <c r="F35" i="7"/>
  <c r="L32" i="7"/>
  <c r="K32" i="7"/>
  <c r="K17" i="7"/>
  <c r="K37" i="7"/>
  <c r="L37" i="7"/>
  <c r="I22" i="7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R11" i="7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I21" i="7"/>
  <c r="D14" i="7"/>
  <c r="R12" i="7"/>
  <c r="D55" i="7"/>
  <c r="F51" i="7"/>
  <c r="R41" i="7"/>
  <c r="Q40" i="7"/>
  <c r="T21" i="7"/>
  <c r="U18" i="7"/>
  <c r="F9" i="7"/>
  <c r="P8" i="7"/>
  <c r="F15" i="7"/>
  <c r="U6" i="7"/>
  <c r="P13" i="7"/>
  <c r="G60" i="7"/>
  <c r="K57" i="7"/>
  <c r="L56" i="7"/>
  <c r="I53" i="7"/>
  <c r="N38" i="7"/>
  <c r="F20" i="7"/>
  <c r="D16" i="7"/>
  <c r="T13" i="7"/>
  <c r="J13" i="7"/>
  <c r="S10" i="7"/>
  <c r="S19" i="7"/>
  <c r="P12" i="7"/>
  <c r="N3" i="7"/>
  <c r="S51" i="7"/>
  <c r="I19" i="7"/>
  <c r="C17" i="7"/>
  <c r="I8" i="7"/>
  <c r="O18" i="7"/>
  <c r="L15" i="7"/>
  <c r="C3" i="7"/>
  <c r="H19" i="7"/>
  <c r="J11" i="7"/>
  <c r="M10" i="7"/>
  <c r="R20" i="7"/>
  <c r="Q10" i="7"/>
  <c r="Q6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S12" i="7"/>
  <c r="J59" i="7"/>
  <c r="H57" i="7"/>
  <c r="J51" i="7"/>
  <c r="H49" i="7"/>
  <c r="J43" i="7"/>
  <c r="H41" i="7"/>
  <c r="Q30" i="7"/>
  <c r="G22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F17" i="10" a="1"/>
  <c r="F17" i="10" s="1"/>
  <c r="G17" i="10" s="1"/>
  <c r="F16" i="10" a="1"/>
  <c r="F16" i="10" s="1"/>
  <c r="G16" i="10" s="1"/>
  <c r="F18" i="10" a="1"/>
  <c r="F18" i="10" s="1"/>
  <c r="G18" i="10" s="1"/>
  <c r="F9" i="10" a="1"/>
  <c r="F9" i="10" s="1"/>
  <c r="G9" i="10" s="1"/>
  <c r="F8" i="10" a="1"/>
  <c r="F8" i="10" s="1"/>
  <c r="G8" i="10" s="1"/>
  <c r="F15" i="10" a="1"/>
  <c r="F15" i="10" s="1"/>
  <c r="G15" i="10" s="1"/>
  <c r="F7" i="10" a="1"/>
  <c r="F7" i="10" s="1"/>
  <c r="G7" i="10" s="1"/>
  <c r="F6" i="10" a="1"/>
  <c r="F6" i="10" s="1"/>
  <c r="G6" i="10" s="1"/>
  <c r="F21" i="10" a="1"/>
  <c r="F21" i="10" s="1"/>
  <c r="G21" i="10" s="1"/>
  <c r="F13" i="10" a="1"/>
  <c r="F13" i="10" s="1"/>
  <c r="G13" i="10" s="1"/>
  <c r="F5" i="10" a="1"/>
  <c r="F5" i="10" s="1"/>
  <c r="G5" i="10" s="1"/>
  <c r="F10" i="10" a="1"/>
  <c r="F10" i="10" s="1"/>
  <c r="G10" i="10" s="1"/>
  <c r="F14" i="10" a="1"/>
  <c r="F14" i="10" s="1"/>
  <c r="G14" i="10" s="1"/>
  <c r="F20" i="10" a="1"/>
  <c r="F20" i="10" s="1"/>
  <c r="G20" i="10" s="1"/>
  <c r="F12" i="10" a="1"/>
  <c r="F12" i="10" s="1"/>
  <c r="G12" i="10" s="1"/>
  <c r="F4" i="10" a="1"/>
  <c r="F4" i="10" s="1"/>
  <c r="G4" i="10" s="1"/>
  <c r="F19" i="10" a="1"/>
  <c r="F19" i="10" s="1"/>
  <c r="G19" i="10" s="1"/>
  <c r="F11" i="10" a="1"/>
  <c r="F11" i="10" s="1"/>
  <c r="G11" i="10" s="1"/>
  <c r="F3" i="10" a="1"/>
  <c r="F3" i="10" s="1"/>
  <c r="G3" i="10" s="1"/>
  <c r="F2" i="10" a="1"/>
  <c r="F2" i="10" s="1"/>
  <c r="G2" i="10" s="1"/>
  <c r="J22" i="7" l="1"/>
  <c r="J21" i="7"/>
  <c r="Q11" i="7"/>
  <c r="R6" i="7"/>
  <c r="Q12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H5" i="10"/>
  <c r="H11" i="10"/>
  <c r="H13" i="10"/>
  <c r="H16" i="10"/>
  <c r="H4" i="10"/>
  <c r="H12" i="10"/>
  <c r="H8" i="10"/>
  <c r="H14" i="10"/>
  <c r="H2" i="10"/>
  <c r="H7" i="10"/>
  <c r="H20" i="10"/>
  <c r="H15" i="10"/>
  <c r="H9" i="10"/>
  <c r="H10" i="10"/>
  <c r="H6" i="10"/>
  <c r="H3" i="10"/>
  <c r="H18" i="10"/>
  <c r="H19" i="10"/>
  <c r="H21" i="10"/>
  <c r="H17" i="10"/>
  <c r="I11" i="10"/>
  <c r="I4" i="10"/>
  <c r="I5" i="10"/>
  <c r="I13" i="10"/>
  <c r="I12" i="10"/>
  <c r="I14" i="10"/>
  <c r="I8" i="10"/>
  <c r="I16" i="10"/>
  <c r="I2" i="10"/>
  <c r="I6" i="10" l="1"/>
  <c r="I10" i="10"/>
  <c r="I9" i="10"/>
  <c r="I17" i="10"/>
  <c r="I15" i="10"/>
  <c r="I21" i="10"/>
  <c r="I20" i="10"/>
  <c r="I19" i="10"/>
  <c r="I7" i="10"/>
  <c r="I18" i="10"/>
  <c r="I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<sst xmlns="http://schemas.openxmlformats.org/spreadsheetml/2006/main" count="350" uniqueCount="157">
  <si>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</si>
  <si>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</si>
  <si>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</si>
  <si>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</si>
  <si>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</si>
  <si>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</si>
  <si>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</si>
  <si>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</si>
  <si>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</si>
  <si>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</si>
  <si>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</si>
  <si>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</si>
  <si>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</si>
  <si>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</si>
  <si>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</si>
  <si>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</si>
  <si>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</si>
  <si>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</si>
  <si>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</si>
  <si>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</si>
  <si>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</si>
  <si>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</si>
  <si>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</si>
  <si>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</si>
  <si>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</si>
  <si>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</si>
  <si>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</si>
  <si>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</si>
  <si>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</si>
  <si>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</si>
  <si>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</si>
  <si>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</si>
  <si>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</si>
  <si>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</si>
  <si>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</si>
  <si>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</si>
  <si>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</si>
  <si>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</si>
  <si>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</si>
  <si>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</si>
  <si>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</si>
  <si>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</si>
  <si>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</si>
  <si>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</si>
  <si>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</si>
  <si>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</si>
  <si>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</si>
  <si>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</si>
  <si>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</si>
  <si>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</si>
  <si>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</si>
  <si>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</si>
  <si>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</si>
  <si>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</si>
  <si>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</si>
  <si>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</si>
  <si>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</si>
  <si>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</si>
  <si>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</si>
  <si>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</si>
  <si>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</si>
  <si>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</si>
  <si>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</si>
  <si>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</si>
  <si>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</si>
  <si>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</si>
  <si>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</si>
  <si>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</si>
  <si>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Renault F1 Team</t>
  </si>
  <si>
    <t>Lando Norris</t>
  </si>
  <si>
    <t>McLaren F1 Team</t>
  </si>
  <si>
    <t>Sebastian Vettel</t>
  </si>
  <si>
    <t>Scuderia Ferrari</t>
  </si>
  <si>
    <t>Kimi Räikkönen</t>
  </si>
  <si>
    <t>Alfa Romeo Racing</t>
  </si>
  <si>
    <t>Romain Grosjean</t>
  </si>
  <si>
    <t>Rich Energy Haas F1 Team</t>
  </si>
  <si>
    <t>Pierre Gasly</t>
  </si>
  <si>
    <t>Aston Martin Red Bull Racing</t>
  </si>
  <si>
    <t>Sergio Pérez</t>
  </si>
  <si>
    <t>SportPesa Racing Point F1 Team</t>
  </si>
  <si>
    <t>Charles Leclerc</t>
  </si>
  <si>
    <t>Lance Stroll</t>
  </si>
  <si>
    <t>Kevin Magnussen</t>
  </si>
  <si>
    <t>Alexander Albon</t>
  </si>
  <si>
    <t>Red Bull Toro Rosso Honda</t>
  </si>
  <si>
    <t>Daniil Kvyat</t>
  </si>
  <si>
    <t>Nico Hülkenberg</t>
  </si>
  <si>
    <t>Max Verstappen</t>
  </si>
  <si>
    <t>Lewis Hamilton</t>
  </si>
  <si>
    <t>Mercedes-AMG Petronas Motorsport</t>
  </si>
  <si>
    <t>George Russell</t>
  </si>
  <si>
    <t>ROKiT Williams Racing</t>
  </si>
  <si>
    <t>Valtteri Bottas</t>
  </si>
  <si>
    <t>Robert Kubica</t>
  </si>
  <si>
    <t>Antonio Giovinazzi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</si>
  <si>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</si>
  <si>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</si>
  <si>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</si>
  <si>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</si>
  <si>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</si>
  <si>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</si>
  <si>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</si>
  <si>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</si>
  <si>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</si>
  <si>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</si>
  <si>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</si>
  <si>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</si>
  <si>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</si>
  <si>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</si>
  <si>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</si>
  <si>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</si>
  <si>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Clear</t>
  </si>
  <si>
    <t>78.61°F</t>
  </si>
  <si>
    <t>12.16 mph</t>
  </si>
  <si>
    <t>182°</t>
  </si>
  <si>
    <t>delta</t>
  </si>
  <si>
    <t>position_after_pit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</si>
  <si>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</si>
  <si>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</si>
  <si>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</si>
  <si>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</si>
  <si>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</si>
  <si>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</si>
  <si>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</si>
  <si>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</si>
  <si>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</si>
  <si>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</si>
  <si>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</si>
  <si>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Pos</t>
  </si>
  <si>
    <t>No</t>
  </si>
  <si>
    <t>DNF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</si>
  <si>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</si>
  <si>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</si>
  <si>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</si>
  <si>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</si>
  <si>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</si>
  <si>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</si>
  <si>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</si>
  <si>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</si>
  <si>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Monaco</t>
  </si>
  <si>
    <t>Finland</t>
  </si>
  <si>
    <t>Germany</t>
  </si>
  <si>
    <t>Thailand</t>
  </si>
  <si>
    <t>Mexico</t>
  </si>
  <si>
    <t>1 Lap</t>
  </si>
  <si>
    <t>Russia</t>
  </si>
  <si>
    <t>Spain</t>
  </si>
  <si>
    <t>Australia</t>
  </si>
  <si>
    <t>Denmark</t>
  </si>
  <si>
    <t>France</t>
  </si>
  <si>
    <t>Italy</t>
  </si>
  <si>
    <t>Poland</t>
  </si>
  <si>
    <t>Canada</t>
  </si>
  <si>
    <t>2 Laps</t>
  </si>
  <si>
    <t>3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</si>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</sst>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2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  <xf numFmtId="0" fontId="2" fillId="2" borderId="0" xfId="1"/>
    <xf numFmtId="0" fontId="3" fillId="3" borderId="1" xfId="2"/>
    <xf numFmtId="166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/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96</v>
      </c>
    </row>
    <row r="2" spans="1:7" x14ac:dyDescent="0.25">
      <c r="A2">
        <v>1</v>
      </c>
      <c r="B2">
        <v>77</v>
      </c>
      <c r="C2" t="s">
        <v>93</v>
      </c>
      <c r="D2" t="s">
        <v>90</v>
      </c>
      <c r="E2" s="1">
        <v>9.9050925925925912E-4</v>
      </c>
      <c r="F2">
        <v>57</v>
      </c>
    </row>
    <row r="3" spans="1:7" x14ac:dyDescent="0.25">
      <c r="A3">
        <v>2</v>
      </c>
      <c r="B3">
        <v>44</v>
      </c>
      <c r="C3" t="s">
        <v>89</v>
      </c>
      <c r="D3" t="s">
        <v>90</v>
      </c>
      <c r="E3" s="1">
        <v>9.9603009259259263E-4</v>
      </c>
      <c r="F3">
        <v>57</v>
      </c>
      <c r="G3">
        <v>0.47699999999999998</v>
      </c>
    </row>
    <row r="4" spans="1:7" x14ac:dyDescent="0.25">
      <c r="A4">
        <v>3</v>
      </c>
      <c r="B4">
        <v>33</v>
      </c>
      <c r="C4" t="s">
        <v>88</v>
      </c>
      <c r="D4" t="s">
        <v>78</v>
      </c>
      <c r="E4" s="1">
        <v>9.9833333333333328E-4</v>
      </c>
      <c r="F4">
        <v>57</v>
      </c>
      <c r="G4">
        <v>0.67600000000000005</v>
      </c>
    </row>
    <row r="5" spans="1:7" x14ac:dyDescent="0.25">
      <c r="A5">
        <v>4</v>
      </c>
      <c r="B5">
        <v>16</v>
      </c>
      <c r="C5" t="s">
        <v>81</v>
      </c>
      <c r="D5" t="s">
        <v>72</v>
      </c>
      <c r="E5" s="1">
        <v>1.006087962962963E-3</v>
      </c>
      <c r="F5">
        <v>58</v>
      </c>
      <c r="G5">
        <v>1.3460000000000001</v>
      </c>
    </row>
    <row r="6" spans="1:7" x14ac:dyDescent="0.25">
      <c r="A6">
        <v>5</v>
      </c>
      <c r="B6">
        <v>10</v>
      </c>
      <c r="C6" t="s">
        <v>77</v>
      </c>
      <c r="D6" t="s">
        <v>78</v>
      </c>
      <c r="E6" s="1">
        <v>1.0095949074074072E-3</v>
      </c>
      <c r="F6">
        <v>39</v>
      </c>
      <c r="G6">
        <v>1.649</v>
      </c>
    </row>
    <row r="7" spans="1:7" x14ac:dyDescent="0.25">
      <c r="A7">
        <v>6</v>
      </c>
      <c r="B7">
        <v>26</v>
      </c>
      <c r="C7" t="s">
        <v>86</v>
      </c>
      <c r="D7" t="s">
        <v>85</v>
      </c>
      <c r="E7" s="1">
        <v>1.0121296296296295E-3</v>
      </c>
      <c r="F7">
        <v>39</v>
      </c>
      <c r="G7">
        <v>1.8680000000000001</v>
      </c>
    </row>
    <row r="8" spans="1:7" x14ac:dyDescent="0.25">
      <c r="A8">
        <v>7</v>
      </c>
      <c r="B8">
        <v>18</v>
      </c>
      <c r="C8" t="s">
        <v>82</v>
      </c>
      <c r="D8" t="s">
        <v>80</v>
      </c>
      <c r="E8" s="1">
        <v>1.0135185185185184E-3</v>
      </c>
      <c r="F8">
        <v>29</v>
      </c>
      <c r="G8">
        <v>1.988</v>
      </c>
    </row>
    <row r="9" spans="1:7" x14ac:dyDescent="0.25">
      <c r="A9">
        <v>8</v>
      </c>
      <c r="B9">
        <v>5</v>
      </c>
      <c r="C9" t="s">
        <v>71</v>
      </c>
      <c r="D9" t="s">
        <v>72</v>
      </c>
      <c r="E9" s="1">
        <v>1.0179861111111112E-3</v>
      </c>
      <c r="F9">
        <v>16</v>
      </c>
      <c r="G9">
        <v>2.3740000000000001</v>
      </c>
    </row>
    <row r="10" spans="1:7" x14ac:dyDescent="0.25">
      <c r="A10">
        <v>9</v>
      </c>
      <c r="B10">
        <v>20</v>
      </c>
      <c r="C10" t="s">
        <v>83</v>
      </c>
      <c r="D10" t="s">
        <v>76</v>
      </c>
      <c r="E10" s="1">
        <v>1.020625E-3</v>
      </c>
      <c r="F10">
        <v>56</v>
      </c>
      <c r="G10">
        <v>2.6019999999999999</v>
      </c>
    </row>
    <row r="11" spans="1:7" x14ac:dyDescent="0.25">
      <c r="A11">
        <v>10</v>
      </c>
      <c r="B11">
        <v>23</v>
      </c>
      <c r="C11" t="s">
        <v>84</v>
      </c>
      <c r="D11" t="s">
        <v>85</v>
      </c>
      <c r="E11" s="1">
        <v>1.0206944444444445E-3</v>
      </c>
      <c r="F11">
        <v>43</v>
      </c>
      <c r="G11">
        <v>2.6080000000000001</v>
      </c>
    </row>
    <row r="12" spans="1:7" x14ac:dyDescent="0.25">
      <c r="A12">
        <v>11</v>
      </c>
      <c r="B12">
        <v>7</v>
      </c>
      <c r="C12" t="s">
        <v>73</v>
      </c>
      <c r="D12" t="s">
        <v>74</v>
      </c>
      <c r="E12" s="1">
        <v>1.0216435185185185E-3</v>
      </c>
      <c r="F12">
        <v>52</v>
      </c>
      <c r="G12">
        <v>2.69</v>
      </c>
    </row>
    <row r="13" spans="1:7" x14ac:dyDescent="0.25">
      <c r="A13">
        <v>12</v>
      </c>
      <c r="B13">
        <v>27</v>
      </c>
      <c r="C13" t="s">
        <v>87</v>
      </c>
      <c r="D13" t="s">
        <v>68</v>
      </c>
      <c r="E13" s="1">
        <v>1.0236574074074074E-3</v>
      </c>
      <c r="F13">
        <v>52</v>
      </c>
      <c r="G13">
        <v>2.8639999999999999</v>
      </c>
    </row>
    <row r="14" spans="1:7" x14ac:dyDescent="0.25">
      <c r="A14">
        <v>13</v>
      </c>
      <c r="B14">
        <v>8</v>
      </c>
      <c r="C14" t="s">
        <v>75</v>
      </c>
      <c r="D14" t="s">
        <v>76</v>
      </c>
      <c r="E14" s="1">
        <v>1.0238657407407408E-3</v>
      </c>
      <c r="F14">
        <v>17</v>
      </c>
      <c r="G14">
        <v>2.8820000000000001</v>
      </c>
    </row>
    <row r="15" spans="1:7" x14ac:dyDescent="0.25">
      <c r="A15">
        <v>14</v>
      </c>
      <c r="B15">
        <v>99</v>
      </c>
      <c r="C15" t="s">
        <v>95</v>
      </c>
      <c r="D15" t="s">
        <v>74</v>
      </c>
      <c r="E15" s="1">
        <v>1.0240625E-3</v>
      </c>
      <c r="F15">
        <v>29</v>
      </c>
      <c r="G15">
        <v>2.899</v>
      </c>
    </row>
    <row r="16" spans="1:7" x14ac:dyDescent="0.25">
      <c r="A16">
        <v>15</v>
      </c>
      <c r="B16">
        <v>11</v>
      </c>
      <c r="C16" t="s">
        <v>79</v>
      </c>
      <c r="D16" t="s">
        <v>80</v>
      </c>
      <c r="E16" s="1">
        <v>1.0241319444444445E-3</v>
      </c>
      <c r="F16">
        <v>41</v>
      </c>
      <c r="G16">
        <v>2.9049999999999998</v>
      </c>
    </row>
    <row r="17" spans="1:7" x14ac:dyDescent="0.25">
      <c r="A17">
        <v>16</v>
      </c>
      <c r="B17">
        <v>4</v>
      </c>
      <c r="C17" t="s">
        <v>69</v>
      </c>
      <c r="D17" t="s">
        <v>70</v>
      </c>
      <c r="E17" s="1">
        <v>1.0249421296296296E-3</v>
      </c>
      <c r="F17">
        <v>17</v>
      </c>
      <c r="G17">
        <v>2.9750000000000001</v>
      </c>
    </row>
    <row r="18" spans="1:7" x14ac:dyDescent="0.25">
      <c r="A18">
        <v>17</v>
      </c>
      <c r="B18">
        <v>63</v>
      </c>
      <c r="C18" t="s">
        <v>91</v>
      </c>
      <c r="D18" t="s">
        <v>92</v>
      </c>
      <c r="E18" s="1">
        <v>1.0267708333333333E-3</v>
      </c>
      <c r="F18">
        <v>55</v>
      </c>
      <c r="G18">
        <v>3.133</v>
      </c>
    </row>
    <row r="19" spans="1:7" x14ac:dyDescent="0.25">
      <c r="A19">
        <v>18</v>
      </c>
      <c r="B19">
        <v>88</v>
      </c>
      <c r="C19" t="s">
        <v>94</v>
      </c>
      <c r="D19" t="s">
        <v>92</v>
      </c>
      <c r="E19" s="1">
        <v>1.0333796296296295E-3</v>
      </c>
      <c r="F19">
        <v>30</v>
      </c>
      <c r="G19">
        <v>3.7040000000000002</v>
      </c>
    </row>
    <row r="20" spans="1:7" x14ac:dyDescent="0.25">
      <c r="A20">
        <v>19</v>
      </c>
      <c r="B20">
        <v>3</v>
      </c>
      <c r="C20" t="s">
        <v>67</v>
      </c>
      <c r="D20" t="s">
        <v>68</v>
      </c>
      <c r="E20" s="1">
        <v>1.0399074074074076E-3</v>
      </c>
      <c r="F20">
        <v>18</v>
      </c>
      <c r="G20">
        <v>4.2679999999999998</v>
      </c>
    </row>
    <row r="21" spans="1:7" x14ac:dyDescent="0.25">
      <c r="A21">
        <v>20</v>
      </c>
      <c r="B21">
        <v>55</v>
      </c>
      <c r="C21" t="s">
        <v>97</v>
      </c>
      <c r="D21" t="s">
        <v>70</v>
      </c>
      <c r="E21" s="1">
        <v>1.0520717592592593E-3</v>
      </c>
      <c r="F21">
        <v>9</v>
      </c>
      <c r="G21">
        <v>5.319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S2" sqref="S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5</v>
      </c>
      <c r="E2">
        <v>33</v>
      </c>
      <c r="F2">
        <v>16</v>
      </c>
      <c r="G2">
        <v>8</v>
      </c>
      <c r="H2">
        <v>20</v>
      </c>
      <c r="I2">
        <v>4</v>
      </c>
      <c r="J2">
        <v>7</v>
      </c>
      <c r="K2">
        <v>11</v>
      </c>
      <c r="L2">
        <v>27</v>
      </c>
      <c r="M2">
        <v>3</v>
      </c>
      <c r="N2">
        <v>23</v>
      </c>
      <c r="O2">
        <v>99</v>
      </c>
      <c r="P2">
        <v>26</v>
      </c>
      <c r="Q2">
        <v>18</v>
      </c>
      <c r="R2">
        <v>10</v>
      </c>
      <c r="S2">
        <v>55</v>
      </c>
      <c r="T2">
        <v>63</v>
      </c>
      <c r="U2">
        <v>88</v>
      </c>
    </row>
    <row r="3" spans="1:21" x14ac:dyDescent="0.25">
      <c r="A3" t="s">
        <v>2</v>
      </c>
      <c r="B3">
        <v>77</v>
      </c>
      <c r="C3">
        <v>44</v>
      </c>
      <c r="D3">
        <v>5</v>
      </c>
      <c r="E3">
        <v>33</v>
      </c>
      <c r="F3">
        <v>16</v>
      </c>
      <c r="G3">
        <v>20</v>
      </c>
      <c r="H3">
        <v>8</v>
      </c>
      <c r="I3">
        <v>27</v>
      </c>
      <c r="J3">
        <v>7</v>
      </c>
      <c r="K3">
        <v>4</v>
      </c>
      <c r="L3">
        <v>23</v>
      </c>
      <c r="M3">
        <v>11</v>
      </c>
      <c r="N3">
        <v>18</v>
      </c>
      <c r="O3">
        <v>55</v>
      </c>
      <c r="P3">
        <v>26</v>
      </c>
      <c r="Q3">
        <v>99</v>
      </c>
      <c r="R3">
        <v>10</v>
      </c>
      <c r="S3">
        <v>63</v>
      </c>
      <c r="T3">
        <v>88</v>
      </c>
      <c r="U3">
        <v>3</v>
      </c>
    </row>
    <row r="4" spans="1:21" x14ac:dyDescent="0.25">
      <c r="A4" t="s">
        <v>3</v>
      </c>
      <c r="B4">
        <v>77</v>
      </c>
      <c r="C4">
        <v>44</v>
      </c>
      <c r="D4">
        <v>5</v>
      </c>
      <c r="E4">
        <v>33</v>
      </c>
      <c r="F4">
        <v>16</v>
      </c>
      <c r="G4">
        <v>20</v>
      </c>
      <c r="H4">
        <v>8</v>
      </c>
      <c r="I4">
        <v>27</v>
      </c>
      <c r="J4">
        <v>7</v>
      </c>
      <c r="K4">
        <v>4</v>
      </c>
      <c r="L4">
        <v>23</v>
      </c>
      <c r="M4">
        <v>11</v>
      </c>
      <c r="N4">
        <v>18</v>
      </c>
      <c r="O4">
        <v>55</v>
      </c>
      <c r="P4">
        <v>26</v>
      </c>
      <c r="Q4">
        <v>10</v>
      </c>
      <c r="R4">
        <v>99</v>
      </c>
      <c r="S4">
        <v>63</v>
      </c>
      <c r="T4">
        <v>88</v>
      </c>
      <c r="U4">
        <v>3</v>
      </c>
    </row>
    <row r="5" spans="1:21" x14ac:dyDescent="0.25">
      <c r="A5" t="s">
        <v>4</v>
      </c>
      <c r="B5">
        <v>77</v>
      </c>
      <c r="C5">
        <v>44</v>
      </c>
      <c r="D5">
        <v>5</v>
      </c>
      <c r="E5">
        <v>33</v>
      </c>
      <c r="F5">
        <v>16</v>
      </c>
      <c r="G5">
        <v>20</v>
      </c>
      <c r="H5">
        <v>8</v>
      </c>
      <c r="I5">
        <v>27</v>
      </c>
      <c r="J5">
        <v>7</v>
      </c>
      <c r="K5">
        <v>4</v>
      </c>
      <c r="L5">
        <v>23</v>
      </c>
      <c r="M5">
        <v>11</v>
      </c>
      <c r="N5">
        <v>18</v>
      </c>
      <c r="O5">
        <v>55</v>
      </c>
      <c r="P5">
        <v>26</v>
      </c>
      <c r="Q5">
        <v>10</v>
      </c>
      <c r="R5">
        <v>99</v>
      </c>
      <c r="S5">
        <v>63</v>
      </c>
      <c r="T5">
        <v>88</v>
      </c>
      <c r="U5">
        <v>3</v>
      </c>
    </row>
    <row r="6" spans="1:21" x14ac:dyDescent="0.25">
      <c r="A6" t="s">
        <v>5</v>
      </c>
      <c r="B6">
        <v>77</v>
      </c>
      <c r="C6">
        <v>44</v>
      </c>
      <c r="D6">
        <v>5</v>
      </c>
      <c r="E6">
        <v>33</v>
      </c>
      <c r="F6">
        <v>16</v>
      </c>
      <c r="G6">
        <v>20</v>
      </c>
      <c r="H6">
        <v>8</v>
      </c>
      <c r="I6">
        <v>27</v>
      </c>
      <c r="J6">
        <v>7</v>
      </c>
      <c r="K6">
        <v>4</v>
      </c>
      <c r="L6">
        <v>23</v>
      </c>
      <c r="M6">
        <v>11</v>
      </c>
      <c r="N6">
        <v>18</v>
      </c>
      <c r="O6">
        <v>55</v>
      </c>
      <c r="P6">
        <v>26</v>
      </c>
      <c r="Q6">
        <v>10</v>
      </c>
      <c r="R6">
        <v>99</v>
      </c>
      <c r="S6">
        <v>63</v>
      </c>
      <c r="T6">
        <v>3</v>
      </c>
      <c r="U6">
        <v>88</v>
      </c>
    </row>
    <row r="7" spans="1:21" x14ac:dyDescent="0.25">
      <c r="A7" t="s">
        <v>6</v>
      </c>
      <c r="B7">
        <v>77</v>
      </c>
      <c r="C7">
        <v>44</v>
      </c>
      <c r="D7">
        <v>5</v>
      </c>
      <c r="E7">
        <v>33</v>
      </c>
      <c r="F7">
        <v>16</v>
      </c>
      <c r="G7">
        <v>20</v>
      </c>
      <c r="H7">
        <v>8</v>
      </c>
      <c r="I7">
        <v>27</v>
      </c>
      <c r="J7">
        <v>7</v>
      </c>
      <c r="K7">
        <v>4</v>
      </c>
      <c r="L7">
        <v>23</v>
      </c>
      <c r="M7">
        <v>11</v>
      </c>
      <c r="N7">
        <v>18</v>
      </c>
      <c r="O7">
        <v>55</v>
      </c>
      <c r="P7">
        <v>26</v>
      </c>
      <c r="Q7">
        <v>10</v>
      </c>
      <c r="R7">
        <v>99</v>
      </c>
      <c r="S7">
        <v>63</v>
      </c>
      <c r="T7">
        <v>3</v>
      </c>
      <c r="U7">
        <v>88</v>
      </c>
    </row>
    <row r="8" spans="1:21" x14ac:dyDescent="0.25">
      <c r="A8" t="s">
        <v>7</v>
      </c>
      <c r="B8">
        <v>77</v>
      </c>
      <c r="C8">
        <v>44</v>
      </c>
      <c r="D8">
        <v>5</v>
      </c>
      <c r="E8">
        <v>33</v>
      </c>
      <c r="F8">
        <v>16</v>
      </c>
      <c r="G8">
        <v>20</v>
      </c>
      <c r="H8">
        <v>8</v>
      </c>
      <c r="I8">
        <v>27</v>
      </c>
      <c r="J8">
        <v>7</v>
      </c>
      <c r="K8">
        <v>4</v>
      </c>
      <c r="L8">
        <v>23</v>
      </c>
      <c r="M8">
        <v>11</v>
      </c>
      <c r="N8">
        <v>18</v>
      </c>
      <c r="O8">
        <v>55</v>
      </c>
      <c r="P8">
        <v>26</v>
      </c>
      <c r="Q8">
        <v>10</v>
      </c>
      <c r="R8">
        <v>99</v>
      </c>
      <c r="S8">
        <v>63</v>
      </c>
      <c r="T8">
        <v>3</v>
      </c>
      <c r="U8">
        <v>88</v>
      </c>
    </row>
    <row r="9" spans="1:21" x14ac:dyDescent="0.25">
      <c r="A9" t="s">
        <v>8</v>
      </c>
      <c r="B9">
        <v>77</v>
      </c>
      <c r="C9">
        <v>44</v>
      </c>
      <c r="D9">
        <v>5</v>
      </c>
      <c r="E9">
        <v>33</v>
      </c>
      <c r="F9">
        <v>16</v>
      </c>
      <c r="G9">
        <v>20</v>
      </c>
      <c r="H9">
        <v>8</v>
      </c>
      <c r="I9">
        <v>27</v>
      </c>
      <c r="J9">
        <v>7</v>
      </c>
      <c r="K9">
        <v>4</v>
      </c>
      <c r="L9">
        <v>23</v>
      </c>
      <c r="M9">
        <v>11</v>
      </c>
      <c r="N9">
        <v>18</v>
      </c>
      <c r="O9">
        <v>55</v>
      </c>
      <c r="P9">
        <v>26</v>
      </c>
      <c r="Q9">
        <v>10</v>
      </c>
      <c r="R9">
        <v>99</v>
      </c>
      <c r="S9">
        <v>63</v>
      </c>
      <c r="T9">
        <v>3</v>
      </c>
      <c r="U9">
        <v>88</v>
      </c>
    </row>
    <row r="10" spans="1:21" x14ac:dyDescent="0.25">
      <c r="A10" t="s">
        <v>9</v>
      </c>
      <c r="B10">
        <v>77</v>
      </c>
      <c r="C10">
        <v>44</v>
      </c>
      <c r="D10">
        <v>5</v>
      </c>
      <c r="E10">
        <v>33</v>
      </c>
      <c r="F10">
        <v>16</v>
      </c>
      <c r="G10">
        <v>20</v>
      </c>
      <c r="H10">
        <v>8</v>
      </c>
      <c r="I10">
        <v>27</v>
      </c>
      <c r="J10">
        <v>7</v>
      </c>
      <c r="K10">
        <v>4</v>
      </c>
      <c r="L10">
        <v>23</v>
      </c>
      <c r="M10">
        <v>11</v>
      </c>
      <c r="N10">
        <v>18</v>
      </c>
      <c r="O10">
        <v>55</v>
      </c>
      <c r="P10">
        <v>26</v>
      </c>
      <c r="Q10">
        <v>10</v>
      </c>
      <c r="R10">
        <v>99</v>
      </c>
      <c r="S10">
        <v>63</v>
      </c>
      <c r="T10">
        <v>3</v>
      </c>
      <c r="U10">
        <v>88</v>
      </c>
    </row>
    <row r="11" spans="1:21" x14ac:dyDescent="0.25">
      <c r="A11" t="s">
        <v>10</v>
      </c>
      <c r="B11">
        <v>77</v>
      </c>
      <c r="C11">
        <v>44</v>
      </c>
      <c r="D11">
        <v>5</v>
      </c>
      <c r="E11">
        <v>33</v>
      </c>
      <c r="F11">
        <v>16</v>
      </c>
      <c r="G11">
        <v>20</v>
      </c>
      <c r="H11">
        <v>8</v>
      </c>
      <c r="I11">
        <v>27</v>
      </c>
      <c r="J11">
        <v>7</v>
      </c>
      <c r="K11">
        <v>4</v>
      </c>
      <c r="L11">
        <v>23</v>
      </c>
      <c r="M11">
        <v>11</v>
      </c>
      <c r="N11">
        <v>18</v>
      </c>
      <c r="O11">
        <v>55</v>
      </c>
      <c r="P11">
        <v>26</v>
      </c>
      <c r="Q11">
        <v>10</v>
      </c>
      <c r="R11">
        <v>99</v>
      </c>
      <c r="S11">
        <v>63</v>
      </c>
      <c r="T11">
        <v>3</v>
      </c>
      <c r="U11">
        <v>88</v>
      </c>
    </row>
    <row r="12" spans="1:21" x14ac:dyDescent="0.25">
      <c r="A12" t="s">
        <v>11</v>
      </c>
      <c r="B12">
        <v>77</v>
      </c>
      <c r="C12">
        <v>44</v>
      </c>
      <c r="D12">
        <v>5</v>
      </c>
      <c r="E12">
        <v>33</v>
      </c>
      <c r="F12">
        <v>16</v>
      </c>
      <c r="G12">
        <v>20</v>
      </c>
      <c r="H12">
        <v>8</v>
      </c>
      <c r="I12">
        <v>27</v>
      </c>
      <c r="J12">
        <v>7</v>
      </c>
      <c r="K12">
        <v>4</v>
      </c>
      <c r="L12">
        <v>23</v>
      </c>
      <c r="M12">
        <v>11</v>
      </c>
      <c r="N12">
        <v>18</v>
      </c>
      <c r="O12">
        <v>26</v>
      </c>
      <c r="P12">
        <v>10</v>
      </c>
      <c r="Q12">
        <v>99</v>
      </c>
      <c r="R12">
        <v>63</v>
      </c>
      <c r="S12">
        <v>3</v>
      </c>
      <c r="T12">
        <v>88</v>
      </c>
    </row>
    <row r="13" spans="1:21" x14ac:dyDescent="0.25">
      <c r="A13" t="s">
        <v>12</v>
      </c>
      <c r="B13">
        <v>77</v>
      </c>
      <c r="C13">
        <v>44</v>
      </c>
      <c r="D13">
        <v>5</v>
      </c>
      <c r="E13">
        <v>33</v>
      </c>
      <c r="F13">
        <v>16</v>
      </c>
      <c r="G13">
        <v>20</v>
      </c>
      <c r="H13">
        <v>8</v>
      </c>
      <c r="I13">
        <v>27</v>
      </c>
      <c r="J13">
        <v>7</v>
      </c>
      <c r="K13">
        <v>4</v>
      </c>
      <c r="L13">
        <v>23</v>
      </c>
      <c r="M13">
        <v>11</v>
      </c>
      <c r="N13">
        <v>18</v>
      </c>
      <c r="O13">
        <v>26</v>
      </c>
      <c r="P13">
        <v>10</v>
      </c>
      <c r="Q13">
        <v>99</v>
      </c>
      <c r="R13">
        <v>63</v>
      </c>
      <c r="S13">
        <v>3</v>
      </c>
      <c r="T13">
        <v>88</v>
      </c>
    </row>
    <row r="14" spans="1:21" x14ac:dyDescent="0.25">
      <c r="A14" t="s">
        <v>13</v>
      </c>
      <c r="B14">
        <v>77</v>
      </c>
      <c r="C14">
        <v>44</v>
      </c>
      <c r="D14">
        <v>5</v>
      </c>
      <c r="E14">
        <v>33</v>
      </c>
      <c r="F14">
        <v>16</v>
      </c>
      <c r="G14">
        <v>20</v>
      </c>
      <c r="H14">
        <v>8</v>
      </c>
      <c r="I14">
        <v>27</v>
      </c>
      <c r="J14">
        <v>4</v>
      </c>
      <c r="K14">
        <v>23</v>
      </c>
      <c r="L14">
        <v>11</v>
      </c>
      <c r="M14">
        <v>18</v>
      </c>
      <c r="N14">
        <v>26</v>
      </c>
      <c r="O14">
        <v>10</v>
      </c>
      <c r="P14">
        <v>99</v>
      </c>
      <c r="Q14">
        <v>7</v>
      </c>
      <c r="R14">
        <v>63</v>
      </c>
      <c r="S14">
        <v>3</v>
      </c>
      <c r="T14">
        <v>88</v>
      </c>
    </row>
    <row r="15" spans="1:21" x14ac:dyDescent="0.25">
      <c r="A15" t="s">
        <v>14</v>
      </c>
      <c r="B15">
        <v>77</v>
      </c>
      <c r="C15">
        <v>44</v>
      </c>
      <c r="D15">
        <v>5</v>
      </c>
      <c r="E15">
        <v>33</v>
      </c>
      <c r="F15">
        <v>16</v>
      </c>
      <c r="G15">
        <v>20</v>
      </c>
      <c r="H15">
        <v>8</v>
      </c>
      <c r="I15">
        <v>4</v>
      </c>
      <c r="J15">
        <v>23</v>
      </c>
      <c r="K15">
        <v>18</v>
      </c>
      <c r="L15">
        <v>26</v>
      </c>
      <c r="M15">
        <v>10</v>
      </c>
      <c r="N15">
        <v>99</v>
      </c>
      <c r="O15">
        <v>27</v>
      </c>
      <c r="P15">
        <v>7</v>
      </c>
      <c r="Q15">
        <v>11</v>
      </c>
      <c r="R15">
        <v>63</v>
      </c>
      <c r="S15">
        <v>3</v>
      </c>
      <c r="T15">
        <v>88</v>
      </c>
    </row>
    <row r="16" spans="1:21" x14ac:dyDescent="0.25">
      <c r="A16" t="s">
        <v>15</v>
      </c>
      <c r="B16">
        <v>77</v>
      </c>
      <c r="C16">
        <v>44</v>
      </c>
      <c r="D16">
        <v>33</v>
      </c>
      <c r="E16">
        <v>16</v>
      </c>
      <c r="F16">
        <v>5</v>
      </c>
      <c r="G16">
        <v>8</v>
      </c>
      <c r="H16">
        <v>4</v>
      </c>
      <c r="I16">
        <v>18</v>
      </c>
      <c r="J16">
        <v>26</v>
      </c>
      <c r="K16">
        <v>10</v>
      </c>
      <c r="L16">
        <v>20</v>
      </c>
      <c r="M16">
        <v>99</v>
      </c>
      <c r="N16">
        <v>27</v>
      </c>
      <c r="O16">
        <v>7</v>
      </c>
      <c r="P16">
        <v>23</v>
      </c>
      <c r="Q16">
        <v>63</v>
      </c>
      <c r="R16">
        <v>11</v>
      </c>
      <c r="S16">
        <v>3</v>
      </c>
      <c r="T16">
        <v>88</v>
      </c>
    </row>
    <row r="17" spans="1:20" x14ac:dyDescent="0.25">
      <c r="A17" t="s">
        <v>16</v>
      </c>
      <c r="B17">
        <v>77</v>
      </c>
      <c r="C17">
        <v>33</v>
      </c>
      <c r="D17">
        <v>16</v>
      </c>
      <c r="E17">
        <v>44</v>
      </c>
      <c r="F17">
        <v>5</v>
      </c>
      <c r="G17">
        <v>18</v>
      </c>
      <c r="H17">
        <v>26</v>
      </c>
      <c r="I17">
        <v>10</v>
      </c>
      <c r="J17">
        <v>99</v>
      </c>
      <c r="K17">
        <v>20</v>
      </c>
      <c r="L17">
        <v>27</v>
      </c>
      <c r="M17">
        <v>7</v>
      </c>
      <c r="N17">
        <v>4</v>
      </c>
      <c r="O17">
        <v>8</v>
      </c>
      <c r="P17">
        <v>23</v>
      </c>
      <c r="Q17">
        <v>11</v>
      </c>
      <c r="R17">
        <v>63</v>
      </c>
      <c r="S17">
        <v>3</v>
      </c>
      <c r="T17">
        <v>88</v>
      </c>
    </row>
    <row r="18" spans="1:20" x14ac:dyDescent="0.25">
      <c r="A18" t="s">
        <v>17</v>
      </c>
      <c r="B18">
        <v>77</v>
      </c>
      <c r="C18">
        <v>33</v>
      </c>
      <c r="D18">
        <v>16</v>
      </c>
      <c r="E18">
        <v>44</v>
      </c>
      <c r="F18">
        <v>5</v>
      </c>
      <c r="G18">
        <v>18</v>
      </c>
      <c r="H18">
        <v>26</v>
      </c>
      <c r="I18">
        <v>10</v>
      </c>
      <c r="J18">
        <v>99</v>
      </c>
      <c r="K18">
        <v>20</v>
      </c>
      <c r="L18">
        <v>27</v>
      </c>
      <c r="M18">
        <v>7</v>
      </c>
      <c r="N18">
        <v>4</v>
      </c>
      <c r="O18">
        <v>8</v>
      </c>
      <c r="P18">
        <v>23</v>
      </c>
      <c r="Q18">
        <v>11</v>
      </c>
      <c r="R18">
        <v>63</v>
      </c>
      <c r="S18">
        <v>3</v>
      </c>
      <c r="T18">
        <v>88</v>
      </c>
    </row>
    <row r="19" spans="1:20" x14ac:dyDescent="0.25">
      <c r="A19" t="s">
        <v>18</v>
      </c>
      <c r="B19">
        <v>77</v>
      </c>
      <c r="C19">
        <v>33</v>
      </c>
      <c r="D19">
        <v>16</v>
      </c>
      <c r="E19">
        <v>44</v>
      </c>
      <c r="F19">
        <v>5</v>
      </c>
      <c r="G19">
        <v>18</v>
      </c>
      <c r="H19">
        <v>26</v>
      </c>
      <c r="I19">
        <v>10</v>
      </c>
      <c r="J19">
        <v>99</v>
      </c>
      <c r="K19">
        <v>20</v>
      </c>
      <c r="L19">
        <v>27</v>
      </c>
      <c r="M19">
        <v>7</v>
      </c>
      <c r="N19">
        <v>4</v>
      </c>
      <c r="O19">
        <v>8</v>
      </c>
      <c r="P19">
        <v>23</v>
      </c>
      <c r="Q19">
        <v>11</v>
      </c>
      <c r="R19">
        <v>63</v>
      </c>
      <c r="S19">
        <v>3</v>
      </c>
      <c r="T19">
        <v>88</v>
      </c>
    </row>
    <row r="20" spans="1:20" x14ac:dyDescent="0.25">
      <c r="A20" t="s">
        <v>19</v>
      </c>
      <c r="B20">
        <v>77</v>
      </c>
      <c r="C20">
        <v>33</v>
      </c>
      <c r="D20">
        <v>16</v>
      </c>
      <c r="E20">
        <v>44</v>
      </c>
      <c r="F20">
        <v>5</v>
      </c>
      <c r="G20">
        <v>18</v>
      </c>
      <c r="H20">
        <v>26</v>
      </c>
      <c r="I20">
        <v>10</v>
      </c>
      <c r="J20">
        <v>20</v>
      </c>
      <c r="K20">
        <v>99</v>
      </c>
      <c r="L20">
        <v>27</v>
      </c>
      <c r="M20">
        <v>7</v>
      </c>
      <c r="N20">
        <v>4</v>
      </c>
      <c r="O20">
        <v>8</v>
      </c>
      <c r="P20">
        <v>23</v>
      </c>
      <c r="Q20">
        <v>11</v>
      </c>
      <c r="R20">
        <v>63</v>
      </c>
      <c r="S20">
        <v>3</v>
      </c>
      <c r="T20">
        <v>88</v>
      </c>
    </row>
    <row r="21" spans="1:20" x14ac:dyDescent="0.25">
      <c r="A21" t="s">
        <v>20</v>
      </c>
      <c r="B21">
        <v>77</v>
      </c>
      <c r="C21">
        <v>33</v>
      </c>
      <c r="D21">
        <v>16</v>
      </c>
      <c r="E21">
        <v>44</v>
      </c>
      <c r="F21">
        <v>5</v>
      </c>
      <c r="G21">
        <v>18</v>
      </c>
      <c r="H21">
        <v>26</v>
      </c>
      <c r="I21">
        <v>10</v>
      </c>
      <c r="J21">
        <v>20</v>
      </c>
      <c r="K21">
        <v>27</v>
      </c>
      <c r="L21">
        <v>7</v>
      </c>
      <c r="M21">
        <v>99</v>
      </c>
      <c r="N21">
        <v>4</v>
      </c>
      <c r="O21">
        <v>8</v>
      </c>
      <c r="P21">
        <v>23</v>
      </c>
      <c r="Q21">
        <v>11</v>
      </c>
      <c r="R21">
        <v>63</v>
      </c>
      <c r="S21">
        <v>3</v>
      </c>
      <c r="T21">
        <v>88</v>
      </c>
    </row>
    <row r="22" spans="1:20" x14ac:dyDescent="0.25">
      <c r="A22" t="s">
        <v>21</v>
      </c>
      <c r="B22">
        <v>77</v>
      </c>
      <c r="C22">
        <v>33</v>
      </c>
      <c r="D22">
        <v>16</v>
      </c>
      <c r="E22">
        <v>44</v>
      </c>
      <c r="F22">
        <v>5</v>
      </c>
      <c r="G22">
        <v>18</v>
      </c>
      <c r="H22">
        <v>26</v>
      </c>
      <c r="I22">
        <v>10</v>
      </c>
      <c r="J22">
        <v>20</v>
      </c>
      <c r="K22">
        <v>27</v>
      </c>
      <c r="L22">
        <v>7</v>
      </c>
      <c r="M22">
        <v>99</v>
      </c>
      <c r="N22">
        <v>4</v>
      </c>
      <c r="O22">
        <v>8</v>
      </c>
      <c r="P22">
        <v>23</v>
      </c>
      <c r="Q22">
        <v>11</v>
      </c>
      <c r="R22">
        <v>63</v>
      </c>
      <c r="S22">
        <v>3</v>
      </c>
      <c r="T22">
        <v>88</v>
      </c>
    </row>
    <row r="23" spans="1:20" x14ac:dyDescent="0.25">
      <c r="A23" t="s">
        <v>22</v>
      </c>
      <c r="B23">
        <v>77</v>
      </c>
      <c r="C23">
        <v>33</v>
      </c>
      <c r="D23">
        <v>16</v>
      </c>
      <c r="E23">
        <v>44</v>
      </c>
      <c r="F23">
        <v>5</v>
      </c>
      <c r="G23">
        <v>18</v>
      </c>
      <c r="H23">
        <v>26</v>
      </c>
      <c r="I23">
        <v>10</v>
      </c>
      <c r="J23">
        <v>20</v>
      </c>
      <c r="K23">
        <v>27</v>
      </c>
      <c r="L23">
        <v>7</v>
      </c>
      <c r="M23">
        <v>99</v>
      </c>
      <c r="N23">
        <v>4</v>
      </c>
      <c r="O23">
        <v>8</v>
      </c>
      <c r="P23">
        <v>23</v>
      </c>
      <c r="Q23">
        <v>11</v>
      </c>
      <c r="R23">
        <v>63</v>
      </c>
      <c r="S23">
        <v>3</v>
      </c>
      <c r="T23">
        <v>88</v>
      </c>
    </row>
    <row r="24" spans="1:20" x14ac:dyDescent="0.25">
      <c r="A24" t="s">
        <v>23</v>
      </c>
      <c r="B24">
        <v>77</v>
      </c>
      <c r="C24">
        <v>33</v>
      </c>
      <c r="D24">
        <v>16</v>
      </c>
      <c r="E24">
        <v>44</v>
      </c>
      <c r="F24">
        <v>5</v>
      </c>
      <c r="G24">
        <v>18</v>
      </c>
      <c r="H24">
        <v>26</v>
      </c>
      <c r="I24">
        <v>10</v>
      </c>
      <c r="J24">
        <v>20</v>
      </c>
      <c r="K24">
        <v>27</v>
      </c>
      <c r="L24">
        <v>7</v>
      </c>
      <c r="M24">
        <v>99</v>
      </c>
      <c r="N24">
        <v>4</v>
      </c>
      <c r="O24">
        <v>8</v>
      </c>
      <c r="P24">
        <v>23</v>
      </c>
      <c r="Q24">
        <v>11</v>
      </c>
      <c r="R24">
        <v>63</v>
      </c>
      <c r="S24">
        <v>3</v>
      </c>
      <c r="T24">
        <v>88</v>
      </c>
    </row>
    <row r="25" spans="1:20" x14ac:dyDescent="0.25">
      <c r="A25" t="s">
        <v>24</v>
      </c>
      <c r="B25">
        <v>33</v>
      </c>
      <c r="C25">
        <v>77</v>
      </c>
      <c r="D25">
        <v>16</v>
      </c>
      <c r="E25">
        <v>44</v>
      </c>
      <c r="F25">
        <v>5</v>
      </c>
      <c r="G25">
        <v>18</v>
      </c>
      <c r="H25">
        <v>26</v>
      </c>
      <c r="I25">
        <v>10</v>
      </c>
      <c r="J25">
        <v>20</v>
      </c>
      <c r="K25">
        <v>27</v>
      </c>
      <c r="L25">
        <v>7</v>
      </c>
      <c r="M25">
        <v>99</v>
      </c>
      <c r="N25">
        <v>4</v>
      </c>
      <c r="O25">
        <v>8</v>
      </c>
      <c r="P25">
        <v>23</v>
      </c>
      <c r="Q25">
        <v>11</v>
      </c>
      <c r="R25">
        <v>63</v>
      </c>
      <c r="S25">
        <v>3</v>
      </c>
      <c r="T25">
        <v>88</v>
      </c>
    </row>
    <row r="26" spans="1:20" x14ac:dyDescent="0.25">
      <c r="A26" t="s">
        <v>25</v>
      </c>
      <c r="B26">
        <v>33</v>
      </c>
      <c r="C26">
        <v>77</v>
      </c>
      <c r="D26">
        <v>16</v>
      </c>
      <c r="E26">
        <v>44</v>
      </c>
      <c r="F26">
        <v>5</v>
      </c>
      <c r="G26">
        <v>18</v>
      </c>
      <c r="H26">
        <v>26</v>
      </c>
      <c r="I26">
        <v>10</v>
      </c>
      <c r="J26">
        <v>20</v>
      </c>
      <c r="K26">
        <v>27</v>
      </c>
      <c r="L26">
        <v>7</v>
      </c>
      <c r="M26">
        <v>99</v>
      </c>
      <c r="N26">
        <v>4</v>
      </c>
      <c r="O26">
        <v>8</v>
      </c>
      <c r="P26">
        <v>23</v>
      </c>
      <c r="Q26">
        <v>11</v>
      </c>
      <c r="R26">
        <v>63</v>
      </c>
      <c r="S26">
        <v>3</v>
      </c>
      <c r="T26">
        <v>88</v>
      </c>
    </row>
    <row r="27" spans="1:20" x14ac:dyDescent="0.25">
      <c r="A27" t="s">
        <v>26</v>
      </c>
      <c r="B27">
        <v>77</v>
      </c>
      <c r="C27">
        <v>16</v>
      </c>
      <c r="D27">
        <v>44</v>
      </c>
      <c r="E27">
        <v>33</v>
      </c>
      <c r="F27">
        <v>5</v>
      </c>
      <c r="G27">
        <v>18</v>
      </c>
      <c r="H27">
        <v>26</v>
      </c>
      <c r="I27">
        <v>10</v>
      </c>
      <c r="J27">
        <v>20</v>
      </c>
      <c r="K27">
        <v>27</v>
      </c>
      <c r="L27">
        <v>7</v>
      </c>
      <c r="M27">
        <v>99</v>
      </c>
      <c r="N27">
        <v>4</v>
      </c>
      <c r="O27">
        <v>8</v>
      </c>
      <c r="P27">
        <v>23</v>
      </c>
      <c r="Q27">
        <v>11</v>
      </c>
      <c r="R27">
        <v>63</v>
      </c>
      <c r="S27">
        <v>3</v>
      </c>
      <c r="T27">
        <v>88</v>
      </c>
    </row>
    <row r="28" spans="1:20" x14ac:dyDescent="0.25">
      <c r="A28" t="s">
        <v>27</v>
      </c>
      <c r="B28">
        <v>77</v>
      </c>
      <c r="C28">
        <v>16</v>
      </c>
      <c r="D28">
        <v>44</v>
      </c>
      <c r="E28">
        <v>5</v>
      </c>
      <c r="F28">
        <v>33</v>
      </c>
      <c r="G28">
        <v>18</v>
      </c>
      <c r="H28">
        <v>10</v>
      </c>
      <c r="I28">
        <v>20</v>
      </c>
      <c r="J28">
        <v>27</v>
      </c>
      <c r="K28">
        <v>7</v>
      </c>
      <c r="L28">
        <v>26</v>
      </c>
      <c r="M28">
        <v>4</v>
      </c>
      <c r="N28">
        <v>8</v>
      </c>
      <c r="O28">
        <v>99</v>
      </c>
      <c r="P28">
        <v>11</v>
      </c>
      <c r="Q28">
        <v>23</v>
      </c>
      <c r="R28">
        <v>3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16</v>
      </c>
      <c r="D29">
        <v>44</v>
      </c>
      <c r="E29">
        <v>5</v>
      </c>
      <c r="F29">
        <v>33</v>
      </c>
      <c r="G29">
        <v>10</v>
      </c>
      <c r="H29">
        <v>20</v>
      </c>
      <c r="I29">
        <v>27</v>
      </c>
      <c r="J29">
        <v>7</v>
      </c>
      <c r="K29">
        <v>18</v>
      </c>
      <c r="L29">
        <v>26</v>
      </c>
      <c r="M29">
        <v>4</v>
      </c>
      <c r="N29">
        <v>8</v>
      </c>
      <c r="O29">
        <v>11</v>
      </c>
      <c r="P29">
        <v>23</v>
      </c>
      <c r="Q29">
        <v>3</v>
      </c>
      <c r="R29">
        <v>99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44</v>
      </c>
      <c r="D30">
        <v>5</v>
      </c>
      <c r="E30">
        <v>33</v>
      </c>
      <c r="F30">
        <v>16</v>
      </c>
      <c r="G30">
        <v>10</v>
      </c>
      <c r="H30">
        <v>20</v>
      </c>
      <c r="I30">
        <v>27</v>
      </c>
      <c r="J30">
        <v>7</v>
      </c>
      <c r="K30">
        <v>18</v>
      </c>
      <c r="L30">
        <v>26</v>
      </c>
      <c r="M30">
        <v>4</v>
      </c>
      <c r="N30">
        <v>8</v>
      </c>
      <c r="O30">
        <v>11</v>
      </c>
      <c r="P30">
        <v>23</v>
      </c>
      <c r="Q30">
        <v>3</v>
      </c>
      <c r="R30">
        <v>99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44</v>
      </c>
      <c r="D31">
        <v>5</v>
      </c>
      <c r="E31">
        <v>33</v>
      </c>
      <c r="F31">
        <v>16</v>
      </c>
      <c r="G31">
        <v>10</v>
      </c>
      <c r="H31">
        <v>20</v>
      </c>
      <c r="I31">
        <v>27</v>
      </c>
      <c r="J31">
        <v>7</v>
      </c>
      <c r="K31">
        <v>18</v>
      </c>
      <c r="L31">
        <v>26</v>
      </c>
      <c r="M31">
        <v>4</v>
      </c>
      <c r="N31">
        <v>8</v>
      </c>
      <c r="O31">
        <v>11</v>
      </c>
      <c r="P31">
        <v>23</v>
      </c>
      <c r="Q31">
        <v>99</v>
      </c>
      <c r="R31">
        <v>63</v>
      </c>
      <c r="S31">
        <v>88</v>
      </c>
    </row>
    <row r="32" spans="1:20" x14ac:dyDescent="0.25">
      <c r="A32" t="s">
        <v>31</v>
      </c>
      <c r="B32">
        <v>77</v>
      </c>
      <c r="C32">
        <v>44</v>
      </c>
      <c r="D32">
        <v>5</v>
      </c>
      <c r="E32">
        <v>33</v>
      </c>
      <c r="F32">
        <v>16</v>
      </c>
      <c r="G32">
        <v>10</v>
      </c>
      <c r="H32">
        <v>20</v>
      </c>
      <c r="I32">
        <v>27</v>
      </c>
      <c r="J32">
        <v>7</v>
      </c>
      <c r="K32">
        <v>18</v>
      </c>
      <c r="L32">
        <v>26</v>
      </c>
      <c r="M32">
        <v>4</v>
      </c>
      <c r="N32">
        <v>11</v>
      </c>
      <c r="O32">
        <v>23</v>
      </c>
      <c r="P32">
        <v>99</v>
      </c>
      <c r="Q32">
        <v>63</v>
      </c>
      <c r="R32">
        <v>88</v>
      </c>
    </row>
    <row r="33" spans="1:18" x14ac:dyDescent="0.25">
      <c r="A33" t="s">
        <v>32</v>
      </c>
      <c r="B33">
        <v>77</v>
      </c>
      <c r="C33">
        <v>44</v>
      </c>
      <c r="D33">
        <v>33</v>
      </c>
      <c r="E33">
        <v>5</v>
      </c>
      <c r="F33">
        <v>16</v>
      </c>
      <c r="G33">
        <v>10</v>
      </c>
      <c r="H33">
        <v>20</v>
      </c>
      <c r="I33">
        <v>27</v>
      </c>
      <c r="J33">
        <v>7</v>
      </c>
      <c r="K33">
        <v>18</v>
      </c>
      <c r="L33">
        <v>26</v>
      </c>
      <c r="M33">
        <v>4</v>
      </c>
      <c r="N33">
        <v>11</v>
      </c>
      <c r="O33">
        <v>23</v>
      </c>
      <c r="P33">
        <v>99</v>
      </c>
      <c r="Q33">
        <v>63</v>
      </c>
      <c r="R33">
        <v>88</v>
      </c>
    </row>
    <row r="34" spans="1:18" x14ac:dyDescent="0.25">
      <c r="A34" t="s">
        <v>33</v>
      </c>
      <c r="B34">
        <v>77</v>
      </c>
      <c r="C34">
        <v>44</v>
      </c>
      <c r="D34">
        <v>33</v>
      </c>
      <c r="E34">
        <v>5</v>
      </c>
      <c r="F34">
        <v>16</v>
      </c>
      <c r="G34">
        <v>10</v>
      </c>
      <c r="H34">
        <v>20</v>
      </c>
      <c r="I34">
        <v>27</v>
      </c>
      <c r="J34">
        <v>7</v>
      </c>
      <c r="K34">
        <v>18</v>
      </c>
      <c r="L34">
        <v>26</v>
      </c>
      <c r="M34">
        <v>4</v>
      </c>
      <c r="N34">
        <v>11</v>
      </c>
      <c r="O34">
        <v>23</v>
      </c>
      <c r="P34">
        <v>99</v>
      </c>
      <c r="Q34">
        <v>63</v>
      </c>
      <c r="R34">
        <v>88</v>
      </c>
    </row>
    <row r="35" spans="1:18" x14ac:dyDescent="0.25">
      <c r="A35" t="s">
        <v>34</v>
      </c>
      <c r="B35">
        <v>77</v>
      </c>
      <c r="C35">
        <v>44</v>
      </c>
      <c r="D35">
        <v>33</v>
      </c>
      <c r="E35">
        <v>5</v>
      </c>
      <c r="F35">
        <v>16</v>
      </c>
      <c r="G35">
        <v>10</v>
      </c>
      <c r="H35">
        <v>20</v>
      </c>
      <c r="I35">
        <v>27</v>
      </c>
      <c r="J35">
        <v>7</v>
      </c>
      <c r="K35">
        <v>18</v>
      </c>
      <c r="L35">
        <v>26</v>
      </c>
      <c r="M35">
        <v>4</v>
      </c>
      <c r="N35">
        <v>11</v>
      </c>
      <c r="O35">
        <v>23</v>
      </c>
      <c r="P35">
        <v>99</v>
      </c>
      <c r="Q35">
        <v>63</v>
      </c>
      <c r="R35">
        <v>88</v>
      </c>
    </row>
    <row r="36" spans="1:18" x14ac:dyDescent="0.25">
      <c r="A36" t="s">
        <v>35</v>
      </c>
      <c r="B36">
        <v>77</v>
      </c>
      <c r="C36">
        <v>44</v>
      </c>
      <c r="D36">
        <v>33</v>
      </c>
      <c r="E36">
        <v>5</v>
      </c>
      <c r="F36">
        <v>16</v>
      </c>
      <c r="G36">
        <v>10</v>
      </c>
      <c r="H36">
        <v>20</v>
      </c>
      <c r="I36">
        <v>27</v>
      </c>
      <c r="J36">
        <v>7</v>
      </c>
      <c r="K36">
        <v>18</v>
      </c>
      <c r="L36">
        <v>26</v>
      </c>
      <c r="M36">
        <v>4</v>
      </c>
      <c r="N36">
        <v>11</v>
      </c>
      <c r="O36">
        <v>23</v>
      </c>
      <c r="P36">
        <v>99</v>
      </c>
      <c r="Q36">
        <v>63</v>
      </c>
      <c r="R36">
        <v>88</v>
      </c>
    </row>
    <row r="37" spans="1:18" x14ac:dyDescent="0.25">
      <c r="A37" t="s">
        <v>36</v>
      </c>
      <c r="B37">
        <v>77</v>
      </c>
      <c r="C37">
        <v>44</v>
      </c>
      <c r="D37">
        <v>33</v>
      </c>
      <c r="E37">
        <v>5</v>
      </c>
      <c r="F37">
        <v>16</v>
      </c>
      <c r="G37">
        <v>10</v>
      </c>
      <c r="H37">
        <v>20</v>
      </c>
      <c r="I37">
        <v>27</v>
      </c>
      <c r="J37">
        <v>7</v>
      </c>
      <c r="K37">
        <v>18</v>
      </c>
      <c r="L37">
        <v>26</v>
      </c>
      <c r="M37">
        <v>4</v>
      </c>
      <c r="N37">
        <v>11</v>
      </c>
      <c r="O37">
        <v>23</v>
      </c>
      <c r="P37">
        <v>99</v>
      </c>
      <c r="Q37">
        <v>63</v>
      </c>
      <c r="R37">
        <v>88</v>
      </c>
    </row>
    <row r="38" spans="1:18" x14ac:dyDescent="0.25">
      <c r="A38" t="s">
        <v>37</v>
      </c>
      <c r="B38">
        <v>77</v>
      </c>
      <c r="C38">
        <v>44</v>
      </c>
      <c r="D38">
        <v>33</v>
      </c>
      <c r="E38">
        <v>5</v>
      </c>
      <c r="F38">
        <v>16</v>
      </c>
      <c r="G38">
        <v>10</v>
      </c>
      <c r="H38">
        <v>20</v>
      </c>
      <c r="I38">
        <v>27</v>
      </c>
      <c r="J38">
        <v>7</v>
      </c>
      <c r="K38">
        <v>18</v>
      </c>
      <c r="L38">
        <v>26</v>
      </c>
      <c r="M38">
        <v>4</v>
      </c>
      <c r="N38">
        <v>11</v>
      </c>
      <c r="O38">
        <v>23</v>
      </c>
      <c r="P38">
        <v>99</v>
      </c>
      <c r="Q38">
        <v>63</v>
      </c>
      <c r="R38">
        <v>88</v>
      </c>
    </row>
    <row r="39" spans="1:18" x14ac:dyDescent="0.25">
      <c r="A39" t="s">
        <v>38</v>
      </c>
      <c r="B39">
        <v>77</v>
      </c>
      <c r="C39">
        <v>44</v>
      </c>
      <c r="D39">
        <v>33</v>
      </c>
      <c r="E39">
        <v>5</v>
      </c>
      <c r="F39">
        <v>16</v>
      </c>
      <c r="G39">
        <v>20</v>
      </c>
      <c r="H39">
        <v>27</v>
      </c>
      <c r="I39">
        <v>7</v>
      </c>
      <c r="J39">
        <v>18</v>
      </c>
      <c r="K39">
        <v>10</v>
      </c>
      <c r="L39">
        <v>26</v>
      </c>
      <c r="M39">
        <v>4</v>
      </c>
      <c r="N39">
        <v>11</v>
      </c>
      <c r="O39">
        <v>23</v>
      </c>
      <c r="P39">
        <v>99</v>
      </c>
      <c r="Q39">
        <v>63</v>
      </c>
      <c r="R39">
        <v>88</v>
      </c>
    </row>
    <row r="40" spans="1:18" x14ac:dyDescent="0.25">
      <c r="A40" t="s">
        <v>39</v>
      </c>
      <c r="B40">
        <v>77</v>
      </c>
      <c r="C40">
        <v>44</v>
      </c>
      <c r="D40">
        <v>33</v>
      </c>
      <c r="E40">
        <v>5</v>
      </c>
      <c r="F40">
        <v>16</v>
      </c>
      <c r="G40">
        <v>20</v>
      </c>
      <c r="H40">
        <v>27</v>
      </c>
      <c r="I40">
        <v>7</v>
      </c>
      <c r="J40">
        <v>18</v>
      </c>
      <c r="K40">
        <v>26</v>
      </c>
      <c r="L40">
        <v>10</v>
      </c>
      <c r="M40">
        <v>4</v>
      </c>
      <c r="N40">
        <v>11</v>
      </c>
      <c r="O40">
        <v>23</v>
      </c>
      <c r="P40">
        <v>99</v>
      </c>
      <c r="Q40">
        <v>63</v>
      </c>
      <c r="R40">
        <v>88</v>
      </c>
    </row>
    <row r="41" spans="1:18" x14ac:dyDescent="0.25">
      <c r="A41" t="s">
        <v>40</v>
      </c>
      <c r="B41">
        <v>77</v>
      </c>
      <c r="C41">
        <v>44</v>
      </c>
      <c r="D41">
        <v>33</v>
      </c>
      <c r="E41">
        <v>5</v>
      </c>
      <c r="F41">
        <v>16</v>
      </c>
      <c r="G41">
        <v>20</v>
      </c>
      <c r="H41">
        <v>27</v>
      </c>
      <c r="I41">
        <v>7</v>
      </c>
      <c r="J41">
        <v>18</v>
      </c>
      <c r="K41">
        <v>26</v>
      </c>
      <c r="L41">
        <v>10</v>
      </c>
      <c r="M41">
        <v>4</v>
      </c>
      <c r="N41">
        <v>11</v>
      </c>
      <c r="O41">
        <v>23</v>
      </c>
      <c r="P41">
        <v>99</v>
      </c>
      <c r="Q41">
        <v>63</v>
      </c>
      <c r="R41">
        <v>88</v>
      </c>
    </row>
    <row r="42" spans="1:18" x14ac:dyDescent="0.25">
      <c r="A42" t="s">
        <v>41</v>
      </c>
      <c r="B42">
        <v>77</v>
      </c>
      <c r="C42">
        <v>44</v>
      </c>
      <c r="D42">
        <v>33</v>
      </c>
      <c r="E42">
        <v>5</v>
      </c>
      <c r="F42">
        <v>16</v>
      </c>
      <c r="G42">
        <v>20</v>
      </c>
      <c r="H42">
        <v>27</v>
      </c>
      <c r="I42">
        <v>7</v>
      </c>
      <c r="J42">
        <v>18</v>
      </c>
      <c r="K42">
        <v>26</v>
      </c>
      <c r="L42">
        <v>10</v>
      </c>
      <c r="M42">
        <v>4</v>
      </c>
      <c r="N42">
        <v>11</v>
      </c>
      <c r="O42">
        <v>23</v>
      </c>
      <c r="P42">
        <v>99</v>
      </c>
      <c r="Q42">
        <v>63</v>
      </c>
      <c r="R42">
        <v>88</v>
      </c>
    </row>
    <row r="43" spans="1:18" x14ac:dyDescent="0.25">
      <c r="A43" t="s">
        <v>42</v>
      </c>
      <c r="B43">
        <v>77</v>
      </c>
      <c r="C43">
        <v>44</v>
      </c>
      <c r="D43">
        <v>33</v>
      </c>
      <c r="E43">
        <v>5</v>
      </c>
      <c r="F43">
        <v>16</v>
      </c>
      <c r="G43">
        <v>20</v>
      </c>
      <c r="H43">
        <v>27</v>
      </c>
      <c r="I43">
        <v>7</v>
      </c>
      <c r="J43">
        <v>18</v>
      </c>
      <c r="K43">
        <v>26</v>
      </c>
      <c r="L43">
        <v>10</v>
      </c>
      <c r="M43">
        <v>4</v>
      </c>
      <c r="N43">
        <v>11</v>
      </c>
      <c r="O43">
        <v>23</v>
      </c>
      <c r="P43">
        <v>99</v>
      </c>
      <c r="Q43">
        <v>63</v>
      </c>
      <c r="R43">
        <v>88</v>
      </c>
    </row>
    <row r="44" spans="1:18" x14ac:dyDescent="0.25">
      <c r="A44" t="s">
        <v>43</v>
      </c>
      <c r="B44">
        <v>77</v>
      </c>
      <c r="C44">
        <v>44</v>
      </c>
      <c r="D44">
        <v>33</v>
      </c>
      <c r="E44">
        <v>5</v>
      </c>
      <c r="F44">
        <v>16</v>
      </c>
      <c r="G44">
        <v>20</v>
      </c>
      <c r="H44">
        <v>27</v>
      </c>
      <c r="I44">
        <v>7</v>
      </c>
      <c r="J44">
        <v>18</v>
      </c>
      <c r="K44">
        <v>26</v>
      </c>
      <c r="L44">
        <v>10</v>
      </c>
      <c r="M44">
        <v>4</v>
      </c>
      <c r="N44">
        <v>11</v>
      </c>
      <c r="O44">
        <v>23</v>
      </c>
      <c r="P44">
        <v>99</v>
      </c>
      <c r="Q44">
        <v>63</v>
      </c>
      <c r="R44">
        <v>88</v>
      </c>
    </row>
    <row r="45" spans="1:18" x14ac:dyDescent="0.25">
      <c r="A45" t="s">
        <v>44</v>
      </c>
      <c r="B45">
        <v>77</v>
      </c>
      <c r="C45">
        <v>44</v>
      </c>
      <c r="D45">
        <v>33</v>
      </c>
      <c r="E45">
        <v>5</v>
      </c>
      <c r="F45">
        <v>16</v>
      </c>
      <c r="G45">
        <v>20</v>
      </c>
      <c r="H45">
        <v>27</v>
      </c>
      <c r="I45">
        <v>7</v>
      </c>
      <c r="J45">
        <v>18</v>
      </c>
      <c r="K45">
        <v>26</v>
      </c>
      <c r="L45">
        <v>10</v>
      </c>
      <c r="M45">
        <v>4</v>
      </c>
      <c r="N45">
        <v>11</v>
      </c>
      <c r="O45">
        <v>23</v>
      </c>
      <c r="P45">
        <v>99</v>
      </c>
      <c r="Q45">
        <v>63</v>
      </c>
      <c r="R45">
        <v>88</v>
      </c>
    </row>
    <row r="46" spans="1:18" x14ac:dyDescent="0.25">
      <c r="A46" t="s">
        <v>45</v>
      </c>
      <c r="B46">
        <v>77</v>
      </c>
      <c r="C46">
        <v>44</v>
      </c>
      <c r="D46">
        <v>33</v>
      </c>
      <c r="E46">
        <v>5</v>
      </c>
      <c r="F46">
        <v>16</v>
      </c>
      <c r="G46">
        <v>20</v>
      </c>
      <c r="H46">
        <v>27</v>
      </c>
      <c r="I46">
        <v>7</v>
      </c>
      <c r="J46">
        <v>18</v>
      </c>
      <c r="K46">
        <v>26</v>
      </c>
      <c r="L46">
        <v>10</v>
      </c>
      <c r="M46">
        <v>4</v>
      </c>
      <c r="N46">
        <v>11</v>
      </c>
      <c r="O46">
        <v>23</v>
      </c>
      <c r="P46">
        <v>99</v>
      </c>
      <c r="Q46">
        <v>63</v>
      </c>
      <c r="R46">
        <v>88</v>
      </c>
    </row>
    <row r="47" spans="1:18" x14ac:dyDescent="0.25">
      <c r="A47" t="s">
        <v>46</v>
      </c>
      <c r="B47">
        <v>77</v>
      </c>
      <c r="C47">
        <v>44</v>
      </c>
      <c r="D47">
        <v>33</v>
      </c>
      <c r="E47">
        <v>5</v>
      </c>
      <c r="F47">
        <v>16</v>
      </c>
      <c r="G47">
        <v>20</v>
      </c>
      <c r="H47">
        <v>27</v>
      </c>
      <c r="I47">
        <v>7</v>
      </c>
      <c r="J47">
        <v>18</v>
      </c>
      <c r="K47">
        <v>26</v>
      </c>
      <c r="L47">
        <v>10</v>
      </c>
      <c r="M47">
        <v>4</v>
      </c>
      <c r="N47">
        <v>11</v>
      </c>
      <c r="O47">
        <v>23</v>
      </c>
      <c r="P47">
        <v>99</v>
      </c>
      <c r="Q47">
        <v>63</v>
      </c>
      <c r="R47">
        <v>88</v>
      </c>
    </row>
    <row r="48" spans="1:18" x14ac:dyDescent="0.25">
      <c r="A48" t="s">
        <v>47</v>
      </c>
      <c r="B48">
        <v>77</v>
      </c>
      <c r="C48">
        <v>44</v>
      </c>
      <c r="D48">
        <v>33</v>
      </c>
      <c r="E48">
        <v>5</v>
      </c>
      <c r="F48">
        <v>16</v>
      </c>
      <c r="G48">
        <v>20</v>
      </c>
      <c r="H48">
        <v>27</v>
      </c>
      <c r="I48">
        <v>7</v>
      </c>
      <c r="J48">
        <v>18</v>
      </c>
      <c r="K48">
        <v>26</v>
      </c>
      <c r="L48">
        <v>10</v>
      </c>
      <c r="M48">
        <v>4</v>
      </c>
      <c r="N48">
        <v>11</v>
      </c>
      <c r="O48">
        <v>23</v>
      </c>
      <c r="P48">
        <v>99</v>
      </c>
      <c r="Q48">
        <v>63</v>
      </c>
      <c r="R48">
        <v>88</v>
      </c>
    </row>
    <row r="49" spans="1:18" x14ac:dyDescent="0.25">
      <c r="A49" t="s">
        <v>48</v>
      </c>
      <c r="B49">
        <v>77</v>
      </c>
      <c r="C49">
        <v>44</v>
      </c>
      <c r="D49">
        <v>33</v>
      </c>
      <c r="E49">
        <v>5</v>
      </c>
      <c r="F49">
        <v>16</v>
      </c>
      <c r="G49">
        <v>20</v>
      </c>
      <c r="H49">
        <v>27</v>
      </c>
      <c r="I49">
        <v>7</v>
      </c>
      <c r="J49">
        <v>18</v>
      </c>
      <c r="K49">
        <v>26</v>
      </c>
      <c r="L49">
        <v>10</v>
      </c>
      <c r="M49">
        <v>4</v>
      </c>
      <c r="N49">
        <v>11</v>
      </c>
      <c r="O49">
        <v>23</v>
      </c>
      <c r="P49">
        <v>99</v>
      </c>
      <c r="Q49">
        <v>63</v>
      </c>
      <c r="R49">
        <v>88</v>
      </c>
    </row>
    <row r="50" spans="1:18" x14ac:dyDescent="0.25">
      <c r="A50" t="s">
        <v>49</v>
      </c>
      <c r="B50">
        <v>77</v>
      </c>
      <c r="C50">
        <v>44</v>
      </c>
      <c r="D50">
        <v>33</v>
      </c>
      <c r="E50">
        <v>5</v>
      </c>
      <c r="F50">
        <v>16</v>
      </c>
      <c r="G50">
        <v>20</v>
      </c>
      <c r="H50">
        <v>27</v>
      </c>
      <c r="I50">
        <v>7</v>
      </c>
      <c r="J50">
        <v>18</v>
      </c>
      <c r="K50">
        <v>26</v>
      </c>
      <c r="L50">
        <v>10</v>
      </c>
      <c r="M50">
        <v>4</v>
      </c>
      <c r="N50">
        <v>11</v>
      </c>
      <c r="O50">
        <v>23</v>
      </c>
      <c r="P50">
        <v>99</v>
      </c>
      <c r="Q50">
        <v>63</v>
      </c>
      <c r="R50">
        <v>88</v>
      </c>
    </row>
    <row r="51" spans="1:18" x14ac:dyDescent="0.25">
      <c r="A51" t="s">
        <v>50</v>
      </c>
      <c r="B51">
        <v>77</v>
      </c>
      <c r="C51">
        <v>44</v>
      </c>
      <c r="D51">
        <v>33</v>
      </c>
      <c r="E51">
        <v>5</v>
      </c>
      <c r="F51">
        <v>16</v>
      </c>
      <c r="G51">
        <v>20</v>
      </c>
      <c r="H51">
        <v>27</v>
      </c>
      <c r="I51">
        <v>7</v>
      </c>
      <c r="J51">
        <v>18</v>
      </c>
      <c r="K51">
        <v>26</v>
      </c>
      <c r="L51">
        <v>10</v>
      </c>
      <c r="M51">
        <v>4</v>
      </c>
      <c r="N51">
        <v>11</v>
      </c>
      <c r="O51">
        <v>23</v>
      </c>
      <c r="P51">
        <v>99</v>
      </c>
      <c r="Q51">
        <v>63</v>
      </c>
      <c r="R51">
        <v>88</v>
      </c>
    </row>
    <row r="52" spans="1:18" x14ac:dyDescent="0.25">
      <c r="A52" t="s">
        <v>51</v>
      </c>
      <c r="B52">
        <v>77</v>
      </c>
      <c r="C52">
        <v>44</v>
      </c>
      <c r="D52">
        <v>33</v>
      </c>
      <c r="E52">
        <v>5</v>
      </c>
      <c r="F52">
        <v>16</v>
      </c>
      <c r="G52">
        <v>20</v>
      </c>
      <c r="H52">
        <v>27</v>
      </c>
      <c r="I52">
        <v>7</v>
      </c>
      <c r="J52">
        <v>18</v>
      </c>
      <c r="K52">
        <v>26</v>
      </c>
      <c r="L52">
        <v>10</v>
      </c>
      <c r="M52">
        <v>4</v>
      </c>
      <c r="N52">
        <v>11</v>
      </c>
      <c r="O52">
        <v>23</v>
      </c>
      <c r="P52">
        <v>99</v>
      </c>
      <c r="Q52">
        <v>63</v>
      </c>
      <c r="R52">
        <v>88</v>
      </c>
    </row>
    <row r="53" spans="1:18" x14ac:dyDescent="0.25">
      <c r="A53" t="s">
        <v>52</v>
      </c>
      <c r="B53">
        <v>77</v>
      </c>
      <c r="C53">
        <v>44</v>
      </c>
      <c r="D53">
        <v>33</v>
      </c>
      <c r="E53">
        <v>5</v>
      </c>
      <c r="F53">
        <v>16</v>
      </c>
      <c r="G53">
        <v>20</v>
      </c>
      <c r="H53">
        <v>27</v>
      </c>
      <c r="I53">
        <v>7</v>
      </c>
      <c r="J53">
        <v>18</v>
      </c>
      <c r="K53">
        <v>26</v>
      </c>
      <c r="L53">
        <v>10</v>
      </c>
      <c r="M53">
        <v>4</v>
      </c>
      <c r="N53">
        <v>11</v>
      </c>
      <c r="O53">
        <v>23</v>
      </c>
      <c r="P53">
        <v>99</v>
      </c>
      <c r="Q53">
        <v>63</v>
      </c>
      <c r="R53">
        <v>88</v>
      </c>
    </row>
    <row r="54" spans="1:18" x14ac:dyDescent="0.25">
      <c r="A54" t="s">
        <v>53</v>
      </c>
      <c r="B54">
        <v>77</v>
      </c>
      <c r="C54">
        <v>44</v>
      </c>
      <c r="D54">
        <v>33</v>
      </c>
      <c r="E54">
        <v>5</v>
      </c>
      <c r="F54">
        <v>16</v>
      </c>
      <c r="G54">
        <v>20</v>
      </c>
      <c r="H54">
        <v>27</v>
      </c>
      <c r="I54">
        <v>7</v>
      </c>
      <c r="J54">
        <v>18</v>
      </c>
      <c r="K54">
        <v>26</v>
      </c>
      <c r="L54">
        <v>10</v>
      </c>
      <c r="M54">
        <v>4</v>
      </c>
      <c r="N54">
        <v>11</v>
      </c>
      <c r="O54">
        <v>23</v>
      </c>
      <c r="P54">
        <v>99</v>
      </c>
      <c r="Q54">
        <v>63</v>
      </c>
      <c r="R54">
        <v>88</v>
      </c>
    </row>
    <row r="55" spans="1:18" x14ac:dyDescent="0.25">
      <c r="A55" t="s">
        <v>54</v>
      </c>
      <c r="B55">
        <v>77</v>
      </c>
      <c r="C55">
        <v>44</v>
      </c>
      <c r="D55">
        <v>33</v>
      </c>
      <c r="E55">
        <v>5</v>
      </c>
      <c r="F55">
        <v>16</v>
      </c>
      <c r="G55">
        <v>20</v>
      </c>
      <c r="H55">
        <v>27</v>
      </c>
      <c r="I55">
        <v>7</v>
      </c>
      <c r="J55">
        <v>18</v>
      </c>
      <c r="K55">
        <v>26</v>
      </c>
      <c r="L55">
        <v>10</v>
      </c>
      <c r="M55">
        <v>4</v>
      </c>
      <c r="N55">
        <v>11</v>
      </c>
      <c r="O55">
        <v>23</v>
      </c>
      <c r="P55">
        <v>99</v>
      </c>
      <c r="Q55">
        <v>63</v>
      </c>
      <c r="R55">
        <v>88</v>
      </c>
    </row>
    <row r="56" spans="1:18" x14ac:dyDescent="0.25">
      <c r="A56" t="s">
        <v>55</v>
      </c>
      <c r="B56">
        <v>77</v>
      </c>
      <c r="C56">
        <v>44</v>
      </c>
      <c r="D56">
        <v>33</v>
      </c>
      <c r="E56">
        <v>5</v>
      </c>
      <c r="F56">
        <v>16</v>
      </c>
      <c r="G56">
        <v>20</v>
      </c>
      <c r="H56">
        <v>27</v>
      </c>
      <c r="I56">
        <v>7</v>
      </c>
      <c r="J56">
        <v>18</v>
      </c>
      <c r="K56">
        <v>26</v>
      </c>
      <c r="L56">
        <v>10</v>
      </c>
      <c r="M56">
        <v>4</v>
      </c>
      <c r="N56">
        <v>11</v>
      </c>
      <c r="O56">
        <v>23</v>
      </c>
      <c r="P56">
        <v>99</v>
      </c>
      <c r="Q56">
        <v>63</v>
      </c>
      <c r="R56">
        <v>88</v>
      </c>
    </row>
    <row r="57" spans="1:18" x14ac:dyDescent="0.25">
      <c r="A57" t="s">
        <v>56</v>
      </c>
      <c r="B57">
        <v>77</v>
      </c>
      <c r="C57">
        <v>44</v>
      </c>
      <c r="D57">
        <v>33</v>
      </c>
      <c r="E57">
        <v>5</v>
      </c>
      <c r="F57">
        <v>16</v>
      </c>
      <c r="G57">
        <v>20</v>
      </c>
      <c r="H57">
        <v>27</v>
      </c>
      <c r="I57">
        <v>7</v>
      </c>
      <c r="J57">
        <v>18</v>
      </c>
      <c r="K57">
        <v>26</v>
      </c>
      <c r="L57">
        <v>10</v>
      </c>
      <c r="M57">
        <v>4</v>
      </c>
      <c r="N57">
        <v>11</v>
      </c>
      <c r="O57">
        <v>23</v>
      </c>
      <c r="P57">
        <v>99</v>
      </c>
      <c r="Q57">
        <v>63</v>
      </c>
      <c r="R57">
        <v>88</v>
      </c>
    </row>
    <row r="58" spans="1:18" x14ac:dyDescent="0.25">
      <c r="A58" t="s">
        <v>57</v>
      </c>
      <c r="B58">
        <v>77</v>
      </c>
      <c r="C58">
        <v>44</v>
      </c>
      <c r="D58">
        <v>33</v>
      </c>
      <c r="E58">
        <v>5</v>
      </c>
      <c r="F58">
        <v>16</v>
      </c>
      <c r="G58">
        <v>20</v>
      </c>
      <c r="H58">
        <v>27</v>
      </c>
      <c r="I58">
        <v>7</v>
      </c>
      <c r="J58">
        <v>18</v>
      </c>
      <c r="K58">
        <v>26</v>
      </c>
      <c r="L58">
        <v>10</v>
      </c>
      <c r="M58">
        <v>4</v>
      </c>
      <c r="N58">
        <v>11</v>
      </c>
      <c r="O58">
        <v>23</v>
      </c>
      <c r="P58">
        <v>99</v>
      </c>
      <c r="Q58">
        <v>63</v>
      </c>
    </row>
    <row r="59" spans="1:18" x14ac:dyDescent="0.25">
      <c r="A59" t="s">
        <v>58</v>
      </c>
      <c r="B59">
        <v>77</v>
      </c>
      <c r="C59">
        <v>44</v>
      </c>
      <c r="D59">
        <v>33</v>
      </c>
      <c r="E59">
        <v>5</v>
      </c>
      <c r="F59">
        <v>16</v>
      </c>
      <c r="G59">
        <v>20</v>
      </c>
      <c r="H59">
        <v>27</v>
      </c>
      <c r="I59">
        <v>7</v>
      </c>
      <c r="J59">
        <v>18</v>
      </c>
      <c r="K59">
        <v>26</v>
      </c>
      <c r="L59">
        <v>10</v>
      </c>
      <c r="M59">
        <v>4</v>
      </c>
      <c r="N59">
        <v>11</v>
      </c>
      <c r="O59">
        <v>23</v>
      </c>
      <c r="P59">
        <v>99</v>
      </c>
    </row>
    <row r="60" spans="1:18" x14ac:dyDescent="0.25">
      <c r="A60" t="s">
        <v>59</v>
      </c>
      <c r="B60">
        <v>77</v>
      </c>
      <c r="C60">
        <v>44</v>
      </c>
      <c r="D60">
        <v>33</v>
      </c>
      <c r="E60">
        <v>5</v>
      </c>
      <c r="F60">
        <v>16</v>
      </c>
      <c r="G60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A1:U62"/>
  <sheetViews>
    <sheetView topLeftCell="A47" workbookViewId="0">
      <selection activeCell="B2" sqref="B2"/>
    </sheetView>
  </sheetViews>
  <sheetFormatPr defaultRowHeight="15" x14ac:dyDescent="0.25"/>
  <cols>
    <col min="1" max="1" width="4" bestFit="1" customWidth="1"/>
    <col min="2" max="18" width="11.7109375" bestFit="1" customWidth="1"/>
    <col min="19" max="19" width="13.5703125" customWidth="1"/>
    <col min="20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1.7154282407407407E-3</v>
      </c>
      <c r="C2" s="2">
        <v>1.170335648148148E-3</v>
      </c>
      <c r="D2" s="2">
        <v>1.1067824074074075E-3</v>
      </c>
      <c r="E2" s="2">
        <v>1.1619212962962963E-3</v>
      </c>
      <c r="F2" s="2">
        <v>1.1471759259259261E-3</v>
      </c>
      <c r="G2" s="2">
        <v>1.2153703703703703E-3</v>
      </c>
      <c r="H2" s="2">
        <v>1.1839814814814816E-3</v>
      </c>
      <c r="I2" s="2">
        <v>1.1231597222222222E-3</v>
      </c>
      <c r="J2" s="2">
        <v>1.1895486111111111E-3</v>
      </c>
      <c r="K2" s="2">
        <v>1.1370717592592593E-3</v>
      </c>
      <c r="L2" s="2">
        <v>1.1777662037037037E-3</v>
      </c>
      <c r="M2" s="2">
        <v>1.2024652777777778E-3</v>
      </c>
      <c r="N2" s="2">
        <v>1.1538310185185187E-3</v>
      </c>
      <c r="O2" s="2">
        <v>1.1144675925925925E-3</v>
      </c>
      <c r="P2" s="2">
        <v>1.0982175925925927E-3</v>
      </c>
      <c r="Q2" s="2">
        <v>1.1944791666666668E-3</v>
      </c>
      <c r="R2" s="2">
        <v>1.2272337962962964E-3</v>
      </c>
      <c r="S2" s="2">
        <v>1.0857870370370372E-3</v>
      </c>
      <c r="T2" s="2">
        <v>1.6912962962962964E-3</v>
      </c>
      <c r="U2" s="2">
        <v>1.2115162037037038E-3</v>
      </c>
    </row>
    <row r="3" spans="1:21" x14ac:dyDescent="0.25">
      <c r="A3">
        <v>2</v>
      </c>
      <c r="B3" s="2">
        <v>1.136400462962963E-3</v>
      </c>
      <c r="C3" s="2">
        <v>1.0580324074074075E-3</v>
      </c>
      <c r="D3" s="2">
        <v>1.0427662037037035E-3</v>
      </c>
      <c r="E3" s="2">
        <v>1.0553703703703704E-3</v>
      </c>
      <c r="F3" s="2">
        <v>1.0538194444444445E-3</v>
      </c>
      <c r="G3" s="2">
        <v>1.0600115740740741E-3</v>
      </c>
      <c r="H3" s="2">
        <v>1.0644675925925925E-3</v>
      </c>
      <c r="I3" s="2">
        <v>1.0490277777777778E-3</v>
      </c>
      <c r="J3" s="2">
        <v>1.0649768518518519E-3</v>
      </c>
      <c r="K3" s="2">
        <v>1.0522222222222224E-3</v>
      </c>
      <c r="L3" s="2">
        <v>1.0615277777777778E-3</v>
      </c>
      <c r="M3" s="2">
        <v>1.0686921296296297E-3</v>
      </c>
      <c r="N3" s="2">
        <v>1.055613425925926E-3</v>
      </c>
      <c r="O3" s="2">
        <v>1.0422800925925927E-3</v>
      </c>
      <c r="P3" s="2">
        <v>1.0388773148148147E-3</v>
      </c>
      <c r="Q3" s="2">
        <v>1.06875E-3</v>
      </c>
      <c r="R3" s="2">
        <v>1.0804976851851852E-3</v>
      </c>
      <c r="S3" s="2">
        <v>1.0377546296296296E-3</v>
      </c>
      <c r="T3" s="2">
        <v>1.1543981481481481E-3</v>
      </c>
      <c r="U3" s="2">
        <v>1.0840393518518519E-3</v>
      </c>
    </row>
    <row r="4" spans="1:21" x14ac:dyDescent="0.25">
      <c r="A4">
        <v>3</v>
      </c>
      <c r="B4" s="2">
        <v>1.0658680555555556E-3</v>
      </c>
      <c r="C4" s="2">
        <v>1.0537384259259258E-3</v>
      </c>
      <c r="D4" s="2">
        <v>1.0343865740740741E-3</v>
      </c>
      <c r="E4" s="2">
        <v>1.0524074074074075E-3</v>
      </c>
      <c r="F4" s="2">
        <v>1.0501157407407408E-3</v>
      </c>
      <c r="G4" s="2">
        <v>1.0579398148148147E-3</v>
      </c>
      <c r="H4" s="2">
        <v>1.0573611111111111E-3</v>
      </c>
      <c r="I4" s="2">
        <v>1.0420486111111112E-3</v>
      </c>
      <c r="J4" s="2">
        <v>1.0596990740740742E-3</v>
      </c>
      <c r="K4" s="2">
        <v>1.0499189814814815E-3</v>
      </c>
      <c r="L4" s="2">
        <v>1.0573726851851851E-3</v>
      </c>
      <c r="M4" s="2">
        <v>1.0589467592592593E-3</v>
      </c>
      <c r="N4" s="2">
        <v>1.0497569444444445E-3</v>
      </c>
      <c r="O4" s="2">
        <v>1.0343749999999999E-3</v>
      </c>
      <c r="P4" s="2">
        <v>1.033935185185185E-3</v>
      </c>
      <c r="Q4" s="2">
        <v>1.0586458333333331E-3</v>
      </c>
      <c r="R4" s="2">
        <v>1.0738541666666665E-3</v>
      </c>
      <c r="S4" s="2">
        <v>1.0329398148148149E-3</v>
      </c>
      <c r="T4" s="2">
        <v>1.0684837962962963E-3</v>
      </c>
      <c r="U4" s="2">
        <v>1.0734027777777779E-3</v>
      </c>
    </row>
    <row r="5" spans="1:21" x14ac:dyDescent="0.25">
      <c r="A5">
        <v>4</v>
      </c>
      <c r="B5" s="2">
        <v>1.0472222222222222E-3</v>
      </c>
      <c r="C5" s="2">
        <v>1.0554398148148148E-3</v>
      </c>
      <c r="D5" s="2">
        <v>1.0315277777777777E-3</v>
      </c>
      <c r="E5" s="2">
        <v>1.0485648148148149E-3</v>
      </c>
      <c r="F5" s="2">
        <v>1.0498495370370369E-3</v>
      </c>
      <c r="G5" s="2">
        <v>1.0689930555555555E-3</v>
      </c>
      <c r="H5" s="2">
        <v>1.0618402777777777E-3</v>
      </c>
      <c r="I5" s="2">
        <v>1.0345717592592594E-3</v>
      </c>
      <c r="J5" s="2">
        <v>1.060324074074074E-3</v>
      </c>
      <c r="K5" s="2">
        <v>1.0460532407407408E-3</v>
      </c>
      <c r="L5" s="2">
        <v>1.0581134259259259E-3</v>
      </c>
      <c r="M5" s="2">
        <v>1.060810185185185E-3</v>
      </c>
      <c r="N5" s="2">
        <v>1.0496180555555556E-3</v>
      </c>
      <c r="O5" s="2">
        <v>1.033576388888889E-3</v>
      </c>
      <c r="P5" s="2">
        <v>1.027824074074074E-3</v>
      </c>
      <c r="Q5" s="2">
        <v>1.0612962962962963E-3</v>
      </c>
      <c r="R5" s="2">
        <v>1.0734143518518521E-3</v>
      </c>
      <c r="S5" s="2">
        <v>1.0259374999999999E-3</v>
      </c>
      <c r="T5" s="2">
        <v>1.0842939814814814E-3</v>
      </c>
      <c r="U5" s="2">
        <v>1.0658680555555556E-3</v>
      </c>
    </row>
    <row r="6" spans="1:21" x14ac:dyDescent="0.25">
      <c r="A6">
        <v>5</v>
      </c>
      <c r="B6" s="2">
        <v>1.0489699074074075E-3</v>
      </c>
      <c r="C6" s="2">
        <v>1.0539351851851851E-3</v>
      </c>
      <c r="D6" s="2">
        <v>1.0336805555555555E-3</v>
      </c>
      <c r="E6" s="2">
        <v>1.0505208333333334E-3</v>
      </c>
      <c r="F6" s="2">
        <v>1.0461921296296298E-3</v>
      </c>
      <c r="G6" s="2">
        <v>1.0552199074074073E-3</v>
      </c>
      <c r="H6" s="2">
        <v>1.0578703703703705E-3</v>
      </c>
      <c r="I6" s="2">
        <v>1.0367939814814814E-3</v>
      </c>
      <c r="J6" s="2">
        <v>1.0595486111111112E-3</v>
      </c>
      <c r="K6" s="2">
        <v>1.043587962962963E-3</v>
      </c>
      <c r="L6" s="2">
        <v>1.0518981481481484E-3</v>
      </c>
      <c r="M6" s="2">
        <v>1.0616435185185184E-3</v>
      </c>
      <c r="N6" s="2">
        <v>1.0492476851851852E-3</v>
      </c>
      <c r="O6" s="2">
        <v>1.0384606481481482E-3</v>
      </c>
      <c r="P6" s="2">
        <v>1.0290972222222223E-3</v>
      </c>
      <c r="Q6" s="2">
        <v>1.0613194444444444E-3</v>
      </c>
      <c r="R6" s="2">
        <v>1.0757407407407406E-3</v>
      </c>
      <c r="S6" s="2">
        <v>1.0273032407407407E-3</v>
      </c>
      <c r="T6" s="2">
        <v>1.0789120370370371E-3</v>
      </c>
      <c r="U6" s="2">
        <v>1.0646759259259257E-3</v>
      </c>
    </row>
    <row r="7" spans="1:21" x14ac:dyDescent="0.25">
      <c r="A7">
        <v>6</v>
      </c>
      <c r="B7" s="2">
        <v>1.0460648148148148E-3</v>
      </c>
      <c r="C7" s="2">
        <v>1.0577546296296296E-3</v>
      </c>
      <c r="D7" s="2">
        <v>1.037800925925926E-3</v>
      </c>
      <c r="E7" s="2">
        <v>1.0518750000000001E-3</v>
      </c>
      <c r="F7" s="2">
        <v>1.0464467592592593E-3</v>
      </c>
      <c r="G7" s="2">
        <v>1.0534722222222221E-3</v>
      </c>
      <c r="H7" s="2">
        <v>1.0552662037037037E-3</v>
      </c>
      <c r="I7" s="2">
        <v>1.0431018518518519E-3</v>
      </c>
      <c r="J7" s="2">
        <v>1.0544444444444444E-3</v>
      </c>
      <c r="K7" s="2">
        <v>1.0488310185185186E-3</v>
      </c>
      <c r="L7" s="2">
        <v>1.0587268518518517E-3</v>
      </c>
      <c r="M7" s="2">
        <v>1.0554629629629631E-3</v>
      </c>
      <c r="N7" s="2">
        <v>1.0467708333333334E-3</v>
      </c>
      <c r="O7" s="2">
        <v>1.0387037037037038E-3</v>
      </c>
      <c r="P7" s="2">
        <v>1.0355902777777779E-3</v>
      </c>
      <c r="Q7" s="2">
        <v>1.0538657407407408E-3</v>
      </c>
      <c r="R7" s="2">
        <v>1.0710300925925924E-3</v>
      </c>
      <c r="S7" s="2">
        <v>1.0304861111111111E-3</v>
      </c>
      <c r="T7" s="2">
        <v>1.0720486111111111E-3</v>
      </c>
      <c r="U7" s="2">
        <v>1.0606365740740741E-3</v>
      </c>
    </row>
    <row r="8" spans="1:21" x14ac:dyDescent="0.25">
      <c r="A8">
        <v>7</v>
      </c>
      <c r="B8" s="2">
        <v>1.0427314814814815E-3</v>
      </c>
      <c r="C8" s="2">
        <v>1.0518402777777778E-3</v>
      </c>
      <c r="D8" s="2">
        <v>1.0349305555555556E-3</v>
      </c>
      <c r="E8" s="2">
        <v>1.0514236111111113E-3</v>
      </c>
      <c r="F8" s="2">
        <v>1.0471180555555555E-3</v>
      </c>
      <c r="G8" s="2">
        <v>1.0551504629629628E-3</v>
      </c>
      <c r="H8" s="2">
        <v>1.0548958333333332E-3</v>
      </c>
      <c r="I8" s="2">
        <v>1.0417361111111111E-3</v>
      </c>
      <c r="J8" s="2">
        <v>1.056724537037037E-3</v>
      </c>
      <c r="K8" s="2">
        <v>1.0461111111111112E-3</v>
      </c>
      <c r="L8" s="2">
        <v>1.0541087962962963E-3</v>
      </c>
      <c r="M8" s="2">
        <v>1.0551851851851853E-3</v>
      </c>
      <c r="N8" s="2">
        <v>1.052349537037037E-3</v>
      </c>
      <c r="O8" s="2">
        <v>1.0360648148148147E-3</v>
      </c>
      <c r="P8" s="2">
        <v>1.0318287037037036E-3</v>
      </c>
      <c r="Q8" s="2">
        <v>1.0569097222222221E-3</v>
      </c>
      <c r="R8" s="2">
        <v>1.0677199074074074E-3</v>
      </c>
      <c r="S8" s="2">
        <v>1.0275810185185184E-3</v>
      </c>
      <c r="T8" s="2">
        <v>1.0720138888888888E-3</v>
      </c>
      <c r="U8" s="2">
        <v>1.0572222222222222E-3</v>
      </c>
    </row>
    <row r="9" spans="1:21" x14ac:dyDescent="0.25">
      <c r="A9">
        <v>8</v>
      </c>
      <c r="B9" s="2">
        <v>1.0457407407407407E-3</v>
      </c>
      <c r="C9" s="2">
        <v>1.0491898148148146E-3</v>
      </c>
      <c r="D9" s="2">
        <v>1.0365393518518519E-3</v>
      </c>
      <c r="E9" s="2">
        <v>1.0526967592592593E-3</v>
      </c>
      <c r="F9" s="2">
        <v>1.0456018518518518E-3</v>
      </c>
      <c r="G9" s="2">
        <v>1.058263888888889E-3</v>
      </c>
      <c r="H9" s="2">
        <v>1.0541087962962963E-3</v>
      </c>
      <c r="I9" s="2">
        <v>1.038287037037037E-3</v>
      </c>
      <c r="J9" s="2">
        <v>1.0569212962962963E-3</v>
      </c>
      <c r="K9" s="2">
        <v>1.0447453703703704E-3</v>
      </c>
      <c r="L9" s="2">
        <v>1.0517939814814815E-3</v>
      </c>
      <c r="M9" s="2">
        <v>1.0564467592592594E-3</v>
      </c>
      <c r="N9" s="2">
        <v>1.0471643518518519E-3</v>
      </c>
      <c r="O9" s="2">
        <v>1.0353356481481483E-3</v>
      </c>
      <c r="P9" s="2">
        <v>1.0325E-3</v>
      </c>
      <c r="Q9" s="2">
        <v>1.056238425925926E-3</v>
      </c>
      <c r="R9" s="2">
        <v>1.0715162037037036E-3</v>
      </c>
      <c r="S9" s="2">
        <v>1.0260532407407408E-3</v>
      </c>
      <c r="T9" s="2">
        <v>1.0688194444444445E-3</v>
      </c>
      <c r="U9" s="2">
        <v>1.0550810185185186E-3</v>
      </c>
    </row>
    <row r="10" spans="1:21" x14ac:dyDescent="0.25">
      <c r="A10">
        <v>9</v>
      </c>
      <c r="B10" s="2">
        <v>1.0438078703703705E-3</v>
      </c>
      <c r="C10" s="2">
        <v>1.0493518518518519E-3</v>
      </c>
      <c r="D10" s="2">
        <v>1.0333564814814815E-3</v>
      </c>
      <c r="E10" s="2">
        <v>1.0500231481481482E-3</v>
      </c>
      <c r="F10" s="2">
        <v>1.0535185185185185E-3</v>
      </c>
      <c r="G10" s="2">
        <v>1.0551041666666666E-3</v>
      </c>
      <c r="H10" s="2">
        <v>1.053912037037037E-3</v>
      </c>
      <c r="I10" s="2">
        <v>1.0721064814814814E-3</v>
      </c>
      <c r="J10" s="2">
        <v>1.0545486111111109E-3</v>
      </c>
      <c r="K10" s="2">
        <v>1.0541087962962963E-3</v>
      </c>
      <c r="L10" s="2">
        <v>1.0522569444444444E-3</v>
      </c>
      <c r="M10" s="2">
        <v>1.0546180555555556E-3</v>
      </c>
      <c r="N10" s="2">
        <v>1.0507986111111111E-3</v>
      </c>
      <c r="O10" s="2">
        <v>1.0342939814814813E-3</v>
      </c>
      <c r="P10" s="2">
        <v>1.0320601851851851E-3</v>
      </c>
      <c r="Q10" s="2">
        <v>1.0520717592592593E-3</v>
      </c>
      <c r="R10" s="2">
        <v>1.0716782407407409E-3</v>
      </c>
      <c r="S10" s="2">
        <v>1.0262037037037037E-3</v>
      </c>
      <c r="T10" s="2">
        <v>1.0978819444444445E-3</v>
      </c>
      <c r="U10" s="2">
        <v>1.0538078703703703E-3</v>
      </c>
    </row>
    <row r="11" spans="1:21" x14ac:dyDescent="0.25">
      <c r="A11">
        <v>10</v>
      </c>
      <c r="B11" s="2">
        <v>1.0443171296296296E-3</v>
      </c>
      <c r="C11" s="2">
        <v>1.050775462962963E-3</v>
      </c>
      <c r="D11" s="2">
        <v>1.0346527777777778E-3</v>
      </c>
      <c r="E11" s="2">
        <v>1.0537962962962962E-3</v>
      </c>
      <c r="F11" s="2">
        <v>1.0490277777777778E-3</v>
      </c>
      <c r="G11" s="2">
        <v>1.0584375000000001E-3</v>
      </c>
      <c r="H11" s="2">
        <v>1.0526041666666667E-3</v>
      </c>
      <c r="I11" s="2">
        <v>1.0405671296296298E-3</v>
      </c>
      <c r="J11" s="2">
        <v>1.052962962962963E-3</v>
      </c>
      <c r="K11" s="2">
        <v>1.0514583333333333E-3</v>
      </c>
      <c r="L11" s="2">
        <v>1.0531134259259259E-3</v>
      </c>
      <c r="M11" s="2">
        <v>1.0558564814814814E-3</v>
      </c>
      <c r="N11" s="2">
        <v>1.0469212962962964E-3</v>
      </c>
      <c r="O11" s="2">
        <v>1.0353240740740741E-3</v>
      </c>
      <c r="P11" s="2">
        <v>1.0340393518518517E-3</v>
      </c>
      <c r="Q11" s="2"/>
      <c r="R11" s="2">
        <v>1.0695833333333334E-3</v>
      </c>
      <c r="S11" s="2">
        <v>1.0304166666666667E-3</v>
      </c>
      <c r="T11" s="2">
        <v>1.1176157407407406E-3</v>
      </c>
      <c r="U11" s="2">
        <v>1.0555324074074074E-3</v>
      </c>
    </row>
    <row r="12" spans="1:21" x14ac:dyDescent="0.25">
      <c r="A12">
        <v>11</v>
      </c>
      <c r="B12" s="2">
        <v>1.0442476851851852E-3</v>
      </c>
      <c r="C12" s="2">
        <v>1.0510763888888889E-3</v>
      </c>
      <c r="D12" s="2">
        <v>1.0329398148148149E-3</v>
      </c>
      <c r="E12" s="2">
        <v>1.048449074074074E-3</v>
      </c>
      <c r="F12" s="2">
        <v>1.0517361111111111E-3</v>
      </c>
      <c r="G12" s="2">
        <v>1.043159722222222E-3</v>
      </c>
      <c r="H12" s="2">
        <v>1.0515046296296297E-3</v>
      </c>
      <c r="I12" s="2">
        <v>1.040648148148148E-3</v>
      </c>
      <c r="J12" s="2">
        <v>1.0505439814814815E-3</v>
      </c>
      <c r="K12" s="2">
        <v>1.050324074074074E-3</v>
      </c>
      <c r="L12" s="2">
        <v>1.055486111111111E-3</v>
      </c>
      <c r="M12" s="2">
        <v>1.0438773148148148E-3</v>
      </c>
      <c r="N12" s="2">
        <v>1.0492245370370371E-3</v>
      </c>
      <c r="O12" s="2">
        <v>1.0351851851851852E-3</v>
      </c>
      <c r="P12" s="2">
        <v>1.0275925925925925E-3</v>
      </c>
      <c r="Q12" s="2"/>
      <c r="R12" s="2">
        <v>1.0647800925925926E-3</v>
      </c>
      <c r="S12" s="2">
        <v>1.0299189814814815E-3</v>
      </c>
      <c r="T12" s="2">
        <v>1.0824768518518518E-3</v>
      </c>
      <c r="U12" s="2">
        <v>1.0553935185185187E-3</v>
      </c>
    </row>
    <row r="13" spans="1:21" x14ac:dyDescent="0.25">
      <c r="A13">
        <v>12</v>
      </c>
      <c r="B13" s="2">
        <v>1.043587962962963E-3</v>
      </c>
      <c r="C13" s="2">
        <v>1.0580439814814814E-3</v>
      </c>
      <c r="D13" s="2">
        <v>1.0312731481481481E-3</v>
      </c>
      <c r="E13" s="2">
        <v>1.2662268518518519E-3</v>
      </c>
      <c r="F13" s="2">
        <v>1.0515393518518519E-3</v>
      </c>
      <c r="G13" s="2">
        <v>1.0474189814814814E-3</v>
      </c>
      <c r="H13" s="2">
        <v>1.0544328703703703E-3</v>
      </c>
      <c r="I13" s="2">
        <v>1.0396759259259259E-3</v>
      </c>
      <c r="J13" s="2">
        <v>1.0541782407407407E-3</v>
      </c>
      <c r="K13" s="2">
        <v>1.0483912037037037E-3</v>
      </c>
      <c r="L13" s="2">
        <v>1.0551504629629628E-3</v>
      </c>
      <c r="M13" s="2">
        <v>1.0492129629629629E-3</v>
      </c>
      <c r="N13" s="2">
        <v>1.0523842592592592E-3</v>
      </c>
      <c r="O13" s="2">
        <v>1.0312962962962962E-3</v>
      </c>
      <c r="P13" s="2">
        <v>1.0270023148148148E-3</v>
      </c>
      <c r="Q13" s="2"/>
      <c r="R13" s="2">
        <v>1.0692592592592592E-3</v>
      </c>
      <c r="S13" s="2">
        <v>1.0258449074074074E-3</v>
      </c>
      <c r="T13" s="2">
        <v>1.0906944444444445E-3</v>
      </c>
      <c r="U13" s="2">
        <v>1.0528703703703705E-3</v>
      </c>
    </row>
    <row r="14" spans="1:21" x14ac:dyDescent="0.25">
      <c r="A14">
        <v>13</v>
      </c>
      <c r="B14" s="2">
        <v>1.0425694444444445E-3</v>
      </c>
      <c r="C14" s="2">
        <v>1.0458217592592594E-3</v>
      </c>
      <c r="D14" s="2">
        <v>1.0276504629629631E-3</v>
      </c>
      <c r="E14" s="2">
        <v>1.110011574074074E-3</v>
      </c>
      <c r="F14" s="2">
        <v>1.0424768518518519E-3</v>
      </c>
      <c r="G14" s="2">
        <v>1.0548958333333332E-3</v>
      </c>
      <c r="H14" s="2">
        <v>1.2738773148148147E-3</v>
      </c>
      <c r="I14" s="2">
        <v>1.0333564814814815E-3</v>
      </c>
      <c r="J14" s="2">
        <v>1.0510185185185184E-3</v>
      </c>
      <c r="K14" s="2">
        <v>1.0461574074074075E-3</v>
      </c>
      <c r="L14" s="2">
        <v>1.0507175925925927E-3</v>
      </c>
      <c r="M14" s="2">
        <v>1.0509606481481481E-3</v>
      </c>
      <c r="N14" s="2">
        <v>1.2454166666666668E-3</v>
      </c>
      <c r="O14" s="2">
        <v>1.029398148148148E-3</v>
      </c>
      <c r="P14" s="2">
        <v>1.0256481481481481E-3</v>
      </c>
      <c r="Q14" s="2"/>
      <c r="R14" s="2">
        <v>1.076435185185185E-3</v>
      </c>
      <c r="S14" s="2">
        <v>1.025763888888889E-3</v>
      </c>
      <c r="T14" s="2">
        <v>1.0808449074074075E-3</v>
      </c>
      <c r="U14" s="2">
        <v>1.0518402777777778E-3</v>
      </c>
    </row>
    <row r="15" spans="1:21" x14ac:dyDescent="0.25">
      <c r="A15">
        <v>14</v>
      </c>
      <c r="B15" s="2">
        <v>1.0426273148148148E-3</v>
      </c>
      <c r="C15" s="2">
        <v>1.0465740740740741E-3</v>
      </c>
      <c r="D15" s="2">
        <v>1.2341087962962963E-3</v>
      </c>
      <c r="E15" s="2">
        <v>1.0330439814814814E-3</v>
      </c>
      <c r="F15" s="2">
        <v>1.0480902777777778E-3</v>
      </c>
      <c r="G15" s="2">
        <v>1.0451736111111111E-3</v>
      </c>
      <c r="H15" s="2">
        <v>1.0988310185185187E-3</v>
      </c>
      <c r="I15" s="2">
        <v>1.0346064814814816E-3</v>
      </c>
      <c r="J15" s="2">
        <v>1.0432638888888889E-3</v>
      </c>
      <c r="K15" s="2">
        <v>1.2579398148148148E-3</v>
      </c>
      <c r="L15" s="2">
        <v>1.2522106481481481E-3</v>
      </c>
      <c r="M15" s="2">
        <v>1.0481597222222222E-3</v>
      </c>
      <c r="N15" s="2">
        <v>1.0934722222222222E-3</v>
      </c>
      <c r="O15" s="2">
        <v>1.0307638888888888E-3</v>
      </c>
      <c r="P15" s="2">
        <v>1.0242476851851851E-3</v>
      </c>
      <c r="Q15" s="2"/>
      <c r="R15" s="2">
        <v>1.0685069444444446E-3</v>
      </c>
      <c r="S15" s="2">
        <v>1.0219907407407406E-3</v>
      </c>
      <c r="T15" s="2">
        <v>1.1049768518518518E-3</v>
      </c>
      <c r="U15" s="2">
        <v>1.0503703703703703E-3</v>
      </c>
    </row>
    <row r="16" spans="1:21" x14ac:dyDescent="0.25">
      <c r="A16">
        <v>15</v>
      </c>
      <c r="B16" s="2">
        <v>1.0493865740740741E-3</v>
      </c>
      <c r="C16" s="2">
        <v>1.250300925925926E-3</v>
      </c>
      <c r="D16" s="2">
        <v>1.0843981481481481E-3</v>
      </c>
      <c r="E16" s="2">
        <v>1.0322916666666666E-3</v>
      </c>
      <c r="F16" s="2">
        <v>1.348599537037037E-3</v>
      </c>
      <c r="G16" s="2">
        <v>1.0405902777777779E-3</v>
      </c>
      <c r="H16" s="2">
        <v>1.0406944444444443E-3</v>
      </c>
      <c r="I16" s="2">
        <v>1.0358217592592591E-3</v>
      </c>
      <c r="J16" s="2">
        <v>1.0425578703703703E-3</v>
      </c>
      <c r="K16" s="2">
        <v>1.0997800925925925E-3</v>
      </c>
      <c r="L16" s="2">
        <v>1.0978587962962962E-3</v>
      </c>
      <c r="M16" s="2">
        <v>1.0388888888888889E-3</v>
      </c>
      <c r="N16" s="2">
        <v>1.0497569444444445E-3</v>
      </c>
      <c r="O16" s="2">
        <v>1.0294907407407408E-3</v>
      </c>
      <c r="P16" s="2">
        <v>1.2277662037037038E-3</v>
      </c>
      <c r="Q16" s="2"/>
      <c r="R16" s="2">
        <v>1.0791087962962963E-3</v>
      </c>
      <c r="S16" s="2">
        <v>1.0210300925925927E-3</v>
      </c>
      <c r="T16" s="2">
        <v>1.0823842592592593E-3</v>
      </c>
      <c r="U16" s="2">
        <v>1.0481365740740739E-3</v>
      </c>
    </row>
    <row r="17" spans="1:21" x14ac:dyDescent="0.25">
      <c r="A17">
        <v>16</v>
      </c>
      <c r="B17" s="2">
        <v>1.0444328703703703E-3</v>
      </c>
      <c r="C17" s="2">
        <v>1.1090509259259261E-3</v>
      </c>
      <c r="D17" s="2">
        <v>1.0179861111111112E-3</v>
      </c>
      <c r="E17" s="2">
        <v>1.0419907407407407E-3</v>
      </c>
      <c r="F17" s="2">
        <v>1.1004745370370372E-3</v>
      </c>
      <c r="G17" s="2">
        <v>1.0366782407407408E-3</v>
      </c>
      <c r="H17" s="2">
        <v>1.0379050925925927E-3</v>
      </c>
      <c r="I17" s="2">
        <v>1.0312384259259259E-3</v>
      </c>
      <c r="J17" s="2">
        <v>1.0369212962962964E-3</v>
      </c>
      <c r="K17" s="2">
        <v>1.0286689814814813E-3</v>
      </c>
      <c r="L17" s="2">
        <v>1.056400462962963E-3</v>
      </c>
      <c r="M17" s="2">
        <v>1.0383217592592592E-3</v>
      </c>
      <c r="N17" s="2">
        <v>1.037662037037037E-3</v>
      </c>
      <c r="O17" s="2">
        <v>1.0272800925925924E-3</v>
      </c>
      <c r="P17" s="2">
        <v>1.1069675925925928E-3</v>
      </c>
      <c r="Q17" s="2"/>
      <c r="R17" s="2">
        <v>1.066400462962963E-3</v>
      </c>
      <c r="S17" s="2">
        <v>1.0212731481481481E-3</v>
      </c>
      <c r="T17" s="2">
        <v>1.0691435185185185E-3</v>
      </c>
      <c r="U17" s="2">
        <v>1.0599537037037038E-3</v>
      </c>
    </row>
    <row r="18" spans="1:21" x14ac:dyDescent="0.25">
      <c r="A18">
        <v>17</v>
      </c>
      <c r="B18" s="2">
        <v>1.0598263888888888E-3</v>
      </c>
      <c r="C18" s="2">
        <v>1.0249421296296296E-3</v>
      </c>
      <c r="D18" s="2">
        <v>1.0250115740740742E-3</v>
      </c>
      <c r="E18" s="2">
        <v>1.0361805555555556E-3</v>
      </c>
      <c r="F18" s="2">
        <v>1.0238657407407408E-3</v>
      </c>
      <c r="G18" s="2">
        <v>1.0396990740740742E-3</v>
      </c>
      <c r="H18" s="2">
        <v>1.0441550925925926E-3</v>
      </c>
      <c r="I18" s="2">
        <v>1.0340162037037037E-3</v>
      </c>
      <c r="J18" s="2">
        <v>1.0383796296296298E-3</v>
      </c>
      <c r="K18" s="2">
        <v>1.0582870370370371E-3</v>
      </c>
      <c r="L18" s="2">
        <v>1.0388078703703705E-3</v>
      </c>
      <c r="M18" s="2">
        <v>1.0381018518518519E-3</v>
      </c>
      <c r="N18" s="2">
        <v>1.0439351851851853E-3</v>
      </c>
      <c r="O18" s="2">
        <v>1.0296064814814814E-3</v>
      </c>
      <c r="P18" s="2">
        <v>1.027789351851852E-3</v>
      </c>
      <c r="Q18" s="2"/>
      <c r="R18" s="2">
        <v>1.0682754629629629E-3</v>
      </c>
      <c r="S18" s="2">
        <v>1.0228819444444445E-3</v>
      </c>
      <c r="T18" s="2">
        <v>1.1085300925925926E-3</v>
      </c>
      <c r="U18" s="2">
        <v>1.056099537037037E-3</v>
      </c>
    </row>
    <row r="19" spans="1:21" x14ac:dyDescent="0.25">
      <c r="A19">
        <v>18</v>
      </c>
      <c r="B19" s="2">
        <v>1.0399074074074076E-3</v>
      </c>
      <c r="C19" s="2">
        <v>1.0314583333333334E-3</v>
      </c>
      <c r="D19" s="2">
        <v>1.0261226851851853E-3</v>
      </c>
      <c r="E19" s="2">
        <v>1.0385532407407407E-3</v>
      </c>
      <c r="F19" s="2">
        <v>1.0319328703703703E-3</v>
      </c>
      <c r="G19" s="2">
        <v>1.0420833333333332E-3</v>
      </c>
      <c r="H19" s="2">
        <v>1.039363425925926E-3</v>
      </c>
      <c r="I19" s="2">
        <v>1.0299884259259259E-3</v>
      </c>
      <c r="J19" s="2">
        <v>1.0366319444444444E-3</v>
      </c>
      <c r="K19" s="2">
        <v>1.0486805555555555E-3</v>
      </c>
      <c r="L19" s="2">
        <v>1.039398148148148E-3</v>
      </c>
      <c r="M19" s="2">
        <v>1.0417129629629628E-3</v>
      </c>
      <c r="N19" s="2">
        <v>1.0540277777777779E-3</v>
      </c>
      <c r="O19" s="2">
        <v>1.0285300925925926E-3</v>
      </c>
      <c r="P19" s="2">
        <v>1.0262384259259259E-3</v>
      </c>
      <c r="Q19" s="2"/>
      <c r="R19" s="2">
        <v>1.0661805555555555E-3</v>
      </c>
      <c r="S19" s="2">
        <v>1.0208680555555557E-3</v>
      </c>
      <c r="T19" s="2">
        <v>1.0691435185185185E-3</v>
      </c>
      <c r="U19" s="2">
        <v>1.0703587962962962E-3</v>
      </c>
    </row>
    <row r="20" spans="1:21" x14ac:dyDescent="0.25">
      <c r="A20">
        <v>19</v>
      </c>
      <c r="B20" s="2">
        <v>1.0419791666666667E-3</v>
      </c>
      <c r="C20" s="2">
        <v>1.0409490740740741E-3</v>
      </c>
      <c r="D20" s="2">
        <v>1.032962962962963E-3</v>
      </c>
      <c r="E20" s="2">
        <v>1.0522685185185186E-3</v>
      </c>
      <c r="F20" s="2">
        <v>1.0382986111111111E-3</v>
      </c>
      <c r="G20" s="2">
        <v>1.032986111111111E-3</v>
      </c>
      <c r="H20" s="2">
        <v>1.0409143518518519E-3</v>
      </c>
      <c r="I20" s="2">
        <v>1.0292361111111112E-3</v>
      </c>
      <c r="J20" s="2">
        <v>1.0337499999999999E-3</v>
      </c>
      <c r="K20" s="2">
        <v>1.0384143518518518E-3</v>
      </c>
      <c r="L20" s="2">
        <v>1.0405787037037037E-3</v>
      </c>
      <c r="M20" s="2">
        <v>1.0347685185185184E-3</v>
      </c>
      <c r="N20" s="2">
        <v>1.0385648148148149E-3</v>
      </c>
      <c r="O20" s="2">
        <v>1.0252893518518519E-3</v>
      </c>
      <c r="P20" s="2">
        <v>1.0343402777777777E-3</v>
      </c>
      <c r="Q20" s="2"/>
      <c r="R20" s="2">
        <v>1.0639814814814815E-3</v>
      </c>
      <c r="S20" s="2">
        <v>1.0166203703703704E-3</v>
      </c>
      <c r="T20" s="2">
        <v>1.0687384259259259E-3</v>
      </c>
      <c r="U20" s="2">
        <v>1.0781481481481482E-3</v>
      </c>
    </row>
    <row r="21" spans="1:21" x14ac:dyDescent="0.25">
      <c r="A21">
        <v>20</v>
      </c>
      <c r="B21" s="2">
        <v>1.0407523148148149E-3</v>
      </c>
      <c r="C21" s="2">
        <v>1.0589351851851851E-3</v>
      </c>
      <c r="D21" s="2">
        <v>1.0327199074074073E-3</v>
      </c>
      <c r="E21" s="2">
        <v>1.0429398148148149E-3</v>
      </c>
      <c r="F21" s="2">
        <v>1.0493287037037036E-3</v>
      </c>
      <c r="G21" s="2">
        <v>1.0355787037037037E-3</v>
      </c>
      <c r="H21" s="2">
        <v>1.0418981481481481E-3</v>
      </c>
      <c r="I21" s="2">
        <v>1.0270023148148148E-3</v>
      </c>
      <c r="J21" s="2">
        <v>1.0328009259259259E-3</v>
      </c>
      <c r="K21" s="2">
        <v>1.0329976851851852E-3</v>
      </c>
      <c r="L21" s="2">
        <v>1.0420949074074074E-3</v>
      </c>
      <c r="M21" s="2">
        <v>1.0353240740740741E-3</v>
      </c>
      <c r="N21" s="2">
        <v>1.0363310185185187E-3</v>
      </c>
      <c r="O21" s="2">
        <v>1.0272800925925924E-3</v>
      </c>
      <c r="P21" s="2">
        <v>1.0339583333333333E-3</v>
      </c>
      <c r="Q21" s="2"/>
      <c r="R21" s="2">
        <v>1.0607060185185186E-3</v>
      </c>
      <c r="S21" s="2">
        <v>1.016574074074074E-3</v>
      </c>
      <c r="T21" s="2">
        <v>1.1024189814814816E-3</v>
      </c>
      <c r="U21" s="2">
        <v>1.0573032407407408E-3</v>
      </c>
    </row>
    <row r="22" spans="1:21" x14ac:dyDescent="0.25">
      <c r="A22">
        <v>21</v>
      </c>
      <c r="B22" s="2">
        <v>1.0470370370370371E-3</v>
      </c>
      <c r="C22" s="2">
        <v>1.0506597222222221E-3</v>
      </c>
      <c r="D22" s="2">
        <v>1.0266319444444444E-3</v>
      </c>
      <c r="E22" s="2">
        <v>1.0412731481481482E-3</v>
      </c>
      <c r="F22" s="2">
        <v>1.0510300925925926E-3</v>
      </c>
      <c r="G22" s="2">
        <v>1.0318865740740742E-3</v>
      </c>
      <c r="H22" s="2">
        <v>1.0356597222222223E-3</v>
      </c>
      <c r="I22" s="2">
        <v>1.0281597222222222E-3</v>
      </c>
      <c r="J22" s="2">
        <v>1.0327662037037037E-3</v>
      </c>
      <c r="K22" s="2">
        <v>1.041585648148148E-3</v>
      </c>
      <c r="L22" s="2">
        <v>1.0439351851851853E-3</v>
      </c>
      <c r="M22" s="2">
        <v>1.0324421296296297E-3</v>
      </c>
      <c r="N22" s="2">
        <v>1.0397106481481481E-3</v>
      </c>
      <c r="O22" s="2">
        <v>1.0248842592592592E-3</v>
      </c>
      <c r="P22" s="2">
        <v>1.0207291666666667E-3</v>
      </c>
      <c r="Q22" s="2"/>
      <c r="R22" s="2">
        <v>1.0771875E-3</v>
      </c>
      <c r="S22" s="2">
        <v>1.0163773148148148E-3</v>
      </c>
      <c r="T22" s="2">
        <v>1.0938773148148149E-3</v>
      </c>
      <c r="U22" s="2">
        <v>1.0517708333333334E-3</v>
      </c>
    </row>
    <row r="23" spans="1:21" x14ac:dyDescent="0.25">
      <c r="A23">
        <v>22</v>
      </c>
      <c r="B23" s="2">
        <v>1.0465162037037038E-3</v>
      </c>
      <c r="C23" s="2">
        <v>1.0568055555555556E-3</v>
      </c>
      <c r="D23" s="2">
        <v>1.0244675925925927E-3</v>
      </c>
      <c r="E23" s="2">
        <v>1.0408101851851852E-3</v>
      </c>
      <c r="F23" s="2">
        <v>1.0536689814814816E-3</v>
      </c>
      <c r="G23" s="2">
        <v>1.0379050925925927E-3</v>
      </c>
      <c r="H23" s="2">
        <v>1.0480787037037036E-3</v>
      </c>
      <c r="I23" s="2">
        <v>1.0289930555555553E-3</v>
      </c>
      <c r="J23" s="2">
        <v>1.033449074074074E-3</v>
      </c>
      <c r="K23" s="2">
        <v>1.0343518518518518E-3</v>
      </c>
      <c r="L23" s="2">
        <v>1.0459027777777778E-3</v>
      </c>
      <c r="M23" s="2">
        <v>1.0367476851851853E-3</v>
      </c>
      <c r="N23" s="2">
        <v>1.0369675925925926E-3</v>
      </c>
      <c r="O23" s="2">
        <v>1.0254398148148147E-3</v>
      </c>
      <c r="P23" s="2">
        <v>1.0262268518518517E-3</v>
      </c>
      <c r="Q23" s="2"/>
      <c r="R23" s="2">
        <v>1.0626388888888888E-3</v>
      </c>
      <c r="S23" s="2">
        <v>1.0246643518518519E-3</v>
      </c>
      <c r="T23" s="2">
        <v>1.1365393518518519E-3</v>
      </c>
      <c r="U23" s="2">
        <v>1.0548032407407407E-3</v>
      </c>
    </row>
    <row r="24" spans="1:21" x14ac:dyDescent="0.25">
      <c r="A24">
        <v>23</v>
      </c>
      <c r="B24" s="2">
        <v>1.0445138888888889E-3</v>
      </c>
      <c r="C24" s="2">
        <v>1.0505555555555554E-3</v>
      </c>
      <c r="D24" s="2">
        <v>1.0258912037037036E-3</v>
      </c>
      <c r="E24" s="2">
        <v>1.0322685185185185E-3</v>
      </c>
      <c r="F24" s="2">
        <v>1.0543518518518519E-3</v>
      </c>
      <c r="G24" s="2">
        <v>1.0375578703703703E-3</v>
      </c>
      <c r="H24" s="2">
        <v>1.050451388888889E-3</v>
      </c>
      <c r="I24" s="2">
        <v>1.0291782407407407E-3</v>
      </c>
      <c r="J24" s="2">
        <v>1.0334953703703704E-3</v>
      </c>
      <c r="K24" s="2">
        <v>1.0317361111111111E-3</v>
      </c>
      <c r="L24" s="2">
        <v>1.0525462962962964E-3</v>
      </c>
      <c r="M24" s="2">
        <v>1.0371643518518518E-3</v>
      </c>
      <c r="N24" s="2">
        <v>1.0332986111111111E-3</v>
      </c>
      <c r="O24" s="2">
        <v>1.0303819444444444E-3</v>
      </c>
      <c r="P24" s="2">
        <v>1.0272453703703704E-3</v>
      </c>
      <c r="Q24" s="2"/>
      <c r="R24" s="2">
        <v>1.0612615740740741E-3</v>
      </c>
      <c r="S24" s="2">
        <v>1.2274305555555556E-3</v>
      </c>
      <c r="T24" s="2">
        <v>1.0675231481481482E-3</v>
      </c>
      <c r="U24" s="2">
        <v>1.0518518518518518E-3</v>
      </c>
    </row>
    <row r="25" spans="1:21" x14ac:dyDescent="0.25">
      <c r="A25">
        <v>24</v>
      </c>
      <c r="B25" s="2">
        <v>1.0429398148148149E-3</v>
      </c>
      <c r="C25" s="2">
        <v>1.0511342592592593E-3</v>
      </c>
      <c r="D25" s="2">
        <v>1.0266435185185185E-3</v>
      </c>
      <c r="E25" s="2">
        <v>1.0316550925925927E-3</v>
      </c>
      <c r="F25" s="2">
        <v>1.0504050925925926E-3</v>
      </c>
      <c r="G25" s="2">
        <v>1.0341898148148148E-3</v>
      </c>
      <c r="H25" s="2">
        <v>1.0458796296296297E-3</v>
      </c>
      <c r="I25" s="2">
        <v>1.0339699074074073E-3</v>
      </c>
      <c r="J25" s="2">
        <v>1.0315972222222222E-3</v>
      </c>
      <c r="K25" s="2">
        <v>1.0305902777777776E-3</v>
      </c>
      <c r="L25" s="2">
        <v>1.0440972222222223E-3</v>
      </c>
      <c r="M25" s="2">
        <v>1.0336342592592591E-3</v>
      </c>
      <c r="N25" s="2">
        <v>1.0305671296296298E-3</v>
      </c>
      <c r="O25" s="2">
        <v>1.0387847222222222E-3</v>
      </c>
      <c r="P25" s="2">
        <v>1.0242592592592593E-3</v>
      </c>
      <c r="Q25" s="2"/>
      <c r="R25" s="2">
        <v>1.0611226851851853E-3</v>
      </c>
      <c r="S25" s="2">
        <v>1.0857060185185186E-3</v>
      </c>
      <c r="T25" s="2">
        <v>1.0678819444444444E-3</v>
      </c>
      <c r="U25" s="2">
        <v>1.0518171296296295E-3</v>
      </c>
    </row>
    <row r="26" spans="1:21" x14ac:dyDescent="0.25">
      <c r="A26">
        <v>25</v>
      </c>
      <c r="B26" s="2">
        <v>1.0474652777777778E-3</v>
      </c>
      <c r="C26" s="2">
        <v>1.0526157407407409E-3</v>
      </c>
      <c r="D26" s="2">
        <v>1.0289236111111113E-3</v>
      </c>
      <c r="E26" s="2">
        <v>1.0315740740740741E-3</v>
      </c>
      <c r="F26" s="2">
        <v>1.0521064814814813E-3</v>
      </c>
      <c r="G26" s="2">
        <v>1.0332407407407406E-3</v>
      </c>
      <c r="H26" s="2">
        <v>1.0497222222222223E-3</v>
      </c>
      <c r="I26" s="2">
        <v>1.0324652777777778E-3</v>
      </c>
      <c r="J26" s="2">
        <v>1.0370486111111112E-3</v>
      </c>
      <c r="K26" s="2">
        <v>1.0308564814814813E-3</v>
      </c>
      <c r="L26" s="2">
        <v>1.0525810185185184E-3</v>
      </c>
      <c r="M26" s="2">
        <v>1.0320254629629631E-3</v>
      </c>
      <c r="N26" s="2">
        <v>1.0294560185185185E-3</v>
      </c>
      <c r="O26" s="2">
        <v>1.2265046296296297E-3</v>
      </c>
      <c r="P26" s="2">
        <v>1.0258564814814815E-3</v>
      </c>
      <c r="Q26" s="2"/>
      <c r="R26" s="2">
        <v>1.0602430555555556E-3</v>
      </c>
      <c r="S26" s="2">
        <v>1.0108564814814815E-3</v>
      </c>
      <c r="T26" s="2">
        <v>1.0687847222222223E-3</v>
      </c>
      <c r="U26" s="2">
        <v>1.053287037037037E-3</v>
      </c>
    </row>
    <row r="27" spans="1:21" x14ac:dyDescent="0.25">
      <c r="A27">
        <v>26</v>
      </c>
      <c r="B27" s="2">
        <v>1.0666203703703703E-3</v>
      </c>
      <c r="C27" s="2">
        <v>1.0385185185185187E-3</v>
      </c>
      <c r="D27" s="2">
        <v>1.0267361111111111E-3</v>
      </c>
      <c r="E27" s="2">
        <v>1.0299884259259259E-3</v>
      </c>
      <c r="F27" s="2">
        <v>1.0591087962962963E-3</v>
      </c>
      <c r="G27" s="2">
        <v>1.0299189814814815E-3</v>
      </c>
      <c r="H27" s="2">
        <v>1.0630671296296297E-3</v>
      </c>
      <c r="I27" s="2">
        <v>1.0302546296296297E-3</v>
      </c>
      <c r="J27" s="2">
        <v>1.0321180555555557E-3</v>
      </c>
      <c r="K27" s="2">
        <v>1.0300810185185185E-3</v>
      </c>
      <c r="L27" s="2">
        <v>1.0761226851851852E-3</v>
      </c>
      <c r="M27" s="2">
        <v>1.2386805555555556E-3</v>
      </c>
      <c r="N27" s="2">
        <v>1.0315624999999999E-3</v>
      </c>
      <c r="O27" s="2">
        <v>1.0839351851851852E-3</v>
      </c>
      <c r="P27" s="2">
        <v>1.0183101851851852E-3</v>
      </c>
      <c r="Q27" s="2"/>
      <c r="R27" s="2">
        <v>1.2652893518518519E-3</v>
      </c>
      <c r="S27" s="2">
        <v>1.0121527777777778E-3</v>
      </c>
      <c r="T27" s="2">
        <v>1.0715277777777778E-3</v>
      </c>
      <c r="U27" s="2">
        <v>1.0845023148148148E-3</v>
      </c>
    </row>
    <row r="28" spans="1:21" x14ac:dyDescent="0.25">
      <c r="A28">
        <v>27</v>
      </c>
      <c r="B28" s="2">
        <v>1.0536342592592594E-3</v>
      </c>
      <c r="C28" s="2">
        <v>1.0298726851851851E-3</v>
      </c>
      <c r="D28" s="2">
        <v>1.0266782407407408E-3</v>
      </c>
      <c r="E28" s="2">
        <v>1.0276967592592592E-3</v>
      </c>
      <c r="F28" s="2">
        <v>1.0306481481481482E-3</v>
      </c>
      <c r="G28" s="2">
        <v>1.0232870370370372E-3</v>
      </c>
      <c r="H28" s="2">
        <v>1.0380902777777778E-3</v>
      </c>
      <c r="I28" s="2">
        <v>1.0332754629629628E-3</v>
      </c>
      <c r="J28" s="2">
        <v>1.2440740740740739E-3</v>
      </c>
      <c r="K28" s="2">
        <v>1.0301157407407407E-3</v>
      </c>
      <c r="L28" s="2">
        <v>1.0695486111111112E-3</v>
      </c>
      <c r="M28" s="2">
        <v>1.1071643518518518E-3</v>
      </c>
      <c r="N28" s="2">
        <v>1.0316782407407408E-3</v>
      </c>
      <c r="O28" s="2">
        <v>1.0143287037037037E-3</v>
      </c>
      <c r="P28" s="2">
        <v>1.0263194444444445E-3</v>
      </c>
      <c r="Q28" s="2"/>
      <c r="R28" s="2">
        <v>1.1078703703703704E-3</v>
      </c>
      <c r="S28" s="2">
        <v>1.0157060185185184E-3</v>
      </c>
      <c r="T28" s="2">
        <v>1.0622569444444444E-3</v>
      </c>
      <c r="U28" s="2">
        <v>1.3389467592592593E-3</v>
      </c>
    </row>
    <row r="29" spans="1:21" x14ac:dyDescent="0.25">
      <c r="A29">
        <v>28</v>
      </c>
      <c r="B29" s="2">
        <v>1.050150462962963E-3</v>
      </c>
      <c r="C29" s="2">
        <v>1.0323032407407408E-3</v>
      </c>
      <c r="D29" s="2">
        <v>1.0273032407407407E-3</v>
      </c>
      <c r="E29" s="2">
        <v>1.0320833333333334E-3</v>
      </c>
      <c r="F29" s="2">
        <v>1.0269328703703703E-3</v>
      </c>
      <c r="G29" s="2">
        <v>1.023738425925926E-3</v>
      </c>
      <c r="H29" s="2">
        <v>1.0343171296296296E-3</v>
      </c>
      <c r="I29" s="2">
        <v>1.2468634259259258E-3</v>
      </c>
      <c r="J29" s="2">
        <v>1.0879629629629629E-3</v>
      </c>
      <c r="K29" s="2">
        <v>1.0286342592592593E-3</v>
      </c>
      <c r="L29" s="2">
        <v>1.0455439814814817E-3</v>
      </c>
      <c r="M29" s="2">
        <v>1.0144907407407409E-3</v>
      </c>
      <c r="N29" s="2">
        <v>1.0315972222222222E-3</v>
      </c>
      <c r="O29" s="2">
        <v>1.0180439814814815E-3</v>
      </c>
      <c r="P29" s="2">
        <v>1.0290856481481481E-3</v>
      </c>
      <c r="Q29" s="2"/>
      <c r="R29" s="2">
        <v>1.035775462962963E-3</v>
      </c>
      <c r="S29" s="2">
        <v>1.0128587962962962E-3</v>
      </c>
      <c r="T29" s="2">
        <v>1.2821643518518518E-3</v>
      </c>
      <c r="U29" s="2">
        <v>1.0983101851851852E-3</v>
      </c>
    </row>
    <row r="30" spans="1:21" x14ac:dyDescent="0.25">
      <c r="A30">
        <v>29</v>
      </c>
      <c r="B30" s="2"/>
      <c r="C30" s="2">
        <v>1.0313657407407409E-3</v>
      </c>
      <c r="D30" s="2">
        <v>1.0209143518518518E-3</v>
      </c>
      <c r="E30" s="2">
        <v>1.0335416666666668E-3</v>
      </c>
      <c r="F30" s="2">
        <v>1.0324421296296297E-3</v>
      </c>
      <c r="G30" s="2">
        <v>1.0267708333333333E-3</v>
      </c>
      <c r="H30" s="2">
        <v>1.0397569444444445E-3</v>
      </c>
      <c r="I30" s="2">
        <v>1.0810648148148149E-3</v>
      </c>
      <c r="J30" s="2">
        <v>1.0135185185185184E-3</v>
      </c>
      <c r="K30" s="2">
        <v>1.0292129629629629E-3</v>
      </c>
      <c r="L30" s="2">
        <v>1.0408217592592593E-3</v>
      </c>
      <c r="M30" s="2">
        <v>1.0189699074074075E-3</v>
      </c>
      <c r="N30" s="2">
        <v>1.0283333333333331E-3</v>
      </c>
      <c r="O30" s="2">
        <v>1.013275462962963E-3</v>
      </c>
      <c r="P30" s="2">
        <v>1.0264004629629631E-3</v>
      </c>
      <c r="Q30" s="2"/>
      <c r="R30" s="2">
        <v>1.0421180555555555E-3</v>
      </c>
      <c r="S30" s="2">
        <v>1.0145717592592591E-3</v>
      </c>
      <c r="T30" s="2">
        <v>1.1215509259259258E-3</v>
      </c>
      <c r="U30" s="2">
        <v>1.0240625E-3</v>
      </c>
    </row>
    <row r="31" spans="1:21" x14ac:dyDescent="0.25">
      <c r="A31">
        <v>30</v>
      </c>
      <c r="B31" s="2"/>
      <c r="C31" s="2">
        <v>1.0329166666666666E-3</v>
      </c>
      <c r="D31" s="2">
        <v>1.022488425925926E-3</v>
      </c>
      <c r="E31" s="2">
        <v>1.0321874999999999E-3</v>
      </c>
      <c r="F31" s="2"/>
      <c r="G31" s="2">
        <v>1.0257754629629629E-3</v>
      </c>
      <c r="H31" s="2">
        <v>1.0371412037037035E-3</v>
      </c>
      <c r="I31" s="2">
        <v>1.0097222222222222E-3</v>
      </c>
      <c r="J31" s="2">
        <v>1.018738425925926E-3</v>
      </c>
      <c r="K31" s="2">
        <v>1.0321180555555557E-3</v>
      </c>
      <c r="L31" s="2">
        <v>1.0391666666666668E-3</v>
      </c>
      <c r="M31" s="2">
        <v>1.0177199074074075E-3</v>
      </c>
      <c r="N31" s="2">
        <v>1.0304398148148148E-3</v>
      </c>
      <c r="O31" s="2">
        <v>1.0192129629629629E-3</v>
      </c>
      <c r="P31" s="2">
        <v>1.024386574074074E-3</v>
      </c>
      <c r="Q31" s="2"/>
      <c r="R31" s="2">
        <v>1.0421874999999999E-3</v>
      </c>
      <c r="S31" s="2">
        <v>1.0131597222222222E-3</v>
      </c>
      <c r="T31" s="2">
        <v>1.0333796296296295E-3</v>
      </c>
      <c r="U31" s="2">
        <v>1.0304513888888887E-3</v>
      </c>
    </row>
    <row r="32" spans="1:21" x14ac:dyDescent="0.25">
      <c r="A32">
        <v>31</v>
      </c>
      <c r="B32" s="2"/>
      <c r="C32" s="2">
        <v>1.0309722222222222E-3</v>
      </c>
      <c r="D32" s="2">
        <v>1.0422569444444444E-3</v>
      </c>
      <c r="E32" s="2">
        <v>1.027824074074074E-3</v>
      </c>
      <c r="F32" s="2"/>
      <c r="G32" s="2">
        <v>1.0296990740740739E-3</v>
      </c>
      <c r="H32" s="2">
        <v>1.0380324074074074E-3</v>
      </c>
      <c r="I32" s="2">
        <v>1.0159143518518518E-3</v>
      </c>
      <c r="J32" s="2">
        <v>1.021412037037037E-3</v>
      </c>
      <c r="K32" s="2">
        <v>1.0308796296296296E-3</v>
      </c>
      <c r="L32" s="2">
        <v>1.0440625000000001E-3</v>
      </c>
      <c r="M32" s="2">
        <v>1.0225694444444447E-3</v>
      </c>
      <c r="N32" s="2">
        <v>1.0307060185185187E-3</v>
      </c>
      <c r="O32" s="2">
        <v>1.0175347222222222E-3</v>
      </c>
      <c r="P32" s="2">
        <v>1.0222222222222223E-3</v>
      </c>
      <c r="Q32" s="2"/>
      <c r="R32" s="2">
        <v>1.0418287037037037E-3</v>
      </c>
      <c r="S32" s="2">
        <v>1.0096643518518519E-3</v>
      </c>
      <c r="T32" s="2">
        <v>1.043587962962963E-3</v>
      </c>
      <c r="U32" s="2">
        <v>1.0293171296296298E-3</v>
      </c>
    </row>
    <row r="33" spans="1:21" x14ac:dyDescent="0.25">
      <c r="A33">
        <v>32</v>
      </c>
      <c r="B33" s="2"/>
      <c r="C33" s="2">
        <v>1.0294907407407408E-3</v>
      </c>
      <c r="D33" s="2">
        <v>1.0241782407407406E-3</v>
      </c>
      <c r="E33" s="2">
        <v>1.0284722222222221E-3</v>
      </c>
      <c r="F33" s="2"/>
      <c r="G33" s="2">
        <v>1.0280671296296296E-3</v>
      </c>
      <c r="H33" s="2">
        <v>1.0305208333333334E-3</v>
      </c>
      <c r="I33" s="2">
        <v>1.0156481481481481E-3</v>
      </c>
      <c r="J33" s="2">
        <v>1.0254513888888889E-3</v>
      </c>
      <c r="K33" s="2">
        <v>1.0293518518518518E-3</v>
      </c>
      <c r="L33" s="2">
        <v>1.0353819444444445E-3</v>
      </c>
      <c r="M33" s="2">
        <v>1.0184143518518517E-3</v>
      </c>
      <c r="N33" s="2">
        <v>1.0320486111111112E-3</v>
      </c>
      <c r="O33" s="2">
        <v>1.0132523148148147E-3</v>
      </c>
      <c r="P33" s="2">
        <v>1.0179861111111112E-3</v>
      </c>
      <c r="Q33" s="2"/>
      <c r="R33" s="2">
        <v>1.064050925925926E-3</v>
      </c>
      <c r="S33" s="2">
        <v>1.0100231481481481E-3</v>
      </c>
      <c r="T33" s="2">
        <v>1.0515972222222222E-3</v>
      </c>
      <c r="U33" s="2">
        <v>1.0659606481481481E-3</v>
      </c>
    </row>
    <row r="34" spans="1:21" x14ac:dyDescent="0.25">
      <c r="A34">
        <v>33</v>
      </c>
      <c r="B34" s="2"/>
      <c r="C34" s="2">
        <v>1.0300231481481482E-3</v>
      </c>
      <c r="D34" s="2">
        <v>1.0261342592592594E-3</v>
      </c>
      <c r="E34" s="2">
        <v>1.0293518518518518E-3</v>
      </c>
      <c r="F34" s="2"/>
      <c r="G34" s="2">
        <v>1.0324884259259261E-3</v>
      </c>
      <c r="H34" s="2">
        <v>1.0319675925925926E-3</v>
      </c>
      <c r="I34" s="2">
        <v>1.0198263888888889E-3</v>
      </c>
      <c r="J34" s="2">
        <v>1.0285069444444445E-3</v>
      </c>
      <c r="K34" s="2">
        <v>1.0278356481481482E-3</v>
      </c>
      <c r="L34" s="2">
        <v>1.0344444444444444E-3</v>
      </c>
      <c r="M34" s="2">
        <v>1.0176620370370372E-3</v>
      </c>
      <c r="N34" s="2">
        <v>1.0306944444444445E-3</v>
      </c>
      <c r="O34" s="2">
        <v>1.0129166666666665E-3</v>
      </c>
      <c r="P34" s="2">
        <v>1.0158680555555557E-3</v>
      </c>
      <c r="Q34" s="2"/>
      <c r="R34" s="2">
        <v>1.0465162037037038E-3</v>
      </c>
      <c r="S34" s="2">
        <v>1.0111342592592591E-3</v>
      </c>
      <c r="T34" s="2">
        <v>1.0718518518518518E-3</v>
      </c>
      <c r="U34" s="2">
        <v>1.0320717592592593E-3</v>
      </c>
    </row>
    <row r="35" spans="1:21" x14ac:dyDescent="0.25">
      <c r="A35">
        <v>34</v>
      </c>
      <c r="B35" s="2"/>
      <c r="C35" s="2">
        <v>1.0294675925925925E-3</v>
      </c>
      <c r="D35" s="2">
        <v>1.027037037037037E-3</v>
      </c>
      <c r="E35" s="2">
        <v>1.0304513888888887E-3</v>
      </c>
      <c r="F35" s="2"/>
      <c r="G35" s="2">
        <v>1.0297916666666665E-3</v>
      </c>
      <c r="H35" s="2">
        <v>1.0302777777777777E-3</v>
      </c>
      <c r="I35" s="2">
        <v>1.019849537037037E-3</v>
      </c>
      <c r="J35" s="2">
        <v>1.028125E-3</v>
      </c>
      <c r="K35" s="2">
        <v>1.0325462962962964E-3</v>
      </c>
      <c r="L35" s="2">
        <v>1.0331597222222224E-3</v>
      </c>
      <c r="M35" s="2">
        <v>1.0273148148148149E-3</v>
      </c>
      <c r="N35" s="2">
        <v>1.0301041666666666E-3</v>
      </c>
      <c r="O35" s="2">
        <v>1.0122337962962962E-3</v>
      </c>
      <c r="P35" s="2">
        <v>1.0131712962962963E-3</v>
      </c>
      <c r="Q35" s="2"/>
      <c r="R35" s="2">
        <v>1.048125E-3</v>
      </c>
      <c r="S35" s="2">
        <v>1.0176736111111111E-3</v>
      </c>
      <c r="T35" s="2">
        <v>1.0521412037037038E-3</v>
      </c>
      <c r="U35" s="2">
        <v>1.0609143518518517E-3</v>
      </c>
    </row>
    <row r="36" spans="1:21" x14ac:dyDescent="0.25">
      <c r="A36">
        <v>35</v>
      </c>
      <c r="B36" s="2"/>
      <c r="C36" s="2">
        <v>1.0311111111111109E-3</v>
      </c>
      <c r="D36" s="2">
        <v>1.024236111111111E-3</v>
      </c>
      <c r="E36" s="2">
        <v>1.0262384259259259E-3</v>
      </c>
      <c r="F36" s="2"/>
      <c r="G36" s="2">
        <v>1.0369212962962964E-3</v>
      </c>
      <c r="H36" s="2">
        <v>1.0345023148148147E-3</v>
      </c>
      <c r="I36" s="2">
        <v>1.0222106481481482E-3</v>
      </c>
      <c r="J36" s="2">
        <v>1.0285995370370371E-3</v>
      </c>
      <c r="K36" s="2">
        <v>1.0305671296296298E-3</v>
      </c>
      <c r="L36" s="2">
        <v>1.0491666666666668E-3</v>
      </c>
      <c r="M36" s="2">
        <v>1.0256597222222223E-3</v>
      </c>
      <c r="N36" s="2">
        <v>1.0306712962962962E-3</v>
      </c>
      <c r="O36" s="2">
        <v>1.0142476851851851E-3</v>
      </c>
      <c r="P36" s="2">
        <v>1.0112962962962964E-3</v>
      </c>
      <c r="Q36" s="2"/>
      <c r="R36" s="2">
        <v>1.0477083333333332E-3</v>
      </c>
      <c r="S36" s="2">
        <v>1.0140046296296297E-3</v>
      </c>
      <c r="T36" s="2">
        <v>1.0474074074074073E-3</v>
      </c>
      <c r="U36" s="2">
        <v>1.0376967592592593E-3</v>
      </c>
    </row>
    <row r="37" spans="1:21" x14ac:dyDescent="0.25">
      <c r="A37">
        <v>36</v>
      </c>
      <c r="B37" s="2"/>
      <c r="C37" s="2">
        <v>1.0285416666666668E-3</v>
      </c>
      <c r="D37" s="2">
        <v>1.0249652777777779E-3</v>
      </c>
      <c r="E37" s="2">
        <v>1.027175925925926E-3</v>
      </c>
      <c r="F37" s="2"/>
      <c r="G37" s="2">
        <v>1.0377430555555556E-3</v>
      </c>
      <c r="H37" s="2">
        <v>1.0278703703703704E-3</v>
      </c>
      <c r="I37" s="2">
        <v>1.0150578703703704E-3</v>
      </c>
      <c r="J37" s="2">
        <v>1.0263194444444445E-3</v>
      </c>
      <c r="K37" s="2">
        <v>1.0302662037037036E-3</v>
      </c>
      <c r="L37" s="2">
        <v>1.0336574074074074E-3</v>
      </c>
      <c r="M37" s="2">
        <v>1.0300694444444443E-3</v>
      </c>
      <c r="N37" s="2">
        <v>1.0297453703703703E-3</v>
      </c>
      <c r="O37" s="2">
        <v>1.0172453703703704E-3</v>
      </c>
      <c r="P37" s="2">
        <v>1.0133449074074075E-3</v>
      </c>
      <c r="Q37" s="2"/>
      <c r="R37" s="2">
        <v>1.0462152777777779E-3</v>
      </c>
      <c r="S37" s="2">
        <v>1.0123263888888888E-3</v>
      </c>
      <c r="T37" s="2">
        <v>1.0503587962962964E-3</v>
      </c>
      <c r="U37" s="2">
        <v>1.0323611111111113E-3</v>
      </c>
    </row>
    <row r="38" spans="1:21" x14ac:dyDescent="0.25">
      <c r="A38">
        <v>37</v>
      </c>
      <c r="B38" s="2"/>
      <c r="C38" s="2">
        <v>1.0270138888888889E-3</v>
      </c>
      <c r="D38" s="2">
        <v>1.0255439814814814E-3</v>
      </c>
      <c r="E38" s="2">
        <v>1.0323263888888888E-3</v>
      </c>
      <c r="F38" s="2"/>
      <c r="G38" s="2">
        <v>1.2404513888888888E-3</v>
      </c>
      <c r="H38" s="2">
        <v>1.0331481481481483E-3</v>
      </c>
      <c r="I38" s="2">
        <v>1.0190277777777778E-3</v>
      </c>
      <c r="J38" s="2">
        <v>1.033287037037037E-3</v>
      </c>
      <c r="K38" s="2">
        <v>1.0292361111111112E-3</v>
      </c>
      <c r="L38" s="2">
        <v>1.0335879629629629E-3</v>
      </c>
      <c r="M38" s="2">
        <v>1.0969212962962961E-3</v>
      </c>
      <c r="N38" s="2">
        <v>1.0297106481481481E-3</v>
      </c>
      <c r="O38" s="2">
        <v>1.0195717592592593E-3</v>
      </c>
      <c r="P38" s="2">
        <v>1.0226388888888887E-3</v>
      </c>
      <c r="Q38" s="2"/>
      <c r="R38" s="2">
        <v>1.0461342592592592E-3</v>
      </c>
      <c r="S38" s="2">
        <v>1.0081944444444444E-3</v>
      </c>
      <c r="T38" s="2">
        <v>1.0478935185185185E-3</v>
      </c>
      <c r="U38" s="2">
        <v>1.0330439814814814E-3</v>
      </c>
    </row>
    <row r="39" spans="1:21" x14ac:dyDescent="0.25">
      <c r="A39">
        <v>38</v>
      </c>
      <c r="B39" s="2"/>
      <c r="C39" s="2">
        <v>1.0314236111111112E-3</v>
      </c>
      <c r="D39" s="2">
        <v>1.0250115740740742E-3</v>
      </c>
      <c r="E39" s="2">
        <v>1.0291203703703703E-3</v>
      </c>
      <c r="F39" s="2"/>
      <c r="G39" s="2">
        <v>1.0897106481481482E-3</v>
      </c>
      <c r="H39" s="2">
        <v>1.0580439814814814E-3</v>
      </c>
      <c r="I39" s="2">
        <v>1.0184259259259259E-3</v>
      </c>
      <c r="J39" s="2">
        <v>1.0290277777777778E-3</v>
      </c>
      <c r="K39" s="2">
        <v>1.0284722222222221E-3</v>
      </c>
      <c r="L39" s="2">
        <v>1.032037037037037E-3</v>
      </c>
      <c r="M39" s="2">
        <v>1.0223495370370371E-3</v>
      </c>
      <c r="N39" s="2">
        <v>1.0291782407407407E-3</v>
      </c>
      <c r="O39" s="2">
        <v>1.0189814814814816E-3</v>
      </c>
      <c r="P39" s="2">
        <v>1.0202430555555555E-3</v>
      </c>
      <c r="Q39" s="2"/>
      <c r="R39" s="2">
        <v>1.046261574074074E-3</v>
      </c>
      <c r="S39" s="2">
        <v>1.011087962962963E-3</v>
      </c>
      <c r="T39" s="2">
        <v>1.0433912037037037E-3</v>
      </c>
      <c r="U39" s="2">
        <v>1.0308564814814813E-3</v>
      </c>
    </row>
    <row r="40" spans="1:21" x14ac:dyDescent="0.25">
      <c r="A40">
        <v>39</v>
      </c>
      <c r="B40" s="2"/>
      <c r="C40" s="2">
        <v>1.0330208333333333E-3</v>
      </c>
      <c r="D40" s="2">
        <v>1.0249421296296296E-3</v>
      </c>
      <c r="E40" s="2">
        <v>1.0276157407407406E-3</v>
      </c>
      <c r="F40" s="2"/>
      <c r="G40" s="2">
        <v>1.0095949074074072E-3</v>
      </c>
      <c r="H40" s="2">
        <v>1.0321296296296296E-3</v>
      </c>
      <c r="I40" s="2">
        <v>1.0178472222222223E-3</v>
      </c>
      <c r="J40" s="2">
        <v>1.0266203703703702E-3</v>
      </c>
      <c r="K40" s="2">
        <v>1.0239583333333333E-3</v>
      </c>
      <c r="L40" s="2">
        <v>1.0302662037037036E-3</v>
      </c>
      <c r="M40" s="2">
        <v>1.0121296296296295E-3</v>
      </c>
      <c r="N40" s="2">
        <v>1.0248611111111112E-3</v>
      </c>
      <c r="O40" s="2">
        <v>1.0196527777777777E-3</v>
      </c>
      <c r="P40" s="2">
        <v>1.0190162037037036E-3</v>
      </c>
      <c r="Q40" s="2"/>
      <c r="R40" s="2">
        <v>1.0466782407407406E-3</v>
      </c>
      <c r="S40" s="2">
        <v>1.0154513888888889E-3</v>
      </c>
      <c r="T40" s="2">
        <v>1.0413773148148146E-3</v>
      </c>
      <c r="U40" s="2">
        <v>1.0294212962962963E-3</v>
      </c>
    </row>
    <row r="41" spans="1:21" x14ac:dyDescent="0.25">
      <c r="A41">
        <v>40</v>
      </c>
      <c r="B41" s="2"/>
      <c r="C41" s="2">
        <v>1.0272916666666666E-3</v>
      </c>
      <c r="D41" s="2">
        <v>1.0208680555555557E-3</v>
      </c>
      <c r="E41" s="2">
        <v>1.0269791666666667E-3</v>
      </c>
      <c r="F41" s="2"/>
      <c r="G41" s="2">
        <v>1.0134953703703703E-3</v>
      </c>
      <c r="H41" s="2">
        <v>1.0269907407407409E-3</v>
      </c>
      <c r="I41" s="2">
        <v>1.0153703703703703E-3</v>
      </c>
      <c r="J41" s="2">
        <v>1.0275925925925925E-3</v>
      </c>
      <c r="K41" s="2">
        <v>1.0225810185185186E-3</v>
      </c>
      <c r="L41" s="2">
        <v>1.0273726851851852E-3</v>
      </c>
      <c r="M41" s="2">
        <v>1.0127546296296295E-3</v>
      </c>
      <c r="N41" s="2">
        <v>1.0273726851851852E-3</v>
      </c>
      <c r="O41" s="2">
        <v>1.0222569444444446E-3</v>
      </c>
      <c r="P41" s="2">
        <v>1.0207870370370371E-3</v>
      </c>
      <c r="Q41" s="2"/>
      <c r="R41" s="2">
        <v>1.0460763888888887E-3</v>
      </c>
      <c r="S41" s="2">
        <v>1.0101041666666667E-3</v>
      </c>
      <c r="T41" s="2">
        <v>1.0458101851851852E-3</v>
      </c>
      <c r="U41" s="2">
        <v>1.0277314814814815E-3</v>
      </c>
    </row>
    <row r="42" spans="1:21" x14ac:dyDescent="0.25">
      <c r="A42">
        <v>41</v>
      </c>
      <c r="B42" s="2"/>
      <c r="C42" s="2">
        <v>1.0320949074074074E-3</v>
      </c>
      <c r="D42" s="2">
        <v>1.0210069444444444E-3</v>
      </c>
      <c r="E42" s="2">
        <v>1.0254513888888889E-3</v>
      </c>
      <c r="F42" s="2"/>
      <c r="G42" s="2">
        <v>1.0175347222222222E-3</v>
      </c>
      <c r="H42" s="2">
        <v>1.0241319444444445E-3</v>
      </c>
      <c r="I42" s="2">
        <v>1.0136111111111112E-3</v>
      </c>
      <c r="J42" s="2">
        <v>1.0260648148148149E-3</v>
      </c>
      <c r="K42" s="2">
        <v>1.0235185185185184E-3</v>
      </c>
      <c r="L42" s="2">
        <v>1.0254050925925927E-3</v>
      </c>
      <c r="M42" s="2">
        <v>1.0153703703703703E-3</v>
      </c>
      <c r="N42" s="2">
        <v>1.025150462962963E-3</v>
      </c>
      <c r="O42" s="2">
        <v>1.0217824074074074E-3</v>
      </c>
      <c r="P42" s="2">
        <v>1.0217824074074074E-3</v>
      </c>
      <c r="Q42" s="2"/>
      <c r="R42" s="2">
        <v>1.0504282407407409E-3</v>
      </c>
      <c r="S42" s="2">
        <v>1.0074421296296296E-3</v>
      </c>
      <c r="T42" s="2">
        <v>1.0439004629629628E-3</v>
      </c>
      <c r="U42" s="2">
        <v>1.0296990740740739E-3</v>
      </c>
    </row>
    <row r="43" spans="1:21" x14ac:dyDescent="0.25">
      <c r="A43">
        <v>42</v>
      </c>
      <c r="B43" s="2"/>
      <c r="C43" s="2">
        <v>1.0593171296296297E-3</v>
      </c>
      <c r="D43" s="2">
        <v>1.0230208333333332E-3</v>
      </c>
      <c r="E43" s="2">
        <v>1.0281365740740741E-3</v>
      </c>
      <c r="F43" s="2"/>
      <c r="G43" s="2">
        <v>1.0347800925925926E-3</v>
      </c>
      <c r="H43" s="2">
        <v>1.0264814814814815E-3</v>
      </c>
      <c r="I43" s="2">
        <v>1.0139930555555555E-3</v>
      </c>
      <c r="J43" s="2">
        <v>1.0240393518518519E-3</v>
      </c>
      <c r="K43" s="2">
        <v>1.0209143518518518E-3</v>
      </c>
      <c r="L43" s="2">
        <v>1.0242013888888889E-3</v>
      </c>
      <c r="M43" s="2">
        <v>1.0158796296296298E-3</v>
      </c>
      <c r="N43" s="2">
        <v>1.025474537037037E-3</v>
      </c>
      <c r="O43" s="2">
        <v>1.0154861111111111E-3</v>
      </c>
      <c r="P43" s="2">
        <v>1.0136111111111112E-3</v>
      </c>
      <c r="Q43" s="2"/>
      <c r="R43" s="2">
        <v>1.2761689814814814E-3</v>
      </c>
      <c r="S43" s="2">
        <v>1.0039236111111112E-3</v>
      </c>
      <c r="T43" s="2">
        <v>1.0463773148148149E-3</v>
      </c>
      <c r="U43" s="2">
        <v>1.0456944444444444E-3</v>
      </c>
    </row>
    <row r="44" spans="1:21" x14ac:dyDescent="0.25">
      <c r="A44">
        <v>43</v>
      </c>
      <c r="B44" s="2"/>
      <c r="C44" s="2">
        <v>1.0370370370370371E-3</v>
      </c>
      <c r="D44" s="2">
        <v>1.0252893518518519E-3</v>
      </c>
      <c r="E44" s="2">
        <v>1.0236342592592593E-3</v>
      </c>
      <c r="F44" s="2"/>
      <c r="G44" s="2">
        <v>1.0210532407407408E-3</v>
      </c>
      <c r="H44" s="2">
        <v>1.0262037037037037E-3</v>
      </c>
      <c r="I44" s="2">
        <v>1.0133101851851852E-3</v>
      </c>
      <c r="J44" s="2">
        <v>1.0233912037037037E-3</v>
      </c>
      <c r="K44" s="2">
        <v>1.0343518518518518E-3</v>
      </c>
      <c r="L44" s="2">
        <v>1.0206944444444445E-3</v>
      </c>
      <c r="M44" s="2">
        <v>1.0197106481481483E-3</v>
      </c>
      <c r="N44" s="2">
        <v>1.0271412037037037E-3</v>
      </c>
      <c r="O44" s="2">
        <v>1.0149537037037037E-3</v>
      </c>
      <c r="P44" s="2">
        <v>1.0176736111111111E-3</v>
      </c>
      <c r="Q44" s="2"/>
      <c r="R44" s="2">
        <v>1.147349537037037E-3</v>
      </c>
      <c r="S44" s="2">
        <v>1.0115393518518518E-3</v>
      </c>
      <c r="T44" s="2">
        <v>1.0434837962962963E-3</v>
      </c>
      <c r="U44" s="2">
        <v>1.0288773148148147E-3</v>
      </c>
    </row>
    <row r="45" spans="1:21" x14ac:dyDescent="0.25">
      <c r="A45">
        <v>44</v>
      </c>
      <c r="B45" s="2"/>
      <c r="C45" s="2">
        <v>1.0389467592592592E-3</v>
      </c>
      <c r="D45" s="2">
        <v>1.0217013888888888E-3</v>
      </c>
      <c r="E45" s="2">
        <v>1.0251967592592593E-3</v>
      </c>
      <c r="F45" s="2"/>
      <c r="G45" s="2">
        <v>1.014513888888889E-3</v>
      </c>
      <c r="H45" s="2">
        <v>1.0293865740740741E-3</v>
      </c>
      <c r="I45" s="2">
        <v>1.0141087962962964E-3</v>
      </c>
      <c r="J45" s="2">
        <v>1.0250347222222221E-3</v>
      </c>
      <c r="K45" s="2">
        <v>1.0255208333333334E-3</v>
      </c>
      <c r="L45" s="2">
        <v>1.028900462962963E-3</v>
      </c>
      <c r="M45" s="2">
        <v>1.0219907407407406E-3</v>
      </c>
      <c r="N45" s="2">
        <v>1.0273842592592594E-3</v>
      </c>
      <c r="O45" s="2">
        <v>1.0133564814814816E-3</v>
      </c>
      <c r="P45" s="2">
        <v>1.0157407407407409E-3</v>
      </c>
      <c r="Q45" s="2"/>
      <c r="R45" s="2">
        <v>1.0275810185185184E-3</v>
      </c>
      <c r="S45" s="2">
        <v>1.0131944444444444E-3</v>
      </c>
      <c r="T45" s="2">
        <v>1.2543518518518518E-3</v>
      </c>
      <c r="U45" s="2">
        <v>1.0346643518518519E-3</v>
      </c>
    </row>
    <row r="46" spans="1:21" x14ac:dyDescent="0.25">
      <c r="A46">
        <v>45</v>
      </c>
      <c r="B46" s="2"/>
      <c r="C46" s="2">
        <v>1.032037037037037E-3</v>
      </c>
      <c r="D46" s="2">
        <v>1.0214004629629629E-3</v>
      </c>
      <c r="E46" s="2">
        <v>1.0231944444444444E-3</v>
      </c>
      <c r="F46" s="2"/>
      <c r="G46" s="2">
        <v>1.0165277777777779E-3</v>
      </c>
      <c r="H46" s="2">
        <v>1.0270601851851851E-3</v>
      </c>
      <c r="I46" s="2">
        <v>1.0119791666666667E-3</v>
      </c>
      <c r="J46" s="2">
        <v>1.0230324074074074E-3</v>
      </c>
      <c r="K46" s="2">
        <v>1.029849537037037E-3</v>
      </c>
      <c r="L46" s="2">
        <v>1.0313194444444445E-3</v>
      </c>
      <c r="M46" s="2">
        <v>1.0238425925925925E-3</v>
      </c>
      <c r="N46" s="2">
        <v>1.0294212962962963E-3</v>
      </c>
      <c r="O46" s="2">
        <v>1.0167476851851852E-3</v>
      </c>
      <c r="P46" s="2">
        <v>1.0140046296296297E-3</v>
      </c>
      <c r="Q46" s="2"/>
      <c r="R46" s="2">
        <v>1.0276967592592592E-3</v>
      </c>
      <c r="S46" s="2">
        <v>1.0136574074074073E-3</v>
      </c>
      <c r="T46" s="2">
        <v>1.1798263888888889E-3</v>
      </c>
      <c r="U46" s="2">
        <v>1.0314351851851854E-3</v>
      </c>
    </row>
    <row r="47" spans="1:21" x14ac:dyDescent="0.25">
      <c r="A47">
        <v>46</v>
      </c>
      <c r="B47" s="2"/>
      <c r="C47" s="2">
        <v>1.033900462962963E-3</v>
      </c>
      <c r="D47" s="2">
        <v>1.0209953703703702E-3</v>
      </c>
      <c r="E47" s="2">
        <v>1.0269560185185184E-3</v>
      </c>
      <c r="F47" s="2"/>
      <c r="G47" s="2">
        <v>1.0169097222222222E-3</v>
      </c>
      <c r="H47" s="2">
        <v>1.0281712962962963E-3</v>
      </c>
      <c r="I47" s="2">
        <v>1.0130671296296296E-3</v>
      </c>
      <c r="J47" s="2">
        <v>1.0228819444444445E-3</v>
      </c>
      <c r="K47" s="2">
        <v>1.0337499999999999E-3</v>
      </c>
      <c r="L47" s="2">
        <v>1.0281828703703705E-3</v>
      </c>
      <c r="M47" s="2">
        <v>1.019849537037037E-3</v>
      </c>
      <c r="N47" s="2">
        <v>1.0273495370370369E-3</v>
      </c>
      <c r="O47" s="2">
        <v>1.0121296296296295E-3</v>
      </c>
      <c r="P47" s="2">
        <v>1.0135069444444443E-3</v>
      </c>
      <c r="Q47" s="2"/>
      <c r="R47" s="2">
        <v>1.0342129629629631E-3</v>
      </c>
      <c r="S47" s="2">
        <v>1.0126273148148149E-3</v>
      </c>
      <c r="T47" s="2">
        <v>1.0426041666666667E-3</v>
      </c>
      <c r="U47" s="2">
        <v>1.0283796296296295E-3</v>
      </c>
    </row>
    <row r="48" spans="1:21" x14ac:dyDescent="0.25">
      <c r="A48">
        <v>47</v>
      </c>
      <c r="B48" s="2"/>
      <c r="C48" s="2">
        <v>1.0390856481481481E-3</v>
      </c>
      <c r="D48" s="2">
        <v>1.0231481481481482E-3</v>
      </c>
      <c r="E48" s="2">
        <v>1.0230324074074074E-3</v>
      </c>
      <c r="F48" s="2"/>
      <c r="G48" s="2">
        <v>1.0211921296296297E-3</v>
      </c>
      <c r="H48" s="2">
        <v>1.0391319444444445E-3</v>
      </c>
      <c r="I48" s="2">
        <v>1.0107175925925926E-3</v>
      </c>
      <c r="J48" s="2">
        <v>1.0235532407407409E-3</v>
      </c>
      <c r="K48" s="2">
        <v>1.0265856481481482E-3</v>
      </c>
      <c r="L48" s="2">
        <v>1.0294444444444444E-3</v>
      </c>
      <c r="M48" s="2">
        <v>1.0243171296296296E-3</v>
      </c>
      <c r="N48" s="2">
        <v>1.0277314814814815E-3</v>
      </c>
      <c r="O48" s="2">
        <v>1.0092824074074073E-3</v>
      </c>
      <c r="P48" s="2">
        <v>1.0080787037037037E-3</v>
      </c>
      <c r="Q48" s="2"/>
      <c r="R48" s="2">
        <v>1.0271412037037037E-3</v>
      </c>
      <c r="S48" s="2">
        <v>1.0106828703703703E-3</v>
      </c>
      <c r="T48" s="2">
        <v>1.0359143518518519E-3</v>
      </c>
      <c r="U48" s="2">
        <v>1.0264467592592593E-3</v>
      </c>
    </row>
    <row r="49" spans="1:21" x14ac:dyDescent="0.25">
      <c r="A49">
        <v>48</v>
      </c>
      <c r="B49" s="2"/>
      <c r="C49" s="2">
        <v>1.0347337962962962E-3</v>
      </c>
      <c r="D49" s="2">
        <v>1.0229166666666665E-3</v>
      </c>
      <c r="E49" s="2">
        <v>1.0257870370370371E-3</v>
      </c>
      <c r="F49" s="2"/>
      <c r="G49" s="2">
        <v>1.0256018518518518E-3</v>
      </c>
      <c r="H49" s="2">
        <v>1.0292592592592593E-3</v>
      </c>
      <c r="I49" s="2">
        <v>1.0110995370370371E-3</v>
      </c>
      <c r="J49" s="2">
        <v>1.0251157407407407E-3</v>
      </c>
      <c r="K49" s="2">
        <v>1.0262152777777776E-3</v>
      </c>
      <c r="L49" s="2">
        <v>1.039236111111111E-3</v>
      </c>
      <c r="M49" s="2">
        <v>1.0254050925925927E-3</v>
      </c>
      <c r="N49" s="2">
        <v>1.0262384259259259E-3</v>
      </c>
      <c r="O49" s="2">
        <v>1.0093402777777778E-3</v>
      </c>
      <c r="P49" s="2">
        <v>1.0095370370370371E-3</v>
      </c>
      <c r="Q49" s="2"/>
      <c r="R49" s="2">
        <v>1.0325925925925925E-3</v>
      </c>
      <c r="S49" s="2">
        <v>1.0090740740740741E-3</v>
      </c>
      <c r="T49" s="2">
        <v>1.0705324074074074E-3</v>
      </c>
      <c r="U49" s="2">
        <v>1.0286458333333332E-3</v>
      </c>
    </row>
    <row r="50" spans="1:21" x14ac:dyDescent="0.25">
      <c r="A50">
        <v>49</v>
      </c>
      <c r="B50" s="2"/>
      <c r="C50" s="2">
        <v>1.0598379629629629E-3</v>
      </c>
      <c r="D50" s="2">
        <v>1.0235185185185184E-3</v>
      </c>
      <c r="E50" s="2">
        <v>1.0274768518518519E-3</v>
      </c>
      <c r="F50" s="2"/>
      <c r="G50" s="2">
        <v>1.023738425925926E-3</v>
      </c>
      <c r="H50" s="2">
        <v>1.0329398148148149E-3</v>
      </c>
      <c r="I50" s="2">
        <v>1.0195601851851852E-3</v>
      </c>
      <c r="J50" s="2">
        <v>1.0262268518518517E-3</v>
      </c>
      <c r="K50" s="2">
        <v>1.0276041666666667E-3</v>
      </c>
      <c r="L50" s="2">
        <v>1.082025462962963E-3</v>
      </c>
      <c r="M50" s="2">
        <v>1.0245601851851852E-3</v>
      </c>
      <c r="N50" s="2">
        <v>1.0276388888888889E-3</v>
      </c>
      <c r="O50" s="2">
        <v>1.0319675925925926E-3</v>
      </c>
      <c r="P50" s="2">
        <v>1.0153703703703703E-3</v>
      </c>
      <c r="Q50" s="2"/>
      <c r="R50" s="2">
        <v>1.0347222222222222E-3</v>
      </c>
      <c r="S50" s="2">
        <v>1.0077662037037036E-3</v>
      </c>
      <c r="T50" s="2">
        <v>1.0463425925925926E-3</v>
      </c>
      <c r="U50" s="2">
        <v>1.0288078703703702E-3</v>
      </c>
    </row>
    <row r="51" spans="1:21" x14ac:dyDescent="0.25">
      <c r="A51">
        <v>50</v>
      </c>
      <c r="B51" s="2"/>
      <c r="C51" s="2">
        <v>1.046886574074074E-3</v>
      </c>
      <c r="D51" s="2">
        <v>1.0271527777777777E-3</v>
      </c>
      <c r="E51" s="2">
        <v>1.0289930555555553E-3</v>
      </c>
      <c r="F51" s="2"/>
      <c r="G51" s="2">
        <v>1.057349537037037E-3</v>
      </c>
      <c r="H51" s="2">
        <v>1.0438773148148148E-3</v>
      </c>
      <c r="I51" s="2">
        <v>1.0164814814814815E-3</v>
      </c>
      <c r="J51" s="2">
        <v>1.0298263888888889E-3</v>
      </c>
      <c r="K51" s="2">
        <v>1.0244328703703702E-3</v>
      </c>
      <c r="L51" s="2">
        <v>1.038287037037037E-3</v>
      </c>
      <c r="M51" s="2">
        <v>1.0351967592592594E-3</v>
      </c>
      <c r="N51" s="2">
        <v>1.0263425925925926E-3</v>
      </c>
      <c r="O51" s="2">
        <v>1.0133796296296297E-3</v>
      </c>
      <c r="P51" s="2">
        <v>1.0135069444444443E-3</v>
      </c>
      <c r="Q51" s="2"/>
      <c r="R51" s="2">
        <v>1.0746643518518518E-3</v>
      </c>
      <c r="S51" s="2">
        <v>1.0096990740740741E-3</v>
      </c>
      <c r="T51" s="2">
        <v>1.0419907407407407E-3</v>
      </c>
      <c r="U51" s="2">
        <v>1.0298379629629631E-3</v>
      </c>
    </row>
    <row r="52" spans="1:21" x14ac:dyDescent="0.25">
      <c r="A52">
        <v>51</v>
      </c>
      <c r="B52" s="2"/>
      <c r="C52" s="2">
        <v>1.065486111111111E-3</v>
      </c>
      <c r="D52" s="2">
        <v>1.0266898148148147E-3</v>
      </c>
      <c r="E52" s="2">
        <v>1.0233796296296295E-3</v>
      </c>
      <c r="F52" s="2"/>
      <c r="G52" s="2">
        <v>1.0295949074074075E-3</v>
      </c>
      <c r="H52" s="2">
        <v>1.0666898148148148E-3</v>
      </c>
      <c r="I52" s="2">
        <v>1.043414351851852E-3</v>
      </c>
      <c r="J52" s="2">
        <v>1.0245370370370371E-3</v>
      </c>
      <c r="K52" s="2">
        <v>1.0254629629629628E-3</v>
      </c>
      <c r="L52" s="2">
        <v>1.0332754629629628E-3</v>
      </c>
      <c r="M52" s="2">
        <v>1.0465162037037038E-3</v>
      </c>
      <c r="N52" s="2">
        <v>1.0289583333333333E-3</v>
      </c>
      <c r="O52" s="2">
        <v>1.0056712962962964E-3</v>
      </c>
      <c r="P52" s="2">
        <v>1.0145023148148149E-3</v>
      </c>
      <c r="Q52" s="2"/>
      <c r="R52" s="2">
        <v>1.0563888888888888E-3</v>
      </c>
      <c r="S52" s="2">
        <v>1.0195601851851852E-3</v>
      </c>
      <c r="T52" s="2">
        <v>1.0754050925925924E-3</v>
      </c>
      <c r="U52" s="2">
        <v>1.0306481481481482E-3</v>
      </c>
    </row>
    <row r="53" spans="1:21" x14ac:dyDescent="0.25">
      <c r="A53">
        <v>52</v>
      </c>
      <c r="B53" s="2"/>
      <c r="C53" s="2">
        <v>1.0664120370370369E-3</v>
      </c>
      <c r="D53" s="2">
        <v>1.0259722222222222E-3</v>
      </c>
      <c r="E53" s="2">
        <v>1.0216435185185185E-3</v>
      </c>
      <c r="F53" s="2"/>
      <c r="G53" s="2">
        <v>1.0271412037037037E-3</v>
      </c>
      <c r="H53" s="2">
        <v>1.0645833333333334E-3</v>
      </c>
      <c r="I53" s="2">
        <v>1.0217939814814814E-3</v>
      </c>
      <c r="J53" s="2">
        <v>1.0248263888888889E-3</v>
      </c>
      <c r="K53" s="2">
        <v>1.023275462962963E-3</v>
      </c>
      <c r="L53" s="2">
        <v>1.0399652777777777E-3</v>
      </c>
      <c r="M53" s="2">
        <v>1.0309606481481483E-3</v>
      </c>
      <c r="N53" s="2">
        <v>1.0236574074074074E-3</v>
      </c>
      <c r="O53" s="2">
        <v>1.0173379629629632E-3</v>
      </c>
      <c r="P53" s="2">
        <v>1.0177430555555554E-3</v>
      </c>
      <c r="Q53" s="2"/>
      <c r="R53" s="2">
        <v>1.0521527777777777E-3</v>
      </c>
      <c r="S53" s="2">
        <v>1.0327083333333332E-3</v>
      </c>
      <c r="T53" s="2">
        <v>1.0535069444444444E-3</v>
      </c>
      <c r="U53" s="2">
        <v>1.031712962962963E-3</v>
      </c>
    </row>
    <row r="54" spans="1:21" x14ac:dyDescent="0.25">
      <c r="A54">
        <v>53</v>
      </c>
      <c r="B54" s="2"/>
      <c r="C54" s="2">
        <v>1.050451388888889E-3</v>
      </c>
      <c r="D54" s="2">
        <v>1.0301620370370371E-3</v>
      </c>
      <c r="E54" s="2">
        <v>1.0289351851851852E-3</v>
      </c>
      <c r="F54" s="2"/>
      <c r="G54" s="2">
        <v>1.0211111111111111E-3</v>
      </c>
      <c r="H54" s="2">
        <v>1.0528472222222222E-3</v>
      </c>
      <c r="I54" s="2">
        <v>1.042337962962963E-3</v>
      </c>
      <c r="J54" s="2">
        <v>1.0489930555555554E-3</v>
      </c>
      <c r="K54" s="2">
        <v>1.0220949074074075E-3</v>
      </c>
      <c r="L54" s="2">
        <v>1.0409606481481483E-3</v>
      </c>
      <c r="M54" s="2">
        <v>1.0196064814814814E-3</v>
      </c>
      <c r="N54" s="2">
        <v>1.025636574074074E-3</v>
      </c>
      <c r="O54" s="2">
        <v>1.0067476851851854E-3</v>
      </c>
      <c r="P54" s="2">
        <v>1.0084953703703703E-3</v>
      </c>
      <c r="Q54" s="2"/>
      <c r="R54" s="2">
        <v>1.050613425925926E-3</v>
      </c>
      <c r="S54" s="2">
        <v>1.0089351851851852E-3</v>
      </c>
      <c r="T54" s="2">
        <v>1.0490740740740742E-3</v>
      </c>
      <c r="U54" s="2">
        <v>1.0767592592592593E-3</v>
      </c>
    </row>
    <row r="55" spans="1:21" x14ac:dyDescent="0.25">
      <c r="A55">
        <v>54</v>
      </c>
      <c r="B55" s="2"/>
      <c r="C55" s="2">
        <v>1.0535300925925927E-3</v>
      </c>
      <c r="D55" s="2">
        <v>1.0351620370370369E-3</v>
      </c>
      <c r="E55" s="2">
        <v>1.0389814814814814E-3</v>
      </c>
      <c r="F55" s="2"/>
      <c r="G55" s="2">
        <v>1.0182986111111111E-3</v>
      </c>
      <c r="H55" s="2">
        <v>1.0526620370370371E-3</v>
      </c>
      <c r="I55" s="2">
        <v>1.0434374999999999E-3</v>
      </c>
      <c r="J55" s="2">
        <v>1.0186805555555554E-3</v>
      </c>
      <c r="K55" s="2">
        <v>1.0234374999999998E-3</v>
      </c>
      <c r="L55" s="2">
        <v>1.0386574074074074E-3</v>
      </c>
      <c r="M55" s="2">
        <v>1.0167708333333333E-3</v>
      </c>
      <c r="N55" s="2">
        <v>1.0242129629629631E-3</v>
      </c>
      <c r="O55" s="2">
        <v>1.0016203703703704E-3</v>
      </c>
      <c r="P55" s="2">
        <v>1.0091435185185186E-3</v>
      </c>
      <c r="Q55" s="2"/>
      <c r="R55" s="2">
        <v>1.0829861111111112E-3</v>
      </c>
      <c r="S55" s="2">
        <v>1.0139814814814814E-3</v>
      </c>
      <c r="T55" s="2">
        <v>1.0471990740740741E-3</v>
      </c>
      <c r="U55" s="2">
        <v>1.0333796296296295E-3</v>
      </c>
    </row>
    <row r="56" spans="1:21" x14ac:dyDescent="0.25">
      <c r="A56">
        <v>55</v>
      </c>
      <c r="B56" s="2"/>
      <c r="C56" s="2">
        <v>1.0511805555555556E-3</v>
      </c>
      <c r="D56" s="2">
        <v>1.0319328703703703E-3</v>
      </c>
      <c r="E56" s="2">
        <v>1.0377314814814815E-3</v>
      </c>
      <c r="F56" s="2"/>
      <c r="G56" s="2">
        <v>1.0248148148148148E-3</v>
      </c>
      <c r="H56" s="2">
        <v>1.0508912037037036E-3</v>
      </c>
      <c r="I56" s="2">
        <v>1.0432638888888889E-3</v>
      </c>
      <c r="J56" s="2">
        <v>1.0326851851851853E-3</v>
      </c>
      <c r="K56" s="2">
        <v>1.0256250000000001E-3</v>
      </c>
      <c r="L56" s="2">
        <v>1.0377199074074076E-3</v>
      </c>
      <c r="M56" s="2">
        <v>1.0298032407407406E-3</v>
      </c>
      <c r="N56" s="2">
        <v>1.0557291666666666E-3</v>
      </c>
      <c r="O56" s="2">
        <v>1.0053472222222221E-3</v>
      </c>
      <c r="P56" s="2">
        <v>1.0074305555555557E-3</v>
      </c>
      <c r="Q56" s="2"/>
      <c r="R56" s="2">
        <v>1.0267708333333333E-3</v>
      </c>
      <c r="S56" s="2">
        <v>1.004976851851852E-3</v>
      </c>
      <c r="T56" s="2">
        <v>1.0480439814814816E-3</v>
      </c>
      <c r="U56" s="2">
        <v>1.029224537037037E-3</v>
      </c>
    </row>
    <row r="57" spans="1:21" x14ac:dyDescent="0.25">
      <c r="A57">
        <v>56</v>
      </c>
      <c r="B57" s="2"/>
      <c r="C57" s="2">
        <v>1.0511458333333334E-3</v>
      </c>
      <c r="D57" s="2">
        <v>1.0379976851851852E-3</v>
      </c>
      <c r="E57" s="2">
        <v>1.0277777777777778E-3</v>
      </c>
      <c r="F57" s="2"/>
      <c r="G57" s="2">
        <v>1.0313425925925926E-3</v>
      </c>
      <c r="H57" s="2">
        <v>1.0511689814814815E-3</v>
      </c>
      <c r="I57" s="2">
        <v>1.0406018518518518E-3</v>
      </c>
      <c r="J57" s="2">
        <v>1.0291898148148148E-3</v>
      </c>
      <c r="K57" s="2">
        <v>1.020625E-3</v>
      </c>
      <c r="L57" s="2">
        <v>1.0520138888888888E-3</v>
      </c>
      <c r="M57" s="2">
        <v>1.0305208333333334E-3</v>
      </c>
      <c r="N57" s="2">
        <v>1.0278356481481482E-3</v>
      </c>
      <c r="O57" s="2">
        <v>1.0024305555555557E-3</v>
      </c>
      <c r="P57" s="2">
        <v>1.0060648148148147E-3</v>
      </c>
      <c r="Q57" s="2"/>
      <c r="R57" s="2">
        <v>1.0563773148148149E-3</v>
      </c>
      <c r="S57" s="2">
        <v>1.0269907407407409E-3</v>
      </c>
      <c r="T57" s="2"/>
      <c r="U57" s="2">
        <v>1.0309722222222222E-3</v>
      </c>
    </row>
    <row r="58" spans="1:21" x14ac:dyDescent="0.25">
      <c r="A58">
        <v>57</v>
      </c>
      <c r="B58" s="2"/>
      <c r="C58" s="2">
        <v>1.0540972222222221E-3</v>
      </c>
      <c r="D58" s="2">
        <v>1.0423263888888889E-3</v>
      </c>
      <c r="E58" s="2">
        <v>1.0310763888888889E-3</v>
      </c>
      <c r="F58" s="2"/>
      <c r="G58" s="2">
        <v>1.0286342592592593E-3</v>
      </c>
      <c r="H58" s="2">
        <v>1.0539467592592592E-3</v>
      </c>
      <c r="I58" s="2">
        <v>1.0490046296296295E-3</v>
      </c>
      <c r="J58" s="2">
        <v>1.0290972222222223E-3</v>
      </c>
      <c r="K58" s="2">
        <v>1.0232175925925927E-3</v>
      </c>
      <c r="L58" s="2">
        <v>1.054085648148148E-3</v>
      </c>
      <c r="M58" s="2">
        <v>1.0300810185185185E-3</v>
      </c>
      <c r="N58" s="2">
        <v>1.0267476851851852E-3</v>
      </c>
      <c r="O58" s="2">
        <v>9.9833333333333328E-4</v>
      </c>
      <c r="P58" s="2">
        <v>9.9603009259259263E-4</v>
      </c>
      <c r="Q58" s="2"/>
      <c r="R58" s="2"/>
      <c r="S58" s="2">
        <v>9.9050925925925912E-4</v>
      </c>
      <c r="T58" s="2"/>
      <c r="U58" s="2">
        <v>1.0338194444444444E-3</v>
      </c>
    </row>
    <row r="59" spans="1:21" x14ac:dyDescent="0.25">
      <c r="A59">
        <v>58</v>
      </c>
      <c r="B59" s="2"/>
      <c r="C59" s="2"/>
      <c r="D59" s="2">
        <v>1.0511805555555556E-3</v>
      </c>
      <c r="E59" s="2"/>
      <c r="F59" s="2"/>
      <c r="G59" s="2"/>
      <c r="H59" s="2"/>
      <c r="I59" s="2">
        <v>1.006087962962963E-3</v>
      </c>
      <c r="J59" s="2"/>
      <c r="K59" s="2">
        <v>1.0275810185185184E-3</v>
      </c>
      <c r="L59" s="2"/>
      <c r="M59" s="2"/>
      <c r="N59" s="2"/>
      <c r="O59" s="2">
        <v>1.0090740740740741E-3</v>
      </c>
      <c r="P59" s="2">
        <v>1.0026273148148147E-3</v>
      </c>
      <c r="Q59" s="2"/>
      <c r="R59" s="2"/>
      <c r="S59" s="2">
        <v>1.0203819444444444E-3</v>
      </c>
      <c r="T59" s="2"/>
      <c r="U59" s="2"/>
    </row>
    <row r="60" spans="1:2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2" spans="1:21" x14ac:dyDescent="0.25">
      <c r="S62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CB6A-7436-448C-B26D-D062832CA7BC}">
  <dimension ref="A1:Z59"/>
  <sheetViews>
    <sheetView workbookViewId="0">
      <selection activeCell="W3" sqref="W3"/>
    </sheetView>
  </sheetViews>
  <sheetFormatPr defaultRowHeight="15" x14ac:dyDescent="0.25"/>
  <sheetData>
    <row r="1" spans="1:26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6" x14ac:dyDescent="0.25">
      <c r="A2">
        <v>1</v>
      </c>
      <c r="B2" s="2">
        <v>0</v>
      </c>
      <c r="C2" s="2">
        <v>4.1666666666666699E-2</v>
      </c>
      <c r="D2" s="2">
        <v>8.3333333333333301E-2</v>
      </c>
      <c r="E2" s="2">
        <v>0.125</v>
      </c>
      <c r="F2" s="2">
        <v>0.16666666666666699</v>
      </c>
      <c r="G2" s="2">
        <v>0.20833333333333301</v>
      </c>
      <c r="H2" s="2">
        <v>0.25</v>
      </c>
      <c r="I2" s="2">
        <v>0.29166666666666702</v>
      </c>
      <c r="J2" s="2">
        <v>0.33333333333333298</v>
      </c>
      <c r="K2" s="2">
        <v>0.375</v>
      </c>
      <c r="L2" s="2">
        <v>0.41666666666666702</v>
      </c>
      <c r="M2" s="2">
        <v>0.45833333333333298</v>
      </c>
      <c r="N2" s="2">
        <v>0.5</v>
      </c>
      <c r="O2" s="2">
        <v>0.54166666666666696</v>
      </c>
      <c r="P2" s="2">
        <v>0.58333333333333304</v>
      </c>
      <c r="Q2" s="2">
        <v>0.625</v>
      </c>
      <c r="R2" s="2">
        <v>0.66666666666666696</v>
      </c>
      <c r="S2" s="2">
        <v>0.70833333333333304</v>
      </c>
      <c r="T2" s="2">
        <v>0.75</v>
      </c>
      <c r="U2" s="2">
        <v>0.79166666666666696</v>
      </c>
    </row>
    <row r="3" spans="1:26" x14ac:dyDescent="0.25">
      <c r="A3">
        <v>2</v>
      </c>
      <c r="B3" s="2">
        <v>0</v>
      </c>
      <c r="C3" s="2">
        <v>4.1666666666666699E-2</v>
      </c>
      <c r="D3" s="2">
        <v>8.3333333333333301E-2</v>
      </c>
      <c r="E3" s="2">
        <v>0.125</v>
      </c>
      <c r="F3" s="2">
        <v>0.16666666666666699</v>
      </c>
      <c r="G3" s="2">
        <v>0.20833333333333301</v>
      </c>
      <c r="H3" s="2">
        <v>0.25</v>
      </c>
      <c r="I3" s="2">
        <v>0.29166666666666702</v>
      </c>
      <c r="J3" s="2">
        <v>0.33333333333333298</v>
      </c>
      <c r="K3" s="2">
        <v>0.375</v>
      </c>
      <c r="L3" s="2">
        <v>0.41666666666666702</v>
      </c>
      <c r="M3" s="2">
        <v>0.45833333333333298</v>
      </c>
      <c r="N3" s="2">
        <v>0.5</v>
      </c>
      <c r="O3" s="2">
        <v>0.54166666666666696</v>
      </c>
      <c r="P3" s="2">
        <v>0.58333333333333304</v>
      </c>
      <c r="Q3" s="2">
        <v>0.625</v>
      </c>
      <c r="R3" s="2">
        <v>0.66666666666666696</v>
      </c>
      <c r="S3" s="2">
        <v>0.70833333333333304</v>
      </c>
      <c r="T3" s="2">
        <v>0.75</v>
      </c>
      <c r="U3" s="2">
        <v>0.79166666666666696</v>
      </c>
      <c r="V3" s="2"/>
    </row>
    <row r="4" spans="1:26" x14ac:dyDescent="0.25">
      <c r="A4">
        <v>3</v>
      </c>
      <c r="B4" s="2" t="str">
        <f>IF(laptimes!B4-laptimes!B3&lt;0, "-" &amp; TEXT(ABS(laptimes!B4-laptimes!B3),"sss.000"), laptimes!B4-laptimes!B3)</f>
        <v>-06.094</v>
      </c>
      <c r="C4" s="2" t="str">
        <f>IF(laptimes!C4-laptimes!C3&lt;0, "-" &amp; TEXT(ABS(laptimes!C4-laptimes!C3),"sss.000"), laptimes!C4-laptimes!C3)</f>
        <v>-00.371</v>
      </c>
      <c r="D4" s="2" t="str">
        <f>IF(laptimes!D4-laptimes!D3&lt;0, "-" &amp; TEXT(ABS(laptimes!D4-laptimes!D3),"sss.000"), laptimes!D4-laptimes!D3)</f>
        <v>-00.724</v>
      </c>
      <c r="E4" s="2" t="str">
        <f>IF(laptimes!E4-laptimes!E3&lt;0, "-" &amp; TEXT(ABS(laptimes!E4-laptimes!E3),"sss.000"), laptimes!E4-laptimes!E3)</f>
        <v>-00.256</v>
      </c>
      <c r="F4" s="2" t="str">
        <f>IF(laptimes!F4-laptimes!F3&lt;0, "-" &amp; TEXT(ABS(laptimes!F4-laptimes!F3),"sss.000"), laptimes!F4-laptimes!F3)</f>
        <v>-00.320</v>
      </c>
      <c r="G4" s="2" t="str">
        <f>IF(laptimes!G4-laptimes!G3&lt;0, "-" &amp; TEXT(ABS(laptimes!G4-laptimes!G3),"sss.000"), laptimes!G4-laptimes!G3)</f>
        <v>-00.179</v>
      </c>
      <c r="H4" s="2" t="str">
        <f>IF(laptimes!H4-laptimes!H3&lt;0, "-" &amp; TEXT(ABS(laptimes!H4-laptimes!H3),"sss.000"), laptimes!H4-laptimes!H3)</f>
        <v>-00.614</v>
      </c>
      <c r="I4" s="2" t="str">
        <f>IF(laptimes!I4-laptimes!I3&lt;0, "-" &amp; TEXT(ABS(laptimes!I4-laptimes!I3),"sss.000"), laptimes!I4-laptimes!I3)</f>
        <v>-00.603</v>
      </c>
      <c r="J4" s="2" t="str">
        <f>IF(laptimes!J4-laptimes!J3&lt;0, "-" &amp; TEXT(ABS(laptimes!J4-laptimes!J3),"sss.000"), laptimes!J4-laptimes!J3)</f>
        <v>-00.456</v>
      </c>
      <c r="K4" s="2" t="str">
        <f>IF(laptimes!K4-laptimes!K3&lt;0, "-" &amp; TEXT(ABS(laptimes!K4-laptimes!K3),"sss.000"), laptimes!K4-laptimes!K3)</f>
        <v>-00.199</v>
      </c>
      <c r="L4" s="2" t="str">
        <f>IF(laptimes!L4-laptimes!L3&lt;0, "-" &amp; TEXT(ABS(laptimes!L4-laptimes!L3),"sss.000"), laptimes!L4-laptimes!L3)</f>
        <v>-00.359</v>
      </c>
      <c r="M4" s="2" t="str">
        <f>IF(laptimes!M4-laptimes!M3&lt;0, "-" &amp; TEXT(ABS(laptimes!M4-laptimes!M3),"sss.000"), laptimes!M4-laptimes!M3)</f>
        <v>-00.842</v>
      </c>
      <c r="N4" s="2" t="str">
        <f>IF(laptimes!N4-laptimes!N3&lt;0, "-" &amp; TEXT(ABS(laptimes!N4-laptimes!N3),"sss.000"), laptimes!N4-laptimes!N3)</f>
        <v>-00.506</v>
      </c>
      <c r="O4" s="2" t="str">
        <f>IF(laptimes!O4-laptimes!O3&lt;0, "-" &amp; TEXT(ABS(laptimes!O4-laptimes!O3),"sss.000"), laptimes!O4-laptimes!O3)</f>
        <v>-00.683</v>
      </c>
      <c r="P4" s="2" t="str">
        <f>IF(laptimes!P4-laptimes!P3&lt;0, "-" &amp; TEXT(ABS(laptimes!P4-laptimes!P3),"sss.000"), laptimes!P4-laptimes!P3)</f>
        <v>-00.427</v>
      </c>
      <c r="Q4" s="2" t="str">
        <f>IF(laptimes!Q4-laptimes!Q3&lt;0, "-" &amp; TEXT(ABS(laptimes!Q4-laptimes!Q3),"sss.000"), laptimes!Q4-laptimes!Q3)</f>
        <v>-00.873</v>
      </c>
      <c r="R4" s="2" t="str">
        <f>IF(laptimes!R4-laptimes!R3&lt;0, "-" &amp; TEXT(ABS(laptimes!R4-laptimes!R3),"sss.000"), laptimes!R4-laptimes!R3)</f>
        <v>-00.574</v>
      </c>
      <c r="S4" s="2" t="str">
        <f>IF(laptimes!S4-laptimes!S3&lt;0, "-" &amp; TEXT(ABS(laptimes!S4-laptimes!S3),"sss.000"), laptimes!S4-laptimes!S3)</f>
        <v>-00.416</v>
      </c>
      <c r="T4" s="2" t="str">
        <f>IF(laptimes!T4-laptimes!T3&lt;0, "-" &amp; TEXT(ABS(laptimes!T4-laptimes!T3),"sss.000"), laptimes!T4-laptimes!T3)</f>
        <v>-07.423</v>
      </c>
      <c r="U4" s="2" t="str">
        <f>IF(laptimes!U4-laptimes!U3&lt;0, "-" &amp; TEXT(ABS(laptimes!U4-laptimes!U3),"sss.000"), laptimes!U4-laptimes!U3)</f>
        <v>-00.919</v>
      </c>
      <c r="X4" s="2"/>
      <c r="Y4" s="2"/>
      <c r="Z4" s="2"/>
    </row>
    <row r="5" spans="1:26" x14ac:dyDescent="0.25">
      <c r="A5">
        <v>4</v>
      </c>
      <c r="B5" s="2" t="str">
        <f>IF(laptimes!B5-laptimes!B4&lt;0, "-" &amp; TEXT(ABS(laptimes!B5-laptimes!B4),"sss.000"), laptimes!B5-laptimes!B4)</f>
        <v>-01.611</v>
      </c>
      <c r="C5" s="2">
        <f>IF(laptimes!C5-laptimes!C4&lt;0, "-" &amp; TEXT(ABS(laptimes!C5-laptimes!C4),"sss.000"), laptimes!C5-laptimes!C4)</f>
        <v>1.7013888888889762E-6</v>
      </c>
      <c r="D5" s="2" t="str">
        <f>IF(laptimes!D5-laptimes!D4&lt;0, "-" &amp; TEXT(ABS(laptimes!D5-laptimes!D4),"sss.000"), laptimes!D5-laptimes!D4)</f>
        <v>-00.247</v>
      </c>
      <c r="E5" s="2" t="str">
        <f>IF(laptimes!E5-laptimes!E4&lt;0, "-" &amp; TEXT(ABS(laptimes!E5-laptimes!E4),"sss.000"), laptimes!E5-laptimes!E4)</f>
        <v>-00.332</v>
      </c>
      <c r="F5" s="2" t="str">
        <f>IF(laptimes!F5-laptimes!F4&lt;0, "-" &amp; TEXT(ABS(laptimes!F5-laptimes!F4),"sss.000"), laptimes!F5-laptimes!F4)</f>
        <v>-00.023</v>
      </c>
      <c r="G5" s="2">
        <f>IF(laptimes!G5-laptimes!G4&lt;0, "-" &amp; TEXT(ABS(laptimes!G5-laptimes!G4),"sss.000"), laptimes!G5-laptimes!G4)</f>
        <v>1.1053240740740728E-5</v>
      </c>
      <c r="H5" s="2">
        <f>IF(laptimes!H5-laptimes!H4&lt;0, "-" &amp; TEXT(ABS(laptimes!H5-laptimes!H4),"sss.000"), laptimes!H5-laptimes!H4)</f>
        <v>4.4791666666665203E-6</v>
      </c>
      <c r="I5" s="2" t="str">
        <f>IF(laptimes!I5-laptimes!I4&lt;0, "-" &amp; TEXT(ABS(laptimes!I5-laptimes!I4),"sss.000"), laptimes!I5-laptimes!I4)</f>
        <v>-00.646</v>
      </c>
      <c r="J5" s="2">
        <f>IF(laptimes!J5-laptimes!J4&lt;0, "-" &amp; TEXT(ABS(laptimes!J5-laptimes!J4),"sss.000"), laptimes!J5-laptimes!J4)</f>
        <v>6.2499999999975769E-7</v>
      </c>
      <c r="K5" s="2" t="str">
        <f>IF(laptimes!K5-laptimes!K4&lt;0, "-" &amp; TEXT(ABS(laptimes!K5-laptimes!K4),"sss.000"), laptimes!K5-laptimes!K4)</f>
        <v>-00.334</v>
      </c>
      <c r="L5" s="2">
        <f>IF(laptimes!L5-laptimes!L4&lt;0, "-" &amp; TEXT(ABS(laptimes!L5-laptimes!L4),"sss.000"), laptimes!L5-laptimes!L4)</f>
        <v>7.4074074074082299E-7</v>
      </c>
      <c r="M5" s="2">
        <f>IF(laptimes!M5-laptimes!M4&lt;0, "-" &amp; TEXT(ABS(laptimes!M5-laptimes!M4),"sss.000"), laptimes!M5-laptimes!M4)</f>
        <v>1.8634259259257737E-6</v>
      </c>
      <c r="N5" s="2" t="str">
        <f>IF(laptimes!N5-laptimes!N4&lt;0, "-" &amp; TEXT(ABS(laptimes!N5-laptimes!N4),"sss.000"), laptimes!N5-laptimes!N4)</f>
        <v>-00.012</v>
      </c>
      <c r="O5" s="2" t="str">
        <f>IF(laptimes!O5-laptimes!O4&lt;0, "-" &amp; TEXT(ABS(laptimes!O5-laptimes!O4),"sss.000"), laptimes!O5-laptimes!O4)</f>
        <v>-00.069</v>
      </c>
      <c r="P5" s="2" t="str">
        <f>IF(laptimes!P5-laptimes!P4&lt;0, "-" &amp; TEXT(ABS(laptimes!P5-laptimes!P4),"sss.000"), laptimes!P5-laptimes!P4)</f>
        <v>-00.528</v>
      </c>
      <c r="Q5" s="2">
        <f>IF(laptimes!Q5-laptimes!Q4&lt;0, "-" &amp; TEXT(ABS(laptimes!Q5-laptimes!Q4),"sss.000"), laptimes!Q5-laptimes!Q4)</f>
        <v>2.6504629629631963E-6</v>
      </c>
      <c r="R5" s="2" t="str">
        <f>IF(laptimes!R5-laptimes!R4&lt;0, "-" &amp; TEXT(ABS(laptimes!R5-laptimes!R4),"sss.000"), laptimes!R5-laptimes!R4)</f>
        <v>-00.038</v>
      </c>
      <c r="S5" s="2" t="str">
        <f>IF(laptimes!S5-laptimes!S4&lt;0, "-" &amp; TEXT(ABS(laptimes!S5-laptimes!S4),"sss.000"), laptimes!S5-laptimes!S4)</f>
        <v>-00.605</v>
      </c>
      <c r="T5" s="2">
        <f>IF(laptimes!T5-laptimes!T4&lt;0, "-" &amp; TEXT(ABS(laptimes!T5-laptimes!T4),"sss.000"), laptimes!T5-laptimes!T4)</f>
        <v>1.5810185185185111E-5</v>
      </c>
      <c r="U5" s="2" t="str">
        <f>IF(laptimes!U5-laptimes!U4&lt;0, "-" &amp; TEXT(ABS(laptimes!U5-laptimes!U4),"sss.000"), laptimes!U5-laptimes!U4)</f>
        <v>-00.651</v>
      </c>
    </row>
    <row r="6" spans="1:26" x14ac:dyDescent="0.25">
      <c r="A6">
        <v>5</v>
      </c>
      <c r="B6" s="2">
        <f>IF(laptimes!B6-laptimes!B5&lt;0, "-" &amp; TEXT(ABS(laptimes!B6-laptimes!B5),"sss.000"), laptimes!B6-laptimes!B5)</f>
        <v>1.7476851851853589E-6</v>
      </c>
      <c r="C6" s="2" t="str">
        <f>IF(laptimes!C6-laptimes!C5&lt;0, "-" &amp; TEXT(ABS(laptimes!C6-laptimes!C5),"sss.000"), laptimes!C6-laptimes!C5)</f>
        <v>-00.130</v>
      </c>
      <c r="D6" s="2">
        <f>IF(laptimes!D6-laptimes!D5&lt;0, "-" &amp; TEXT(ABS(laptimes!D6-laptimes!D5),"sss.000"), laptimes!D6-laptimes!D5)</f>
        <v>2.1527777777777864E-6</v>
      </c>
      <c r="E6" s="2">
        <f>IF(laptimes!E6-laptimes!E5&lt;0, "-" &amp; TEXT(ABS(laptimes!E6-laptimes!E5),"sss.000"), laptimes!E6-laptimes!E5)</f>
        <v>1.9560185185185392E-6</v>
      </c>
      <c r="F6" s="2" t="str">
        <f>IF(laptimes!F6-laptimes!F5&lt;0, "-" &amp; TEXT(ABS(laptimes!F6-laptimes!F5),"sss.000"), laptimes!F6-laptimes!F5)</f>
        <v>-00.316</v>
      </c>
      <c r="G6" s="2" t="str">
        <f>IF(laptimes!G6-laptimes!G5&lt;0, "-" &amp; TEXT(ABS(laptimes!G6-laptimes!G5),"sss.000"), laptimes!G6-laptimes!G5)</f>
        <v>-01.190</v>
      </c>
      <c r="H6" s="2" t="str">
        <f>IF(laptimes!H6-laptimes!H5&lt;0, "-" &amp; TEXT(ABS(laptimes!H6-laptimes!H5),"sss.000"), laptimes!H6-laptimes!H5)</f>
        <v>-00.343</v>
      </c>
      <c r="I6" s="2">
        <f>IF(laptimes!I6-laptimes!I5&lt;0, "-" &amp; TEXT(ABS(laptimes!I6-laptimes!I5),"sss.000"), laptimes!I6-laptimes!I5)</f>
        <v>2.2222222222220353E-6</v>
      </c>
      <c r="J6" s="2" t="str">
        <f>IF(laptimes!J6-laptimes!J5&lt;0, "-" &amp; TEXT(ABS(laptimes!J6-laptimes!J5),"sss.000"), laptimes!J6-laptimes!J5)</f>
        <v>-00.067</v>
      </c>
      <c r="K6" s="2" t="str">
        <f>IF(laptimes!K6-laptimes!K5&lt;0, "-" &amp; TEXT(ABS(laptimes!K6-laptimes!K5),"sss.000"), laptimes!K6-laptimes!K5)</f>
        <v>-00.213</v>
      </c>
      <c r="L6" s="2" t="str">
        <f>IF(laptimes!L6-laptimes!L5&lt;0, "-" &amp; TEXT(ABS(laptimes!L6-laptimes!L5),"sss.000"), laptimes!L6-laptimes!L5)</f>
        <v>-00.537</v>
      </c>
      <c r="M6" s="2">
        <f>IF(laptimes!M6-laptimes!M5&lt;0, "-" &amp; TEXT(ABS(laptimes!M6-laptimes!M5),"sss.000"), laptimes!M6-laptimes!M5)</f>
        <v>8.3333333333337166E-7</v>
      </c>
      <c r="N6" s="2" t="str">
        <f>IF(laptimes!N6-laptimes!N5&lt;0, "-" &amp; TEXT(ABS(laptimes!N6-laptimes!N5),"sss.000"), laptimes!N6-laptimes!N5)</f>
        <v>-00.032</v>
      </c>
      <c r="O6" s="2">
        <f>IF(laptimes!O6-laptimes!O5&lt;0, "-" &amp; TEXT(ABS(laptimes!O6-laptimes!O5),"sss.000"), laptimes!O6-laptimes!O5)</f>
        <v>4.8842592592591647E-6</v>
      </c>
      <c r="P6" s="2">
        <f>IF(laptimes!P6-laptimes!P5&lt;0, "-" &amp; TEXT(ABS(laptimes!P6-laptimes!P5),"sss.000"), laptimes!P6-laptimes!P5)</f>
        <v>1.2731481481482489E-6</v>
      </c>
      <c r="Q6" s="2">
        <f>IF(laptimes!Q6-laptimes!Q5&lt;0, "-" &amp; TEXT(ABS(laptimes!Q6-laptimes!Q5),"sss.000"), laptimes!Q6-laptimes!Q5)</f>
        <v>2.3148148148082956E-8</v>
      </c>
      <c r="R6" s="2">
        <f>IF(laptimes!R6-laptimes!R5&lt;0, "-" &amp; TEXT(ABS(laptimes!R6-laptimes!R5),"sss.000"), laptimes!R6-laptimes!R5)</f>
        <v>2.326388888888517E-6</v>
      </c>
      <c r="S6" s="2">
        <f>IF(laptimes!S6-laptimes!S5&lt;0, "-" &amp; TEXT(ABS(laptimes!S6-laptimes!S5),"sss.000"), laptimes!S6-laptimes!S5)</f>
        <v>1.3657407407407975E-6</v>
      </c>
      <c r="T6" s="2" t="str">
        <f>IF(laptimes!T6-laptimes!T5&lt;0, "-" &amp; TEXT(ABS(laptimes!T6-laptimes!T5),"sss.000"), laptimes!T6-laptimes!T5)</f>
        <v>-00.465</v>
      </c>
      <c r="U6" s="2" t="str">
        <f>IF(laptimes!U6-laptimes!U5&lt;0, "-" &amp; TEXT(ABS(laptimes!U6-laptimes!U5),"sss.000"), laptimes!U6-laptimes!U5)</f>
        <v>-00.103</v>
      </c>
    </row>
    <row r="7" spans="1:26" x14ac:dyDescent="0.25">
      <c r="A7">
        <v>6</v>
      </c>
      <c r="B7" s="2" t="str">
        <f>IF(laptimes!B7-laptimes!B6&lt;0, "-" &amp; TEXT(ABS(laptimes!B7-laptimes!B6),"sss.000"), laptimes!B7-laptimes!B6)</f>
        <v>-00.251</v>
      </c>
      <c r="C7" s="2">
        <f>IF(laptimes!C7-laptimes!C6&lt;0, "-" &amp; TEXT(ABS(laptimes!C7-laptimes!C6),"sss.000"), laptimes!C7-laptimes!C6)</f>
        <v>3.8194444444445298E-6</v>
      </c>
      <c r="D7" s="2">
        <f>IF(laptimes!D7-laptimes!D6&lt;0, "-" &amp; TEXT(ABS(laptimes!D7-laptimes!D6),"sss.000"), laptimes!D7-laptimes!D6)</f>
        <v>4.1203703703704755E-6</v>
      </c>
      <c r="E7" s="2">
        <f>IF(laptimes!E7-laptimes!E6&lt;0, "-" &amp; TEXT(ABS(laptimes!E7-laptimes!E6),"sss.000"), laptimes!E7-laptimes!E6)</f>
        <v>1.3541666666666476E-6</v>
      </c>
      <c r="F7" s="2">
        <f>IF(laptimes!F7-laptimes!F6&lt;0, "-" &amp; TEXT(ABS(laptimes!F7-laptimes!F6),"sss.000"), laptimes!F7-laptimes!F6)</f>
        <v>2.5462962962956304E-7</v>
      </c>
      <c r="G7" s="2" t="str">
        <f>IF(laptimes!G7-laptimes!G6&lt;0, "-" &amp; TEXT(ABS(laptimes!G7-laptimes!G6),"sss.000"), laptimes!G7-laptimes!G6)</f>
        <v>-00.151</v>
      </c>
      <c r="H7" s="2" t="str">
        <f>IF(laptimes!H7-laptimes!H6&lt;0, "-" &amp; TEXT(ABS(laptimes!H7-laptimes!H6),"sss.000"), laptimes!H7-laptimes!H6)</f>
        <v>-00.225</v>
      </c>
      <c r="I7" s="2">
        <f>IF(laptimes!I7-laptimes!I6&lt;0, "-" &amp; TEXT(ABS(laptimes!I7-laptimes!I6),"sss.000"), laptimes!I7-laptimes!I6)</f>
        <v>6.3078703703704948E-6</v>
      </c>
      <c r="J7" s="2" t="str">
        <f>IF(laptimes!J7-laptimes!J6&lt;0, "-" &amp; TEXT(ABS(laptimes!J7-laptimes!J6),"sss.000"), laptimes!J7-laptimes!J6)</f>
        <v>-00.441</v>
      </c>
      <c r="K7" s="2">
        <f>IF(laptimes!K7-laptimes!K6&lt;0, "-" &amp; TEXT(ABS(laptimes!K7-laptimes!K6),"sss.000"), laptimes!K7-laptimes!K6)</f>
        <v>5.2430555555556431E-6</v>
      </c>
      <c r="L7" s="2">
        <f>IF(laptimes!L7-laptimes!L6&lt;0, "-" &amp; TEXT(ABS(laptimes!L7-laptimes!L6),"sss.000"), laptimes!L7-laptimes!L6)</f>
        <v>6.8287037037033371E-6</v>
      </c>
      <c r="M7" s="2" t="str">
        <f>IF(laptimes!M7-laptimes!M6&lt;0, "-" &amp; TEXT(ABS(laptimes!M7-laptimes!M6),"sss.000"), laptimes!M7-laptimes!M6)</f>
        <v>-00.534</v>
      </c>
      <c r="N7" s="2" t="str">
        <f>IF(laptimes!N7-laptimes!N6&lt;0, "-" &amp; TEXT(ABS(laptimes!N7-laptimes!N6),"sss.000"), laptimes!N7-laptimes!N6)</f>
        <v>-00.214</v>
      </c>
      <c r="O7" s="2">
        <f>IF(laptimes!O7-laptimes!O6&lt;0, "-" &amp; TEXT(ABS(laptimes!O7-laptimes!O6),"sss.000"), laptimes!O7-laptimes!O6)</f>
        <v>2.4305555555562998E-7</v>
      </c>
      <c r="P7" s="2">
        <f>IF(laptimes!P7-laptimes!P6&lt;0, "-" &amp; TEXT(ABS(laptimes!P7-laptimes!P6),"sss.000"), laptimes!P7-laptimes!P6)</f>
        <v>6.4930555555555922E-6</v>
      </c>
      <c r="Q7" s="2" t="str">
        <f>IF(laptimes!Q7-laptimes!Q6&lt;0, "-" &amp; TEXT(ABS(laptimes!Q7-laptimes!Q6),"sss.000"), laptimes!Q7-laptimes!Q6)</f>
        <v>-00.644</v>
      </c>
      <c r="R7" s="2" t="str">
        <f>IF(laptimes!R7-laptimes!R6&lt;0, "-" &amp; TEXT(ABS(laptimes!R7-laptimes!R6),"sss.000"), laptimes!R7-laptimes!R6)</f>
        <v>-00.407</v>
      </c>
      <c r="S7" s="2">
        <f>IF(laptimes!S7-laptimes!S6&lt;0, "-" &amp; TEXT(ABS(laptimes!S7-laptimes!S6),"sss.000"), laptimes!S7-laptimes!S6)</f>
        <v>3.1828703703704053E-6</v>
      </c>
      <c r="T7" s="2" t="str">
        <f>IF(laptimes!T7-laptimes!T6&lt;0, "-" &amp; TEXT(ABS(laptimes!T7-laptimes!T6),"sss.000"), laptimes!T7-laptimes!T6)</f>
        <v>-00.593</v>
      </c>
      <c r="U7" s="2" t="str">
        <f>IF(laptimes!U7-laptimes!U6&lt;0, "-" &amp; TEXT(ABS(laptimes!U7-laptimes!U6),"sss.000"), laptimes!U7-laptimes!U6)</f>
        <v>-00.349</v>
      </c>
    </row>
    <row r="8" spans="1:26" x14ac:dyDescent="0.25">
      <c r="A8">
        <v>7</v>
      </c>
      <c r="B8" s="2" t="str">
        <f>IF(laptimes!B8-laptimes!B7&lt;0, "-" &amp; TEXT(ABS(laptimes!B8-laptimes!B7),"sss.000"), laptimes!B8-laptimes!B7)</f>
        <v>-00.288</v>
      </c>
      <c r="C8" s="2" t="str">
        <f>IF(laptimes!C8-laptimes!C7&lt;0, "-" &amp; TEXT(ABS(laptimes!C8-laptimes!C7),"sss.000"), laptimes!C8-laptimes!C7)</f>
        <v>-00.511</v>
      </c>
      <c r="D8" s="2" t="str">
        <f>IF(laptimes!D8-laptimes!D7&lt;0, "-" &amp; TEXT(ABS(laptimes!D8-laptimes!D7),"sss.000"), laptimes!D8-laptimes!D7)</f>
        <v>-00.248</v>
      </c>
      <c r="E8" s="2" t="str">
        <f>IF(laptimes!E8-laptimes!E7&lt;0, "-" &amp; TEXT(ABS(laptimes!E8-laptimes!E7),"sss.000"), laptimes!E8-laptimes!E7)</f>
        <v>-00.039</v>
      </c>
      <c r="F8" s="2">
        <f>IF(laptimes!F8-laptimes!F7&lt;0, "-" &amp; TEXT(ABS(laptimes!F8-laptimes!F7),"sss.000"), laptimes!F8-laptimes!F7)</f>
        <v>6.7129629629614045E-7</v>
      </c>
      <c r="G8" s="2">
        <f>IF(laptimes!G8-laptimes!G7&lt;0, "-" &amp; TEXT(ABS(laptimes!G8-laptimes!G7),"sss.000"), laptimes!G8-laptimes!G7)</f>
        <v>1.6782407407406764E-6</v>
      </c>
      <c r="H8" s="2" t="str">
        <f>IF(laptimes!H8-laptimes!H7&lt;0, "-" &amp; TEXT(ABS(laptimes!H8-laptimes!H7),"sss.000"), laptimes!H8-laptimes!H7)</f>
        <v>-00.032</v>
      </c>
      <c r="I8" s="2" t="str">
        <f>IF(laptimes!I8-laptimes!I7&lt;0, "-" &amp; TEXT(ABS(laptimes!I8-laptimes!I7),"sss.000"), laptimes!I8-laptimes!I7)</f>
        <v>-00.118</v>
      </c>
      <c r="J8" s="2">
        <f>IF(laptimes!J8-laptimes!J7&lt;0, "-" &amp; TEXT(ABS(laptimes!J8-laptimes!J7),"sss.000"), laptimes!J8-laptimes!J7)</f>
        <v>2.280092592592568E-6</v>
      </c>
      <c r="K8" s="2" t="str">
        <f>IF(laptimes!K8-laptimes!K7&lt;0, "-" &amp; TEXT(ABS(laptimes!K8-laptimes!K7),"sss.000"), laptimes!K8-laptimes!K7)</f>
        <v>-00.235</v>
      </c>
      <c r="L8" s="2" t="str">
        <f>IF(laptimes!L8-laptimes!L7&lt;0, "-" &amp; TEXT(ABS(laptimes!L8-laptimes!L7),"sss.000"), laptimes!L8-laptimes!L7)</f>
        <v>-00.399</v>
      </c>
      <c r="M8" s="2" t="str">
        <f>IF(laptimes!M8-laptimes!M7&lt;0, "-" &amp; TEXT(ABS(laptimes!M8-laptimes!M7),"sss.000"), laptimes!M8-laptimes!M7)</f>
        <v>-00.024</v>
      </c>
      <c r="N8" s="2">
        <f>IF(laptimes!N8-laptimes!N7&lt;0, "-" &amp; TEXT(ABS(laptimes!N8-laptimes!N7),"sss.000"), laptimes!N8-laptimes!N7)</f>
        <v>5.5787037037036049E-6</v>
      </c>
      <c r="O8" s="2" t="str">
        <f>IF(laptimes!O8-laptimes!O7&lt;0, "-" &amp; TEXT(ABS(laptimes!O8-laptimes!O7),"sss.000"), laptimes!O8-laptimes!O7)</f>
        <v>-00.228</v>
      </c>
      <c r="P8" s="2" t="str">
        <f>IF(laptimes!P8-laptimes!P7&lt;0, "-" &amp; TEXT(ABS(laptimes!P8-laptimes!P7),"sss.000"), laptimes!P8-laptimes!P7)</f>
        <v>-00.325</v>
      </c>
      <c r="Q8" s="2">
        <f>IF(laptimes!Q8-laptimes!Q7&lt;0, "-" &amp; TEXT(ABS(laptimes!Q8-laptimes!Q7),"sss.000"), laptimes!Q8-laptimes!Q7)</f>
        <v>3.0439814814812571E-6</v>
      </c>
      <c r="R8" s="2" t="str">
        <f>IF(laptimes!R8-laptimes!R7&lt;0, "-" &amp; TEXT(ABS(laptimes!R8-laptimes!R7),"sss.000"), laptimes!R8-laptimes!R7)</f>
        <v>-00.286</v>
      </c>
      <c r="S8" s="2" t="str">
        <f>IF(laptimes!S8-laptimes!S7&lt;0, "-" &amp; TEXT(ABS(laptimes!S8-laptimes!S7),"sss.000"), laptimes!S8-laptimes!S7)</f>
        <v>-00.251</v>
      </c>
      <c r="T8" s="2" t="str">
        <f>IF(laptimes!T8-laptimes!T7&lt;0, "-" &amp; TEXT(ABS(laptimes!T8-laptimes!T7),"sss.000"), laptimes!T8-laptimes!T7)</f>
        <v>-00.003</v>
      </c>
      <c r="U8" s="2" t="str">
        <f>IF(laptimes!U8-laptimes!U7&lt;0, "-" &amp; TEXT(ABS(laptimes!U8-laptimes!U7),"sss.000"), laptimes!U8-laptimes!U7)</f>
        <v>-00.295</v>
      </c>
    </row>
    <row r="9" spans="1:26" x14ac:dyDescent="0.25">
      <c r="A9">
        <v>8</v>
      </c>
      <c r="B9" s="2">
        <f>IF(laptimes!B9-laptimes!B8&lt;0, "-" &amp; TEXT(ABS(laptimes!B9-laptimes!B8),"sss.000"), laptimes!B9-laptimes!B8)</f>
        <v>3.0092592592592411E-6</v>
      </c>
      <c r="C9" s="2" t="str">
        <f>IF(laptimes!C9-laptimes!C8&lt;0, "-" &amp; TEXT(ABS(laptimes!C9-laptimes!C8),"sss.000"), laptimes!C9-laptimes!C8)</f>
        <v>-00.229</v>
      </c>
      <c r="D9" s="2">
        <f>IF(laptimes!D9-laptimes!D8&lt;0, "-" &amp; TEXT(ABS(laptimes!D9-laptimes!D8),"sss.000"), laptimes!D9-laptimes!D8)</f>
        <v>1.6087962962962107E-6</v>
      </c>
      <c r="E9" s="2">
        <f>IF(laptimes!E9-laptimes!E8&lt;0, "-" &amp; TEXT(ABS(laptimes!E9-laptimes!E8),"sss.000"), laptimes!E9-laptimes!E8)</f>
        <v>1.273148148148032E-6</v>
      </c>
      <c r="F9" s="2" t="str">
        <f>IF(laptimes!F9-laptimes!F8&lt;0, "-" &amp; TEXT(ABS(laptimes!F9-laptimes!F8),"sss.000"), laptimes!F9-laptimes!F8)</f>
        <v>-00.131</v>
      </c>
      <c r="G9" s="2">
        <f>IF(laptimes!G9-laptimes!G8&lt;0, "-" &amp; TEXT(ABS(laptimes!G9-laptimes!G8),"sss.000"), laptimes!G9-laptimes!G8)</f>
        <v>3.1134259259261565E-6</v>
      </c>
      <c r="H9" s="2" t="str">
        <f>IF(laptimes!H9-laptimes!H8&lt;0, "-" &amp; TEXT(ABS(laptimes!H9-laptimes!H8),"sss.000"), laptimes!H9-laptimes!H8)</f>
        <v>-00.068</v>
      </c>
      <c r="I9" s="2" t="str">
        <f>IF(laptimes!I9-laptimes!I8&lt;0, "-" &amp; TEXT(ABS(laptimes!I9-laptimes!I8),"sss.000"), laptimes!I9-laptimes!I8)</f>
        <v>-00.298</v>
      </c>
      <c r="J9" s="2">
        <f>IF(laptimes!J9-laptimes!J8&lt;0, "-" &amp; TEXT(ABS(laptimes!J9-laptimes!J8),"sss.000"), laptimes!J9-laptimes!J8)</f>
        <v>1.9675925925924723E-7</v>
      </c>
      <c r="K9" s="2" t="str">
        <f>IF(laptimes!K9-laptimes!K8&lt;0, "-" &amp; TEXT(ABS(laptimes!K9-laptimes!K8),"sss.000"), laptimes!K9-laptimes!K8)</f>
        <v>-00.118</v>
      </c>
      <c r="L9" s="2" t="str">
        <f>IF(laptimes!L9-laptimes!L8&lt;0, "-" &amp; TEXT(ABS(laptimes!L9-laptimes!L8),"sss.000"), laptimes!L9-laptimes!L8)</f>
        <v>-00.200</v>
      </c>
      <c r="M9" s="2">
        <f>IF(laptimes!M9-laptimes!M8&lt;0, "-" &amp; TEXT(ABS(laptimes!M9-laptimes!M8),"sss.000"), laptimes!M9-laptimes!M8)</f>
        <v>1.261574074074099E-6</v>
      </c>
      <c r="N9" s="2" t="str">
        <f>IF(laptimes!N9-laptimes!N8&lt;0, "-" &amp; TEXT(ABS(laptimes!N9-laptimes!N8),"sss.000"), laptimes!N9-laptimes!N8)</f>
        <v>-00.448</v>
      </c>
      <c r="O9" s="2" t="str">
        <f>IF(laptimes!O9-laptimes!O8&lt;0, "-" &amp; TEXT(ABS(laptimes!O9-laptimes!O8),"sss.000"), laptimes!O9-laptimes!O8)</f>
        <v>-00.063</v>
      </c>
      <c r="P9" s="2">
        <f>IF(laptimes!P9-laptimes!P8&lt;0, "-" &amp; TEXT(ABS(laptimes!P9-laptimes!P8),"sss.000"), laptimes!P9-laptimes!P8)</f>
        <v>6.7129629629635729E-7</v>
      </c>
      <c r="Q9" s="2" t="str">
        <f>IF(laptimes!Q9-laptimes!Q8&lt;0, "-" &amp; TEXT(ABS(laptimes!Q9-laptimes!Q8),"sss.000"), laptimes!Q9-laptimes!Q8)</f>
        <v>-00.058</v>
      </c>
      <c r="R9" s="2">
        <f>IF(laptimes!R9-laptimes!R8&lt;0, "-" &amp; TEXT(ABS(laptimes!R9-laptimes!R8),"sss.000"), laptimes!R9-laptimes!R8)</f>
        <v>3.79629629629623E-6</v>
      </c>
      <c r="S9" s="2" t="str">
        <f>IF(laptimes!S9-laptimes!S8&lt;0, "-" &amp; TEXT(ABS(laptimes!S9-laptimes!S8),"sss.000"), laptimes!S9-laptimes!S8)</f>
        <v>-00.132</v>
      </c>
      <c r="T9" s="2" t="str">
        <f>IF(laptimes!T9-laptimes!T8&lt;0, "-" &amp; TEXT(ABS(laptimes!T9-laptimes!T8),"sss.000"), laptimes!T9-laptimes!T8)</f>
        <v>-00.276</v>
      </c>
      <c r="U9" s="2" t="str">
        <f>IF(laptimes!U9-laptimes!U8&lt;0, "-" &amp; TEXT(ABS(laptimes!U9-laptimes!U8),"sss.000"), laptimes!U9-laptimes!U8)</f>
        <v>-00.185</v>
      </c>
    </row>
    <row r="10" spans="1:26" x14ac:dyDescent="0.25">
      <c r="A10">
        <v>9</v>
      </c>
      <c r="B10" s="2" t="str">
        <f>IF(laptimes!B10-laptimes!B9&lt;0, "-" &amp; TEXT(ABS(laptimes!B10-laptimes!B9),"sss.000"), laptimes!B10-laptimes!B9)</f>
        <v>-00.167</v>
      </c>
      <c r="C10" s="2">
        <f>IF(laptimes!C10-laptimes!C9&lt;0, "-" &amp; TEXT(ABS(laptimes!C10-laptimes!C9),"sss.000"), laptimes!C10-laptimes!C9)</f>
        <v>1.6203703703723121E-7</v>
      </c>
      <c r="D10" s="2" t="str">
        <f>IF(laptimes!D10-laptimes!D9&lt;0, "-" &amp; TEXT(ABS(laptimes!D10-laptimes!D9),"sss.000"), laptimes!D10-laptimes!D9)</f>
        <v>-00.275</v>
      </c>
      <c r="E10" s="2" t="str">
        <f>IF(laptimes!E10-laptimes!E9&lt;0, "-" &amp; TEXT(ABS(laptimes!E10-laptimes!E9),"sss.000"), laptimes!E10-laptimes!E9)</f>
        <v>-00.231</v>
      </c>
      <c r="F10" s="2">
        <f>IF(laptimes!F10-laptimes!F9&lt;0, "-" &amp; TEXT(ABS(laptimes!F10-laptimes!F9),"sss.000"), laptimes!F10-laptimes!F9)</f>
        <v>7.9166666666667055E-6</v>
      </c>
      <c r="G10" s="2" t="str">
        <f>IF(laptimes!G10-laptimes!G9&lt;0, "-" &amp; TEXT(ABS(laptimes!G10-laptimes!G9),"sss.000"), laptimes!G10-laptimes!G9)</f>
        <v>-00.273</v>
      </c>
      <c r="H10" s="2" t="str">
        <f>IF(laptimes!H10-laptimes!H9&lt;0, "-" &amp; TEXT(ABS(laptimes!H10-laptimes!H9),"sss.000"), laptimes!H10-laptimes!H9)</f>
        <v>-00.017</v>
      </c>
      <c r="I10" s="2">
        <f>IF(laptimes!I10-laptimes!I9&lt;0, "-" &amp; TEXT(ABS(laptimes!I10-laptimes!I9),"sss.000"), laptimes!I10-laptimes!I9)</f>
        <v>3.3819444444444392E-5</v>
      </c>
      <c r="J10" s="2" t="str">
        <f>IF(laptimes!J10-laptimes!J9&lt;0, "-" &amp; TEXT(ABS(laptimes!J10-laptimes!J9),"sss.000"), laptimes!J10-laptimes!J9)</f>
        <v>-00.205</v>
      </c>
      <c r="K10" s="2">
        <f>IF(laptimes!K10-laptimes!K9&lt;0, "-" &amp; TEXT(ABS(laptimes!K10-laptimes!K9),"sss.000"), laptimes!K10-laptimes!K9)</f>
        <v>9.3634259259259018E-6</v>
      </c>
      <c r="L10" s="2">
        <f>IF(laptimes!L10-laptimes!L9&lt;0, "-" &amp; TEXT(ABS(laptimes!L10-laptimes!L9),"sss.000"), laptimes!L10-laptimes!L9)</f>
        <v>4.6296296296296016E-7</v>
      </c>
      <c r="M10" s="2" t="str">
        <f>IF(laptimes!M10-laptimes!M9&lt;0, "-" &amp; TEXT(ABS(laptimes!M10-laptimes!M9),"sss.000"), laptimes!M10-laptimes!M9)</f>
        <v>-00.158</v>
      </c>
      <c r="N10" s="2">
        <f>IF(laptimes!N10-laptimes!N9&lt;0, "-" &amp; TEXT(ABS(laptimes!N10-laptimes!N9),"sss.000"), laptimes!N10-laptimes!N9)</f>
        <v>3.6342592592592156E-6</v>
      </c>
      <c r="O10" s="2" t="str">
        <f>IF(laptimes!O10-laptimes!O9&lt;0, "-" &amp; TEXT(ABS(laptimes!O10-laptimes!O9),"sss.000"), laptimes!O10-laptimes!O9)</f>
        <v>-00.090</v>
      </c>
      <c r="P10" s="2" t="str">
        <f>IF(laptimes!P10-laptimes!P9&lt;0, "-" &amp; TEXT(ABS(laptimes!P10-laptimes!P9),"sss.000"), laptimes!P10-laptimes!P9)</f>
        <v>-00.038</v>
      </c>
      <c r="Q10" s="2" t="str">
        <f>IF(laptimes!Q10-laptimes!Q9&lt;0, "-" &amp; TEXT(ABS(laptimes!Q10-laptimes!Q9),"sss.000"), laptimes!Q10-laptimes!Q9)</f>
        <v>-00.360</v>
      </c>
      <c r="R10" s="2">
        <f>IF(laptimes!R10-laptimes!R9&lt;0, "-" &amp; TEXT(ABS(laptimes!R10-laptimes!R9),"sss.000"), laptimes!R10-laptimes!R9)</f>
        <v>1.6203703703723121E-7</v>
      </c>
      <c r="S10" s="2">
        <f>IF(laptimes!S10-laptimes!S9&lt;0, "-" &amp; TEXT(ABS(laptimes!S10-laptimes!S9),"sss.000"), laptimes!S10-laptimes!S9)</f>
        <v>1.5046296296286447E-7</v>
      </c>
      <c r="T10" s="2">
        <f>IF(laptimes!T10-laptimes!T9&lt;0, "-" &amp; TEXT(ABS(laptimes!T10-laptimes!T9),"sss.000"), laptimes!T10-laptimes!T9)</f>
        <v>2.9062500000000008E-5</v>
      </c>
      <c r="U10" s="2" t="str">
        <f>IF(laptimes!U10-laptimes!U9&lt;0, "-" &amp; TEXT(ABS(laptimes!U10-laptimes!U9),"sss.000"), laptimes!U10-laptimes!U9)</f>
        <v>-00.110</v>
      </c>
    </row>
    <row r="11" spans="1:26" x14ac:dyDescent="0.25">
      <c r="A11">
        <v>10</v>
      </c>
      <c r="B11" s="2">
        <f>IF(laptimes!B11-laptimes!B10&lt;0, "-" &amp; TEXT(ABS(laptimes!B11-laptimes!B10),"sss.000"), laptimes!B11-laptimes!B10)</f>
        <v>5.0925925925912607E-7</v>
      </c>
      <c r="C11" s="2">
        <f>IF(laptimes!C11-laptimes!C10&lt;0, "-" &amp; TEXT(ABS(laptimes!C11-laptimes!C10),"sss.000"), laptimes!C11-laptimes!C10)</f>
        <v>1.4236111111111133E-6</v>
      </c>
      <c r="D11" s="2">
        <f>IF(laptimes!D11-laptimes!D10&lt;0, "-" &amp; TEXT(ABS(laptimes!D11-laptimes!D10),"sss.000"), laptimes!D11-laptimes!D10)</f>
        <v>1.2962962962963318E-6</v>
      </c>
      <c r="E11" s="2">
        <f>IF(laptimes!E11-laptimes!E10&lt;0, "-" &amp; TEXT(ABS(laptimes!E11-laptimes!E10),"sss.000"), laptimes!E11-laptimes!E10)</f>
        <v>3.7731481481479302E-6</v>
      </c>
      <c r="F11" s="2" t="str">
        <f>IF(laptimes!F11-laptimes!F10&lt;0, "-" &amp; TEXT(ABS(laptimes!F11-laptimes!F10),"sss.000"), laptimes!F11-laptimes!F10)</f>
        <v>-00.388</v>
      </c>
      <c r="G11" s="2">
        <f>IF(laptimes!G11-laptimes!G10&lt;0, "-" &amp; TEXT(ABS(laptimes!G11-laptimes!G10),"sss.000"), laptimes!G11-laptimes!G10)</f>
        <v>3.3333333333334866E-6</v>
      </c>
      <c r="H11" s="2" t="str">
        <f>IF(laptimes!H11-laptimes!H10&lt;0, "-" &amp; TEXT(ABS(laptimes!H11-laptimes!H10),"sss.000"), laptimes!H11-laptimes!H10)</f>
        <v>-00.113</v>
      </c>
      <c r="I11" s="2" t="str">
        <f>IF(laptimes!I11-laptimes!I10&lt;0, "-" &amp; TEXT(ABS(laptimes!I11-laptimes!I10),"sss.000"), laptimes!I11-laptimes!I10)</f>
        <v>-02.725</v>
      </c>
      <c r="J11" s="2" t="str">
        <f>IF(laptimes!J11-laptimes!J10&lt;0, "-" &amp; TEXT(ABS(laptimes!J11-laptimes!J10),"sss.000"), laptimes!J11-laptimes!J10)</f>
        <v>-00.137</v>
      </c>
      <c r="K11" s="2" t="str">
        <f>IF(laptimes!K11-laptimes!K10&lt;0, "-" &amp; TEXT(ABS(laptimes!K11-laptimes!K10),"sss.000"), laptimes!K11-laptimes!K10)</f>
        <v>-00.229</v>
      </c>
      <c r="L11" s="2">
        <f>IF(laptimes!L11-laptimes!L10&lt;0, "-" &amp; TEXT(ABS(laptimes!L11-laptimes!L10),"sss.000"), laptimes!L11-laptimes!L10)</f>
        <v>8.5648148148145462E-7</v>
      </c>
      <c r="M11" s="2">
        <f>IF(laptimes!M11-laptimes!M10&lt;0, "-" &amp; TEXT(ABS(laptimes!M11-laptimes!M10),"sss.000"), laptimes!M11-laptimes!M10)</f>
        <v>1.2384259259257992E-6</v>
      </c>
      <c r="N11" s="2" t="str">
        <f>IF(laptimes!N11-laptimes!N10&lt;0, "-" &amp; TEXT(ABS(laptimes!N11-laptimes!N10),"sss.000"), laptimes!N11-laptimes!N10)</f>
        <v>-00.335</v>
      </c>
      <c r="O11" s="2">
        <f>IF(laptimes!O11-laptimes!O10&lt;0, "-" &amp; TEXT(ABS(laptimes!O11-laptimes!O10),"sss.000"), laptimes!O11-laptimes!O10)</f>
        <v>1.0300925925928357E-6</v>
      </c>
      <c r="P11" s="2">
        <f>IF(laptimes!P11-laptimes!P10&lt;0, "-" &amp; TEXT(ABS(laptimes!P11-laptimes!P10),"sss.000"), laptimes!P11-laptimes!P10)</f>
        <v>1.9791666666666222E-6</v>
      </c>
      <c r="Q11" s="2" t="str">
        <f>IF(laptimes!Q11-laptimes!Q10&lt;0, "-" &amp; TEXT(ABS(laptimes!Q11-laptimes!Q10),"sss.000"), laptimes!Q11-laptimes!Q10)</f>
        <v>-30.899</v>
      </c>
      <c r="R11" s="2" t="str">
        <f>IF(laptimes!R11-laptimes!R10&lt;0, "-" &amp; TEXT(ABS(laptimes!R11-laptimes!R10),"sss.000"), laptimes!R11-laptimes!R10)</f>
        <v>-00.181</v>
      </c>
      <c r="S11" s="2">
        <f>IF(laptimes!S11-laptimes!S10&lt;0, "-" &amp; TEXT(ABS(laptimes!S11-laptimes!S10),"sss.000"), laptimes!S11-laptimes!S10)</f>
        <v>4.2129629629630242E-6</v>
      </c>
      <c r="T11" s="2">
        <f>IF(laptimes!T11-laptimes!T10&lt;0, "-" &amp; TEXT(ABS(laptimes!T11-laptimes!T10),"sss.000"), laptimes!T11-laptimes!T10)</f>
        <v>1.9733796296296123E-5</v>
      </c>
      <c r="U11" s="2">
        <f>IF(laptimes!U11-laptimes!U10&lt;0, "-" &amp; TEXT(ABS(laptimes!U11-laptimes!U10),"sss.000"), laptimes!U11-laptimes!U10)</f>
        <v>1.7245370370370591E-6</v>
      </c>
    </row>
    <row r="12" spans="1:26" x14ac:dyDescent="0.25">
      <c r="A12">
        <v>11</v>
      </c>
      <c r="B12" s="2" t="str">
        <f>IF(laptimes!B12-laptimes!B11&lt;0, "-" &amp; TEXT(ABS(laptimes!B12-laptimes!B11),"sss.000"), laptimes!B12-laptimes!B11)</f>
        <v>-00.006</v>
      </c>
      <c r="C12" s="2">
        <f>IF(laptimes!C12-laptimes!C11&lt;0, "-" &amp; TEXT(ABS(laptimes!C12-laptimes!C11),"sss.000"), laptimes!C12-laptimes!C11)</f>
        <v>3.0092592592594579E-7</v>
      </c>
      <c r="D12" s="2" t="str">
        <f>IF(laptimes!D12-laptimes!D11&lt;0, "-" &amp; TEXT(ABS(laptimes!D12-laptimes!D11),"sss.000"), laptimes!D12-laptimes!D11)</f>
        <v>-00.148</v>
      </c>
      <c r="E12" s="2" t="str">
        <f>IF(laptimes!E12-laptimes!E11&lt;0, "-" &amp; TEXT(ABS(laptimes!E12-laptimes!E11),"sss.000"), laptimes!E12-laptimes!E11)</f>
        <v>-00.462</v>
      </c>
      <c r="F12" s="2">
        <f>IF(laptimes!F12-laptimes!F11&lt;0, "-" &amp; TEXT(ABS(laptimes!F12-laptimes!F11),"sss.000"), laptimes!F12-laptimes!F11)</f>
        <v>2.7083333333332953E-6</v>
      </c>
      <c r="G12" s="2" t="str">
        <f>IF(laptimes!G12-laptimes!G11&lt;0, "-" &amp; TEXT(ABS(laptimes!G12-laptimes!G11),"sss.000"), laptimes!G12-laptimes!G11)</f>
        <v>-01.320</v>
      </c>
      <c r="H12" s="2" t="str">
        <f>IF(laptimes!H12-laptimes!H11&lt;0, "-" &amp; TEXT(ABS(laptimes!H12-laptimes!H11),"sss.000"), laptimes!H12-laptimes!H11)</f>
        <v>-00.095</v>
      </c>
      <c r="I12" s="2">
        <f>IF(laptimes!I12-laptimes!I11&lt;0, "-" &amp; TEXT(ABS(laptimes!I12-laptimes!I11),"sss.000"), laptimes!I12-laptimes!I11)</f>
        <v>8.1018518518181926E-8</v>
      </c>
      <c r="J12" s="2" t="str">
        <f>IF(laptimes!J12-laptimes!J11&lt;0, "-" &amp; TEXT(ABS(laptimes!J12-laptimes!J11),"sss.000"), laptimes!J12-laptimes!J11)</f>
        <v>-00.209</v>
      </c>
      <c r="K12" s="2" t="str">
        <f>IF(laptimes!K12-laptimes!K11&lt;0, "-" &amp; TEXT(ABS(laptimes!K12-laptimes!K11),"sss.000"), laptimes!K12-laptimes!K11)</f>
        <v>-00.098</v>
      </c>
      <c r="L12" s="2">
        <f>IF(laptimes!L12-laptimes!L11&lt;0, "-" &amp; TEXT(ABS(laptimes!L12-laptimes!L11),"sss.000"), laptimes!L12-laptimes!L11)</f>
        <v>2.3726851851851166E-6</v>
      </c>
      <c r="M12" s="2" t="str">
        <f>IF(laptimes!M12-laptimes!M11&lt;0, "-" &amp; TEXT(ABS(laptimes!M12-laptimes!M11),"sss.000"), laptimes!M12-laptimes!M11)</f>
        <v>-01.035</v>
      </c>
      <c r="N12" s="2">
        <f>IF(laptimes!N12-laptimes!N11&lt;0, "-" &amp; TEXT(ABS(laptimes!N12-laptimes!N11),"sss.000"), laptimes!N12-laptimes!N11)</f>
        <v>2.3032407407406509E-6</v>
      </c>
      <c r="O12" s="2" t="str">
        <f>IF(laptimes!O12-laptimes!O11&lt;0, "-" &amp; TEXT(ABS(laptimes!O12-laptimes!O11),"sss.000"), laptimes!O12-laptimes!O11)</f>
        <v>-00.012</v>
      </c>
      <c r="P12" s="2" t="str">
        <f>IF(laptimes!P12-laptimes!P11&lt;0, "-" &amp; TEXT(ABS(laptimes!P12-laptimes!P11),"sss.000"), laptimes!P12-laptimes!P11)</f>
        <v>-00.557</v>
      </c>
      <c r="Q12" s="2">
        <f>IF(laptimes!Q12-laptimes!Q11&lt;0, "-" &amp; TEXT(ABS(laptimes!Q12-laptimes!Q11),"sss.000"), laptimes!Q12-laptimes!Q11)</f>
        <v>0</v>
      </c>
      <c r="R12" s="2" t="str">
        <f>IF(laptimes!R12-laptimes!R11&lt;0, "-" &amp; TEXT(ABS(laptimes!R12-laptimes!R11),"sss.000"), laptimes!R12-laptimes!R11)</f>
        <v>-00.415</v>
      </c>
      <c r="S12" s="2" t="str">
        <f>IF(laptimes!S12-laptimes!S11&lt;0, "-" &amp; TEXT(ABS(laptimes!S12-laptimes!S11),"sss.000"), laptimes!S12-laptimes!S11)</f>
        <v>-00.043</v>
      </c>
      <c r="T12" s="2" t="str">
        <f>IF(laptimes!T12-laptimes!T11&lt;0, "-" &amp; TEXT(ABS(laptimes!T12-laptimes!T11),"sss.000"), laptimes!T12-laptimes!T11)</f>
        <v>-03.036</v>
      </c>
      <c r="U12" s="2" t="str">
        <f>IF(laptimes!U12-laptimes!U11&lt;0, "-" &amp; TEXT(ABS(laptimes!U12-laptimes!U11),"sss.000"), laptimes!U12-laptimes!U11)</f>
        <v>-00.012</v>
      </c>
    </row>
    <row r="13" spans="1:26" x14ac:dyDescent="0.25">
      <c r="A13">
        <v>12</v>
      </c>
      <c r="B13" s="2" t="str">
        <f>IF(laptimes!B13-laptimes!B12&lt;0, "-" &amp; TEXT(ABS(laptimes!B13-laptimes!B12),"sss.000"), laptimes!B13-laptimes!B12)</f>
        <v>-00.057</v>
      </c>
      <c r="C13" s="2">
        <f>IF(laptimes!C13-laptimes!C12&lt;0, "-" &amp; TEXT(ABS(laptimes!C13-laptimes!C12),"sss.000"), laptimes!C13-laptimes!C12)</f>
        <v>6.9675925925924854E-6</v>
      </c>
      <c r="D13" s="2" t="str">
        <f>IF(laptimes!D13-laptimes!D12&lt;0, "-" &amp; TEXT(ABS(laptimes!D13-laptimes!D12),"sss.000"), laptimes!D13-laptimes!D12)</f>
        <v>-00.144</v>
      </c>
      <c r="E13" s="2">
        <f>IF(laptimes!E13-laptimes!E12&lt;0, "-" &amp; TEXT(ABS(laptimes!E13-laptimes!E12),"sss.000"), laptimes!E13-laptimes!E12)</f>
        <v>2.1777777777777789E-4</v>
      </c>
      <c r="F13" s="2" t="str">
        <f>IF(laptimes!F13-laptimes!F12&lt;0, "-" &amp; TEXT(ABS(laptimes!F13-laptimes!F12),"sss.000"), laptimes!F13-laptimes!F12)</f>
        <v>-00.017</v>
      </c>
      <c r="G13" s="2">
        <f>IF(laptimes!G13-laptimes!G12&lt;0, "-" &amp; TEXT(ABS(laptimes!G13-laptimes!G12),"sss.000"), laptimes!G13-laptimes!G12)</f>
        <v>4.259259259259407E-6</v>
      </c>
      <c r="H13" s="2">
        <f>IF(laptimes!H13-laptimes!H12&lt;0, "-" &amp; TEXT(ABS(laptimes!H13-laptimes!H12),"sss.000"), laptimes!H13-laptimes!H12)</f>
        <v>2.9282407407406254E-6</v>
      </c>
      <c r="I13" s="2" t="str">
        <f>IF(laptimes!I13-laptimes!I12&lt;0, "-" &amp; TEXT(ABS(laptimes!I13-laptimes!I12),"sss.000"), laptimes!I13-laptimes!I12)</f>
        <v>-00.084</v>
      </c>
      <c r="J13" s="2">
        <f>IF(laptimes!J13-laptimes!J12&lt;0, "-" &amp; TEXT(ABS(laptimes!J13-laptimes!J12),"sss.000"), laptimes!J13-laptimes!J12)</f>
        <v>3.6342592592592156E-6</v>
      </c>
      <c r="K13" s="2" t="str">
        <f>IF(laptimes!K13-laptimes!K12&lt;0, "-" &amp; TEXT(ABS(laptimes!K13-laptimes!K12),"sss.000"), laptimes!K13-laptimes!K12)</f>
        <v>-00.167</v>
      </c>
      <c r="L13" s="2" t="str">
        <f>IF(laptimes!L13-laptimes!L12&lt;0, "-" &amp; TEXT(ABS(laptimes!L13-laptimes!L12),"sss.000"), laptimes!L13-laptimes!L12)</f>
        <v>-00.029</v>
      </c>
      <c r="M13" s="2">
        <f>IF(laptimes!M13-laptimes!M12&lt;0, "-" &amp; TEXT(ABS(laptimes!M13-laptimes!M12),"sss.000"), laptimes!M13-laptimes!M12)</f>
        <v>5.3356481481481918E-6</v>
      </c>
      <c r="N13" s="2">
        <f>IF(laptimes!N13-laptimes!N12&lt;0, "-" &amp; TEXT(ABS(laptimes!N13-laptimes!N12),"sss.000"), laptimes!N13-laptimes!N12)</f>
        <v>3.1597222222221055E-6</v>
      </c>
      <c r="O13" s="2" t="str">
        <f>IF(laptimes!O13-laptimes!O12&lt;0, "-" &amp; TEXT(ABS(laptimes!O13-laptimes!O12),"sss.000"), laptimes!O13-laptimes!O12)</f>
        <v>-00.336</v>
      </c>
      <c r="P13" s="2" t="str">
        <f>IF(laptimes!P13-laptimes!P12&lt;0, "-" &amp; TEXT(ABS(laptimes!P13-laptimes!P12),"sss.000"), laptimes!P13-laptimes!P12)</f>
        <v>-00.051</v>
      </c>
      <c r="Q13" s="2">
        <f>IF(laptimes!Q13-laptimes!Q12&lt;0, "-" &amp; TEXT(ABS(laptimes!Q13-laptimes!Q12),"sss.000"), laptimes!Q13-laptimes!Q12)</f>
        <v>0</v>
      </c>
      <c r="R13" s="2">
        <f>IF(laptimes!R13-laptimes!R12&lt;0, "-" &amp; TEXT(ABS(laptimes!R13-laptimes!R12),"sss.000"), laptimes!R13-laptimes!R12)</f>
        <v>4.4791666666665203E-6</v>
      </c>
      <c r="S13" s="2" t="str">
        <f>IF(laptimes!S13-laptimes!S12&lt;0, "-" &amp; TEXT(ABS(laptimes!S13-laptimes!S12),"sss.000"), laptimes!S13-laptimes!S12)</f>
        <v>-00.352</v>
      </c>
      <c r="T13" s="2">
        <f>IF(laptimes!T13-laptimes!T12&lt;0, "-" &amp; TEXT(ABS(laptimes!T13-laptimes!T12),"sss.000"), laptimes!T13-laptimes!T12)</f>
        <v>8.2175925925926513E-6</v>
      </c>
      <c r="U13" s="2" t="str">
        <f>IF(laptimes!U13-laptimes!U12&lt;0, "-" &amp; TEXT(ABS(laptimes!U13-laptimes!U12),"sss.000"), laptimes!U13-laptimes!U12)</f>
        <v>-00.218</v>
      </c>
    </row>
    <row r="14" spans="1:26" x14ac:dyDescent="0.25">
      <c r="A14">
        <v>13</v>
      </c>
      <c r="B14" s="2" t="str">
        <f>IF(laptimes!B14-laptimes!B13&lt;0, "-" &amp; TEXT(ABS(laptimes!B14-laptimes!B13),"sss.000"), laptimes!B14-laptimes!B13)</f>
        <v>-00.088</v>
      </c>
      <c r="C14" s="2" t="str">
        <f>IF(laptimes!C14-laptimes!C13&lt;0, "-" &amp; TEXT(ABS(laptimes!C14-laptimes!C13),"sss.000"), laptimes!C14-laptimes!C13)</f>
        <v>-01.056</v>
      </c>
      <c r="D14" s="2" t="str">
        <f>IF(laptimes!D14-laptimes!D13&lt;0, "-" &amp; TEXT(ABS(laptimes!D14-laptimes!D13),"sss.000"), laptimes!D14-laptimes!D13)</f>
        <v>-00.313</v>
      </c>
      <c r="E14" s="2" t="str">
        <f>IF(laptimes!E14-laptimes!E13&lt;0, "-" &amp; TEXT(ABS(laptimes!E14-laptimes!E13),"sss.000"), laptimes!E14-laptimes!E13)</f>
        <v>-13.497</v>
      </c>
      <c r="F14" s="2" t="str">
        <f>IF(laptimes!F14-laptimes!F13&lt;0, "-" &amp; TEXT(ABS(laptimes!F14-laptimes!F13),"sss.000"), laptimes!F14-laptimes!F13)</f>
        <v>-00.783</v>
      </c>
      <c r="G14" s="2">
        <f>IF(laptimes!G14-laptimes!G13&lt;0, "-" &amp; TEXT(ABS(laptimes!G14-laptimes!G13),"sss.000"), laptimes!G14-laptimes!G13)</f>
        <v>7.4768518518518283E-6</v>
      </c>
      <c r="H14" s="2">
        <f>IF(laptimes!H14-laptimes!H13&lt;0, "-" &amp; TEXT(ABS(laptimes!H14-laptimes!H13),"sss.000"), laptimes!H14-laptimes!H13)</f>
        <v>2.1944444444444442E-4</v>
      </c>
      <c r="I14" s="2" t="str">
        <f>IF(laptimes!I14-laptimes!I13&lt;0, "-" &amp; TEXT(ABS(laptimes!I14-laptimes!I13),"sss.000"), laptimes!I14-laptimes!I13)</f>
        <v>-00.546</v>
      </c>
      <c r="J14" s="2" t="str">
        <f>IF(laptimes!J14-laptimes!J13&lt;0, "-" &amp; TEXT(ABS(laptimes!J14-laptimes!J13),"sss.000"), laptimes!J14-laptimes!J13)</f>
        <v>-00.273</v>
      </c>
      <c r="K14" s="2" t="str">
        <f>IF(laptimes!K14-laptimes!K13&lt;0, "-" &amp; TEXT(ABS(laptimes!K14-laptimes!K13),"sss.000"), laptimes!K14-laptimes!K13)</f>
        <v>-00.193</v>
      </c>
      <c r="L14" s="2" t="str">
        <f>IF(laptimes!L14-laptimes!L13&lt;0, "-" &amp; TEXT(ABS(laptimes!L14-laptimes!L13),"sss.000"), laptimes!L14-laptimes!L13)</f>
        <v>-00.383</v>
      </c>
      <c r="M14" s="2">
        <f>IF(laptimes!M14-laptimes!M13&lt;0, "-" &amp; TEXT(ABS(laptimes!M14-laptimes!M13),"sss.000"), laptimes!M14-laptimes!M13)</f>
        <v>1.7476851851851421E-6</v>
      </c>
      <c r="N14" s="2">
        <f>IF(laptimes!N14-laptimes!N13&lt;0, "-" &amp; TEXT(ABS(laptimes!N14-laptimes!N13),"sss.000"), laptimes!N14-laptimes!N13)</f>
        <v>1.9303240740740761E-4</v>
      </c>
      <c r="O14" s="2" t="str">
        <f>IF(laptimes!O14-laptimes!O13&lt;0, "-" &amp; TEXT(ABS(laptimes!O14-laptimes!O13),"sss.000"), laptimes!O14-laptimes!O13)</f>
        <v>-00.164</v>
      </c>
      <c r="P14" s="2" t="str">
        <f>IF(laptimes!P14-laptimes!P13&lt;0, "-" &amp; TEXT(ABS(laptimes!P14-laptimes!P13),"sss.000"), laptimes!P14-laptimes!P13)</f>
        <v>-00.117</v>
      </c>
      <c r="Q14" s="2">
        <f>IF(laptimes!Q14-laptimes!Q13&lt;0, "-" &amp; TEXT(ABS(laptimes!Q14-laptimes!Q13),"sss.000"), laptimes!Q14-laptimes!Q13)</f>
        <v>0</v>
      </c>
      <c r="R14" s="2">
        <f>IF(laptimes!R14-laptimes!R13&lt;0, "-" &amp; TEXT(ABS(laptimes!R14-laptimes!R13),"sss.000"), laptimes!R14-laptimes!R13)</f>
        <v>7.1759259259258825E-6</v>
      </c>
      <c r="S14" s="2" t="str">
        <f>IF(laptimes!S14-laptimes!S13&lt;0, "-" &amp; TEXT(ABS(laptimes!S14-laptimes!S13),"sss.000"), laptimes!S14-laptimes!S13)</f>
        <v>-00.007</v>
      </c>
      <c r="T14" s="2" t="str">
        <f>IF(laptimes!T14-laptimes!T13&lt;0, "-" &amp; TEXT(ABS(laptimes!T14-laptimes!T13),"sss.000"), laptimes!T14-laptimes!T13)</f>
        <v>-00.851</v>
      </c>
      <c r="U14" s="2" t="str">
        <f>IF(laptimes!U14-laptimes!U13&lt;0, "-" &amp; TEXT(ABS(laptimes!U14-laptimes!U13),"sss.000"), laptimes!U14-laptimes!U13)</f>
        <v>-00.089</v>
      </c>
    </row>
    <row r="15" spans="1:26" x14ac:dyDescent="0.25">
      <c r="A15">
        <v>14</v>
      </c>
      <c r="B15" s="2">
        <f>IF(laptimes!B15-laptimes!B14&lt;0, "-" &amp; TEXT(ABS(laptimes!B15-laptimes!B14),"sss.000"), laptimes!B15-laptimes!B14)</f>
        <v>5.787037037031581E-8</v>
      </c>
      <c r="C15" s="2">
        <f>IF(laptimes!C15-laptimes!C14&lt;0, "-" &amp; TEXT(ABS(laptimes!C15-laptimes!C14),"sss.000"), laptimes!C15-laptimes!C14)</f>
        <v>7.5231481481475605E-7</v>
      </c>
      <c r="D15" s="2">
        <f>IF(laptimes!D15-laptimes!D14&lt;0, "-" &amp; TEXT(ABS(laptimes!D15-laptimes!D14),"sss.000"), laptimes!D15-laptimes!D14)</f>
        <v>2.0645833333333323E-4</v>
      </c>
      <c r="E15" s="2" t="str">
        <f>IF(laptimes!E15-laptimes!E14&lt;0, "-" &amp; TEXT(ABS(laptimes!E15-laptimes!E14),"sss.000"), laptimes!E15-laptimes!E14)</f>
        <v>-06.650</v>
      </c>
      <c r="F15" s="2">
        <f>IF(laptimes!F15-laptimes!F14&lt;0, "-" &amp; TEXT(ABS(laptimes!F15-laptimes!F14),"sss.000"), laptimes!F15-laptimes!F14)</f>
        <v>5.6134259259258378E-6</v>
      </c>
      <c r="G15" s="2" t="str">
        <f>IF(laptimes!G15-laptimes!G14&lt;0, "-" &amp; TEXT(ABS(laptimes!G15-laptimes!G14),"sss.000"), laptimes!G15-laptimes!G14)</f>
        <v>-00.840</v>
      </c>
      <c r="H15" s="2" t="str">
        <f>IF(laptimes!H15-laptimes!H14&lt;0, "-" &amp; TEXT(ABS(laptimes!H15-laptimes!H14),"sss.000"), laptimes!H15-laptimes!H14)</f>
        <v>-15.124</v>
      </c>
      <c r="I15" s="2">
        <f>IF(laptimes!I15-laptimes!I14&lt;0, "-" &amp; TEXT(ABS(laptimes!I15-laptimes!I14),"sss.000"), laptimes!I15-laptimes!I14)</f>
        <v>1.2500000000001659E-6</v>
      </c>
      <c r="J15" s="2" t="str">
        <f>IF(laptimes!J15-laptimes!J14&lt;0, "-" &amp; TEXT(ABS(laptimes!J15-laptimes!J14),"sss.000"), laptimes!J15-laptimes!J14)</f>
        <v>-00.670</v>
      </c>
      <c r="K15" s="2">
        <f>IF(laptimes!K15-laptimes!K14&lt;0, "-" &amp; TEXT(ABS(laptimes!K15-laptimes!K14),"sss.000"), laptimes!K15-laptimes!K14)</f>
        <v>2.1178240740740728E-4</v>
      </c>
      <c r="L15" s="2">
        <f>IF(laptimes!L15-laptimes!L14&lt;0, "-" &amp; TEXT(ABS(laptimes!L15-laptimes!L14),"sss.000"), laptimes!L15-laptimes!L14)</f>
        <v>2.0149305555555545E-4</v>
      </c>
      <c r="M15" s="2" t="str">
        <f>IF(laptimes!M15-laptimes!M14&lt;0, "-" &amp; TEXT(ABS(laptimes!M15-laptimes!M14),"sss.000"), laptimes!M15-laptimes!M14)</f>
        <v>-00.242</v>
      </c>
      <c r="N15" s="2" t="str">
        <f>IF(laptimes!N15-laptimes!N14&lt;0, "-" &amp; TEXT(ABS(laptimes!N15-laptimes!N14),"sss.000"), laptimes!N15-laptimes!N14)</f>
        <v>-13.128</v>
      </c>
      <c r="O15" s="2">
        <f>IF(laptimes!O15-laptimes!O14&lt;0, "-" &amp; TEXT(ABS(laptimes!O15-laptimes!O14),"sss.000"), laptimes!O15-laptimes!O14)</f>
        <v>1.3657407407407975E-6</v>
      </c>
      <c r="P15" s="2" t="str">
        <f>IF(laptimes!P15-laptimes!P14&lt;0, "-" &amp; TEXT(ABS(laptimes!P15-laptimes!P14),"sss.000"), laptimes!P15-laptimes!P14)</f>
        <v>-00.121</v>
      </c>
      <c r="Q15" s="2">
        <f>IF(laptimes!Q15-laptimes!Q14&lt;0, "-" &amp; TEXT(ABS(laptimes!Q15-laptimes!Q14),"sss.000"), laptimes!Q15-laptimes!Q14)</f>
        <v>0</v>
      </c>
      <c r="R15" s="2" t="str">
        <f>IF(laptimes!R15-laptimes!R14&lt;0, "-" &amp; TEXT(ABS(laptimes!R15-laptimes!R14),"sss.000"), laptimes!R15-laptimes!R14)</f>
        <v>-00.685</v>
      </c>
      <c r="S15" s="2" t="str">
        <f>IF(laptimes!S15-laptimes!S14&lt;0, "-" &amp; TEXT(ABS(laptimes!S15-laptimes!S14),"sss.000"), laptimes!S15-laptimes!S14)</f>
        <v>-00.326</v>
      </c>
      <c r="T15" s="2">
        <f>IF(laptimes!T15-laptimes!T14&lt;0, "-" &amp; TEXT(ABS(laptimes!T15-laptimes!T14),"sss.000"), laptimes!T15-laptimes!T14)</f>
        <v>2.4131944444444244E-5</v>
      </c>
      <c r="U15" s="2" t="str">
        <f>IF(laptimes!U15-laptimes!U14&lt;0, "-" &amp; TEXT(ABS(laptimes!U15-laptimes!U14),"sss.000"), laptimes!U15-laptimes!U14)</f>
        <v>-00.127</v>
      </c>
    </row>
    <row r="16" spans="1:26" x14ac:dyDescent="0.25">
      <c r="A16">
        <v>15</v>
      </c>
      <c r="B16" s="2">
        <f>IF(laptimes!B16-laptimes!B15&lt;0, "-" &amp; TEXT(ABS(laptimes!B16-laptimes!B15),"sss.000"), laptimes!B16-laptimes!B15)</f>
        <v>6.7592592592593051E-6</v>
      </c>
      <c r="C16" s="2">
        <f>IF(laptimes!C16-laptimes!C15&lt;0, "-" &amp; TEXT(ABS(laptimes!C16-laptimes!C15),"sss.000"), laptimes!C16-laptimes!C15)</f>
        <v>2.0372685185185186E-4</v>
      </c>
      <c r="D16" s="2" t="str">
        <f>IF(laptimes!D16-laptimes!D15&lt;0, "-" &amp; TEXT(ABS(laptimes!D16-laptimes!D15),"sss.000"), laptimes!D16-laptimes!D15)</f>
        <v>-12.935</v>
      </c>
      <c r="E16" s="2" t="str">
        <f>IF(laptimes!E16-laptimes!E15&lt;0, "-" &amp; TEXT(ABS(laptimes!E16-laptimes!E15),"sss.000"), laptimes!E16-laptimes!E15)</f>
        <v>-00.065</v>
      </c>
      <c r="F16" s="2">
        <f>IF(laptimes!F16-laptimes!F15&lt;0, "-" &amp; TEXT(ABS(laptimes!F16-laptimes!F15),"sss.000"), laptimes!F16-laptimes!F15)</f>
        <v>3.0050925925925926E-4</v>
      </c>
      <c r="G16" s="2" t="str">
        <f>IF(laptimes!G16-laptimes!G15&lt;0, "-" &amp; TEXT(ABS(laptimes!G16-laptimes!G15),"sss.000"), laptimes!G16-laptimes!G15)</f>
        <v>-00.396</v>
      </c>
      <c r="H16" s="2" t="str">
        <f>IF(laptimes!H16-laptimes!H15&lt;0, "-" &amp; TEXT(ABS(laptimes!H16-laptimes!H15),"sss.000"), laptimes!H16-laptimes!H15)</f>
        <v>-05.023</v>
      </c>
      <c r="I16" s="2">
        <f>IF(laptimes!I16-laptimes!I15&lt;0, "-" &amp; TEXT(ABS(laptimes!I16-laptimes!I15),"sss.000"), laptimes!I16-laptimes!I15)</f>
        <v>1.2152777777774994E-6</v>
      </c>
      <c r="J16" s="2" t="str">
        <f>IF(laptimes!J16-laptimes!J15&lt;0, "-" &amp; TEXT(ABS(laptimes!J16-laptimes!J15),"sss.000"), laptimes!J16-laptimes!J15)</f>
        <v>-00.061</v>
      </c>
      <c r="K16" s="2" t="str">
        <f>IF(laptimes!K16-laptimes!K15&lt;0, "-" &amp; TEXT(ABS(laptimes!K16-laptimes!K15),"sss.000"), laptimes!K16-laptimes!K15)</f>
        <v>-13.665</v>
      </c>
      <c r="L16" s="2" t="str">
        <f>IF(laptimes!L16-laptimes!L15&lt;0, "-" &amp; TEXT(ABS(laptimes!L16-laptimes!L15),"sss.000"), laptimes!L16-laptimes!L15)</f>
        <v>-13.336</v>
      </c>
      <c r="M16" s="2" t="str">
        <f>IF(laptimes!M16-laptimes!M15&lt;0, "-" &amp; TEXT(ABS(laptimes!M16-laptimes!M15),"sss.000"), laptimes!M16-laptimes!M15)</f>
        <v>-00.801</v>
      </c>
      <c r="N16" s="2" t="str">
        <f>IF(laptimes!N16-laptimes!N15&lt;0, "-" &amp; TEXT(ABS(laptimes!N16-laptimes!N15),"sss.000"), laptimes!N16-laptimes!N15)</f>
        <v>-03.777</v>
      </c>
      <c r="O16" s="2" t="str">
        <f>IF(laptimes!O16-laptimes!O15&lt;0, "-" &amp; TEXT(ABS(laptimes!O16-laptimes!O15),"sss.000"), laptimes!O16-laptimes!O15)</f>
        <v>-00.110</v>
      </c>
      <c r="P16" s="2">
        <f>IF(laptimes!P16-laptimes!P15&lt;0, "-" &amp; TEXT(ABS(laptimes!P16-laptimes!P15),"sss.000"), laptimes!P16-laptimes!P15)</f>
        <v>2.0351851851851867E-4</v>
      </c>
      <c r="Q16" s="2">
        <f>IF(laptimes!Q16-laptimes!Q15&lt;0, "-" &amp; TEXT(ABS(laptimes!Q16-laptimes!Q15),"sss.000"), laptimes!Q16-laptimes!Q15)</f>
        <v>0</v>
      </c>
      <c r="R16" s="2">
        <f>IF(laptimes!R16-laptimes!R15&lt;0, "-" &amp; TEXT(ABS(laptimes!R16-laptimes!R15),"sss.000"), laptimes!R16-laptimes!R15)</f>
        <v>1.0601851851851701E-5</v>
      </c>
      <c r="S16" s="2" t="str">
        <f>IF(laptimes!S16-laptimes!S15&lt;0, "-" &amp; TEXT(ABS(laptimes!S16-laptimes!S15),"sss.000"), laptimes!S16-laptimes!S15)</f>
        <v>-00.083</v>
      </c>
      <c r="T16" s="2" t="str">
        <f>IF(laptimes!T16-laptimes!T15&lt;0, "-" &amp; TEXT(ABS(laptimes!T16-laptimes!T15),"sss.000"), laptimes!T16-laptimes!T15)</f>
        <v>-01.952</v>
      </c>
      <c r="U16" s="2" t="str">
        <f>IF(laptimes!U16-laptimes!U15&lt;0, "-" &amp; TEXT(ABS(laptimes!U16-laptimes!U15),"sss.000"), laptimes!U16-laptimes!U15)</f>
        <v>-00.193</v>
      </c>
    </row>
    <row r="17" spans="1:21" x14ac:dyDescent="0.25">
      <c r="A17">
        <v>16</v>
      </c>
      <c r="B17" s="2" t="str">
        <f>IF(laptimes!B17-laptimes!B16&lt;0, "-" &amp; TEXT(ABS(laptimes!B17-laptimes!B16),"sss.000"), laptimes!B17-laptimes!B16)</f>
        <v>-00.428</v>
      </c>
      <c r="C17" s="2" t="str">
        <f>IF(laptimes!C17-laptimes!C16&lt;0, "-" &amp; TEXT(ABS(laptimes!C17-laptimes!C16),"sss.000"), laptimes!C17-laptimes!C16)</f>
        <v>-12.204</v>
      </c>
      <c r="D17" s="2" t="str">
        <f>IF(laptimes!D17-laptimes!D16&lt;0, "-" &amp; TEXT(ABS(laptimes!D17-laptimes!D16),"sss.000"), laptimes!D17-laptimes!D16)</f>
        <v>-05.738</v>
      </c>
      <c r="E17" s="2">
        <f>IF(laptimes!E17-laptimes!E16&lt;0, "-" &amp; TEXT(ABS(laptimes!E17-laptimes!E16),"sss.000"), laptimes!E17-laptimes!E16)</f>
        <v>9.6990740740740804E-6</v>
      </c>
      <c r="F17" s="2" t="str">
        <f>IF(laptimes!F17-laptimes!F16&lt;0, "-" &amp; TEXT(ABS(laptimes!F17-laptimes!F16),"sss.000"), laptimes!F17-laptimes!F16)</f>
        <v>-21.438</v>
      </c>
      <c r="G17" s="2" t="str">
        <f>IF(laptimes!G17-laptimes!G16&lt;0, "-" &amp; TEXT(ABS(laptimes!G17-laptimes!G16),"sss.000"), laptimes!G17-laptimes!G16)</f>
        <v>-00.338</v>
      </c>
      <c r="H17" s="2" t="str">
        <f>IF(laptimes!H17-laptimes!H16&lt;0, "-" &amp; TEXT(ABS(laptimes!H17-laptimes!H16),"sss.000"), laptimes!H17-laptimes!H16)</f>
        <v>-00.241</v>
      </c>
      <c r="I17" s="2" t="str">
        <f>IF(laptimes!I17-laptimes!I16&lt;0, "-" &amp; TEXT(ABS(laptimes!I17-laptimes!I16),"sss.000"), laptimes!I17-laptimes!I16)</f>
        <v>-00.396</v>
      </c>
      <c r="J17" s="2" t="str">
        <f>IF(laptimes!J17-laptimes!J16&lt;0, "-" &amp; TEXT(ABS(laptimes!J17-laptimes!J16),"sss.000"), laptimes!J17-laptimes!J16)</f>
        <v>-00.487</v>
      </c>
      <c r="K17" s="2" t="str">
        <f>IF(laptimes!K17-laptimes!K16&lt;0, "-" &amp; TEXT(ABS(laptimes!K17-laptimes!K16),"sss.000"), laptimes!K17-laptimes!K16)</f>
        <v>-06.144</v>
      </c>
      <c r="L17" s="2" t="str">
        <f>IF(laptimes!L17-laptimes!L16&lt;0, "-" &amp; TEXT(ABS(laptimes!L17-laptimes!L16),"sss.000"), laptimes!L17-laptimes!L16)</f>
        <v>-03.582</v>
      </c>
      <c r="M17" s="2" t="str">
        <f>IF(laptimes!M17-laptimes!M16&lt;0, "-" &amp; TEXT(ABS(laptimes!M17-laptimes!M16),"sss.000"), laptimes!M17-laptimes!M16)</f>
        <v>-00.049</v>
      </c>
      <c r="N17" s="2" t="str">
        <f>IF(laptimes!N17-laptimes!N16&lt;0, "-" &amp; TEXT(ABS(laptimes!N17-laptimes!N16),"sss.000"), laptimes!N17-laptimes!N16)</f>
        <v>-01.045</v>
      </c>
      <c r="O17" s="2" t="str">
        <f>IF(laptimes!O17-laptimes!O16&lt;0, "-" &amp; TEXT(ABS(laptimes!O17-laptimes!O16),"sss.000"), laptimes!O17-laptimes!O16)</f>
        <v>-00.191</v>
      </c>
      <c r="P17" s="2" t="str">
        <f>IF(laptimes!P17-laptimes!P16&lt;0, "-" &amp; TEXT(ABS(laptimes!P17-laptimes!P16),"sss.000"), laptimes!P17-laptimes!P16)</f>
        <v>-10.437</v>
      </c>
      <c r="Q17" s="2">
        <f>IF(laptimes!Q17-laptimes!Q16&lt;0, "-" &amp; TEXT(ABS(laptimes!Q17-laptimes!Q16),"sss.000"), laptimes!Q17-laptimes!Q16)</f>
        <v>0</v>
      </c>
      <c r="R17" s="2" t="str">
        <f>IF(laptimes!R17-laptimes!R16&lt;0, "-" &amp; TEXT(ABS(laptimes!R17-laptimes!R16),"sss.000"), laptimes!R17-laptimes!R16)</f>
        <v>-01.098</v>
      </c>
      <c r="S17" s="2">
        <f>IF(laptimes!S17-laptimes!S16&lt;0, "-" &amp; TEXT(ABS(laptimes!S17-laptimes!S16),"sss.000"), laptimes!S17-laptimes!S16)</f>
        <v>2.4305555555541314E-7</v>
      </c>
      <c r="T17" s="2" t="str">
        <f>IF(laptimes!T17-laptimes!T16&lt;0, "-" &amp; TEXT(ABS(laptimes!T17-laptimes!T16),"sss.000"), laptimes!T17-laptimes!T16)</f>
        <v>-01.144</v>
      </c>
      <c r="U17" s="2">
        <f>IF(laptimes!U17-laptimes!U16&lt;0, "-" &amp; TEXT(ABS(laptimes!U17-laptimes!U16),"sss.000"), laptimes!U17-laptimes!U16)</f>
        <v>1.1817129629629851E-5</v>
      </c>
    </row>
    <row r="18" spans="1:21" x14ac:dyDescent="0.25">
      <c r="A18">
        <v>17</v>
      </c>
      <c r="B18" s="2">
        <f>IF(laptimes!B18-laptimes!B17&lt;0, "-" &amp; TEXT(ABS(laptimes!B18-laptimes!B17),"sss.000"), laptimes!B18-laptimes!B17)</f>
        <v>1.5393518518518534E-5</v>
      </c>
      <c r="C18" s="2" t="str">
        <f>IF(laptimes!C18-laptimes!C17&lt;0, "-" &amp; TEXT(ABS(laptimes!C18-laptimes!C17),"sss.000"), laptimes!C18-laptimes!C17)</f>
        <v>-07.267</v>
      </c>
      <c r="D18" s="2">
        <f>IF(laptimes!D18-laptimes!D17&lt;0, "-" &amp; TEXT(ABS(laptimes!D18-laptimes!D17),"sss.000"), laptimes!D18-laptimes!D17)</f>
        <v>7.025462962963018E-6</v>
      </c>
      <c r="E18" s="2" t="str">
        <f>IF(laptimes!E18-laptimes!E17&lt;0, "-" &amp; TEXT(ABS(laptimes!E18-laptimes!E17),"sss.000"), laptimes!E18-laptimes!E17)</f>
        <v>-00.502</v>
      </c>
      <c r="F18" s="2" t="str">
        <f>IF(laptimes!F18-laptimes!F17&lt;0, "-" &amp; TEXT(ABS(laptimes!F18-laptimes!F17),"sss.000"), laptimes!F18-laptimes!F17)</f>
        <v>-06.619</v>
      </c>
      <c r="G18" s="2">
        <f>IF(laptimes!G18-laptimes!G17&lt;0, "-" &amp; TEXT(ABS(laptimes!G18-laptimes!G17),"sss.000"), laptimes!G18-laptimes!G17)</f>
        <v>3.0208333333333909E-6</v>
      </c>
      <c r="H18" s="2">
        <f>IF(laptimes!H18-laptimes!H17&lt;0, "-" &amp; TEXT(ABS(laptimes!H18-laptimes!H17),"sss.000"), laptimes!H18-laptimes!H17)</f>
        <v>6.2499999999999622E-6</v>
      </c>
      <c r="I18" s="2">
        <f>IF(laptimes!I18-laptimes!I17&lt;0, "-" &amp; TEXT(ABS(laptimes!I18-laptimes!I17),"sss.000"), laptimes!I18-laptimes!I17)</f>
        <v>2.777777777777761E-6</v>
      </c>
      <c r="J18" s="2">
        <f>IF(laptimes!J18-laptimes!J17&lt;0, "-" &amp; TEXT(ABS(laptimes!J18-laptimes!J17),"sss.000"), laptimes!J18-laptimes!J17)</f>
        <v>1.4583333333333462E-6</v>
      </c>
      <c r="K18" s="2">
        <f>IF(laptimes!K18-laptimes!K17&lt;0, "-" &amp; TEXT(ABS(laptimes!K18-laptimes!K17),"sss.000"), laptimes!K18-laptimes!K17)</f>
        <v>2.9618055555555734E-5</v>
      </c>
      <c r="L18" s="2" t="str">
        <f>IF(laptimes!L18-laptimes!L17&lt;0, "-" &amp; TEXT(ABS(laptimes!L18-laptimes!L17),"sss.000"), laptimes!L18-laptimes!L17)</f>
        <v>-01.520</v>
      </c>
      <c r="M18" s="2" t="str">
        <f>IF(laptimes!M18-laptimes!M17&lt;0, "-" &amp; TEXT(ABS(laptimes!M18-laptimes!M17),"sss.000"), laptimes!M18-laptimes!M17)</f>
        <v>-00.019</v>
      </c>
      <c r="N18" s="2">
        <f>IF(laptimes!N18-laptimes!N17&lt;0, "-" &amp; TEXT(ABS(laptimes!N18-laptimes!N17),"sss.000"), laptimes!N18-laptimes!N17)</f>
        <v>6.273148148148262E-6</v>
      </c>
      <c r="O18" s="2">
        <f>IF(laptimes!O18-laptimes!O17&lt;0, "-" &amp; TEXT(ABS(laptimes!O18-laptimes!O17),"sss.000"), laptimes!O18-laptimes!O17)</f>
        <v>2.3263888888889507E-6</v>
      </c>
      <c r="P18" s="2" t="str">
        <f>IF(laptimes!P18-laptimes!P17&lt;0, "-" &amp; TEXT(ABS(laptimes!P18-laptimes!P17),"sss.000"), laptimes!P18-laptimes!P17)</f>
        <v>-06.841</v>
      </c>
      <c r="Q18" s="2">
        <f>IF(laptimes!Q18-laptimes!Q17&lt;0, "-" &amp; TEXT(ABS(laptimes!Q18-laptimes!Q17),"sss.000"), laptimes!Q18-laptimes!Q17)</f>
        <v>0</v>
      </c>
      <c r="R18" s="2">
        <f>IF(laptimes!R18-laptimes!R17&lt;0, "-" &amp; TEXT(ABS(laptimes!R18-laptimes!R17),"sss.000"), laptimes!R18-laptimes!R17)</f>
        <v>1.8749999999999236E-6</v>
      </c>
      <c r="S18" s="2">
        <f>IF(laptimes!S18-laptimes!S17&lt;0, "-" &amp; TEXT(ABS(laptimes!S18-laptimes!S17),"sss.000"), laptimes!S18-laptimes!S17)</f>
        <v>1.6087962962964275E-6</v>
      </c>
      <c r="T18" s="2">
        <f>IF(laptimes!T18-laptimes!T17&lt;0, "-" &amp; TEXT(ABS(laptimes!T18-laptimes!T17),"sss.000"), laptimes!T18-laptimes!T17)</f>
        <v>3.9386574074074063E-5</v>
      </c>
      <c r="U18" s="2" t="str">
        <f>IF(laptimes!U18-laptimes!U17&lt;0, "-" &amp; TEXT(ABS(laptimes!U18-laptimes!U17),"sss.000"), laptimes!U18-laptimes!U17)</f>
        <v>-00.333</v>
      </c>
    </row>
    <row r="19" spans="1:21" x14ac:dyDescent="0.25">
      <c r="A19">
        <v>18</v>
      </c>
      <c r="B19" s="2" t="str">
        <f>IF(laptimes!B19-laptimes!B18&lt;0, "-" &amp; TEXT(ABS(laptimes!B19-laptimes!B18),"sss.000"), laptimes!B19-laptimes!B18)</f>
        <v>-01.721</v>
      </c>
      <c r="C19" s="2">
        <f>IF(laptimes!C19-laptimes!C18&lt;0, "-" &amp; TEXT(ABS(laptimes!C19-laptimes!C18),"sss.000"), laptimes!C19-laptimes!C18)</f>
        <v>6.516203703703892E-6</v>
      </c>
      <c r="D19" s="2">
        <f>IF(laptimes!D19-laptimes!D18&lt;0, "-" &amp; TEXT(ABS(laptimes!D19-laptimes!D18),"sss.000"), laptimes!D19-laptimes!D18)</f>
        <v>1.1111111111110177E-6</v>
      </c>
      <c r="E19" s="2">
        <f>IF(laptimes!E19-laptimes!E18&lt;0, "-" &amp; TEXT(ABS(laptimes!E19-laptimes!E18),"sss.000"), laptimes!E19-laptimes!E18)</f>
        <v>2.3726851851851166E-6</v>
      </c>
      <c r="F19" s="2">
        <f>IF(laptimes!F19-laptimes!F18&lt;0, "-" &amp; TEXT(ABS(laptimes!F19-laptimes!F18),"sss.000"), laptimes!F19-laptimes!F18)</f>
        <v>8.06712962962957E-6</v>
      </c>
      <c r="G19" s="2">
        <f>IF(laptimes!G19-laptimes!G18&lt;0, "-" &amp; TEXT(ABS(laptimes!G19-laptimes!G18),"sss.000"), laptimes!G19-laptimes!G18)</f>
        <v>2.3842592592590497E-6</v>
      </c>
      <c r="H19" s="2" t="str">
        <f>IF(laptimes!H19-laptimes!H18&lt;0, "-" &amp; TEXT(ABS(laptimes!H19-laptimes!H18),"sss.000"), laptimes!H19-laptimes!H18)</f>
        <v>-00.414</v>
      </c>
      <c r="I19" s="2" t="str">
        <f>IF(laptimes!I19-laptimes!I18&lt;0, "-" &amp; TEXT(ABS(laptimes!I19-laptimes!I18),"sss.000"), laptimes!I19-laptimes!I18)</f>
        <v>-00.348</v>
      </c>
      <c r="J19" s="2" t="str">
        <f>IF(laptimes!J19-laptimes!J18&lt;0, "-" &amp; TEXT(ABS(laptimes!J19-laptimes!J18),"sss.000"), laptimes!J19-laptimes!J18)</f>
        <v>-00.151</v>
      </c>
      <c r="K19" s="2" t="str">
        <f>IF(laptimes!K19-laptimes!K18&lt;0, "-" &amp; TEXT(ABS(laptimes!K19-laptimes!K18),"sss.000"), laptimes!K19-laptimes!K18)</f>
        <v>-00.830</v>
      </c>
      <c r="L19" s="2">
        <f>IF(laptimes!L19-laptimes!L18&lt;0, "-" &amp; TEXT(ABS(laptimes!L19-laptimes!L18),"sss.000"), laptimes!L19-laptimes!L18)</f>
        <v>5.9027777777752484E-7</v>
      </c>
      <c r="M19" s="2">
        <f>IF(laptimes!M19-laptimes!M18&lt;0, "-" &amp; TEXT(ABS(laptimes!M19-laptimes!M18),"sss.000"), laptimes!M19-laptimes!M18)</f>
        <v>3.6111111111109158E-6</v>
      </c>
      <c r="N19" s="2">
        <f>IF(laptimes!N19-laptimes!N18&lt;0, "-" &amp; TEXT(ABS(laptimes!N19-laptimes!N18),"sss.000"), laptimes!N19-laptimes!N18)</f>
        <v>1.0092592592592575E-5</v>
      </c>
      <c r="O19" s="2" t="str">
        <f>IF(laptimes!O19-laptimes!O18&lt;0, "-" &amp; TEXT(ABS(laptimes!O19-laptimes!O18),"sss.000"), laptimes!O19-laptimes!O18)</f>
        <v>-00.093</v>
      </c>
      <c r="P19" s="2" t="str">
        <f>IF(laptimes!P19-laptimes!P18&lt;0, "-" &amp; TEXT(ABS(laptimes!P19-laptimes!P18),"sss.000"), laptimes!P19-laptimes!P18)</f>
        <v>-00.134</v>
      </c>
      <c r="Q19" s="2">
        <f>IF(laptimes!Q19-laptimes!Q18&lt;0, "-" &amp; TEXT(ABS(laptimes!Q19-laptimes!Q18),"sss.000"), laptimes!Q19-laptimes!Q18)</f>
        <v>0</v>
      </c>
      <c r="R19" s="2" t="str">
        <f>IF(laptimes!R19-laptimes!R18&lt;0, "-" &amp; TEXT(ABS(laptimes!R19-laptimes!R18),"sss.000"), laptimes!R19-laptimes!R18)</f>
        <v>-00.181</v>
      </c>
      <c r="S19" s="2" t="str">
        <f>IF(laptimes!S19-laptimes!S18&lt;0, "-" &amp; TEXT(ABS(laptimes!S19-laptimes!S18),"sss.000"), laptimes!S19-laptimes!S18)</f>
        <v>-00.174</v>
      </c>
      <c r="T19" s="2" t="str">
        <f>IF(laptimes!T19-laptimes!T18&lt;0, "-" &amp; TEXT(ABS(laptimes!T19-laptimes!T18),"sss.000"), laptimes!T19-laptimes!T18)</f>
        <v>-03.403</v>
      </c>
      <c r="U19" s="2">
        <f>IF(laptimes!U19-laptimes!U18&lt;0, "-" &amp; TEXT(ABS(laptimes!U19-laptimes!U18),"sss.000"), laptimes!U19-laptimes!U18)</f>
        <v>1.4259259259259216E-5</v>
      </c>
    </row>
    <row r="20" spans="1:21" x14ac:dyDescent="0.25">
      <c r="A20">
        <v>19</v>
      </c>
      <c r="B20" s="2">
        <f>IF(laptimes!B20-laptimes!B19&lt;0, "-" &amp; TEXT(ABS(laptimes!B20-laptimes!B19),"sss.000"), laptimes!B20-laptimes!B19)</f>
        <v>2.0717592592591708E-6</v>
      </c>
      <c r="C20" s="2">
        <f>IF(laptimes!C20-laptimes!C19&lt;0, "-" &amp; TEXT(ABS(laptimes!C20-laptimes!C19),"sss.000"), laptimes!C20-laptimes!C19)</f>
        <v>9.4907407407406833E-6</v>
      </c>
      <c r="D20" s="2">
        <f>IF(laptimes!D20-laptimes!D19&lt;0, "-" &amp; TEXT(ABS(laptimes!D20-laptimes!D19),"sss.000"), laptimes!D20-laptimes!D19)</f>
        <v>6.8402777777777039E-6</v>
      </c>
      <c r="E20" s="2">
        <f>IF(laptimes!E20-laptimes!E19&lt;0, "-" &amp; TEXT(ABS(laptimes!E20-laptimes!E19),"sss.000"), laptimes!E20-laptimes!E19)</f>
        <v>1.3715277777777857E-5</v>
      </c>
      <c r="F20" s="2">
        <f>IF(laptimes!F20-laptimes!F19&lt;0, "-" &amp; TEXT(ABS(laptimes!F20-laptimes!F19),"sss.000"), laptimes!F20-laptimes!F19)</f>
        <v>6.3657407407408106E-6</v>
      </c>
      <c r="G20" s="2" t="str">
        <f>IF(laptimes!G20-laptimes!G19&lt;0, "-" &amp; TEXT(ABS(laptimes!G20-laptimes!G19),"sss.000"), laptimes!G20-laptimes!G19)</f>
        <v>-00.786</v>
      </c>
      <c r="H20" s="2">
        <f>IF(laptimes!H20-laptimes!H19&lt;0, "-" &amp; TEXT(ABS(laptimes!H20-laptimes!H19),"sss.000"), laptimes!H20-laptimes!H19)</f>
        <v>1.5509259259258949E-6</v>
      </c>
      <c r="I20" s="2" t="str">
        <f>IF(laptimes!I20-laptimes!I19&lt;0, "-" &amp; TEXT(ABS(laptimes!I20-laptimes!I19),"sss.000"), laptimes!I20-laptimes!I19)</f>
        <v>-00.065</v>
      </c>
      <c r="J20" s="2" t="str">
        <f>IF(laptimes!J20-laptimes!J19&lt;0, "-" &amp; TEXT(ABS(laptimes!J20-laptimes!J19),"sss.000"), laptimes!J20-laptimes!J19)</f>
        <v>-00.249</v>
      </c>
      <c r="K20" s="2" t="str">
        <f>IF(laptimes!K20-laptimes!K19&lt;0, "-" &amp; TEXT(ABS(laptimes!K20-laptimes!K19),"sss.000"), laptimes!K20-laptimes!K19)</f>
        <v>-00.887</v>
      </c>
      <c r="L20" s="2">
        <f>IF(laptimes!L20-laptimes!L19&lt;0, "-" &amp; TEXT(ABS(laptimes!L20-laptimes!L19),"sss.000"), laptimes!L20-laptimes!L19)</f>
        <v>1.1805555555557002E-6</v>
      </c>
      <c r="M20" s="2" t="str">
        <f>IF(laptimes!M20-laptimes!M19&lt;0, "-" &amp; TEXT(ABS(laptimes!M20-laptimes!M19),"sss.000"), laptimes!M20-laptimes!M19)</f>
        <v>-00.600</v>
      </c>
      <c r="N20" s="2" t="str">
        <f>IF(laptimes!N20-laptimes!N19&lt;0, "-" &amp; TEXT(ABS(laptimes!N20-laptimes!N19),"sss.000"), laptimes!N20-laptimes!N19)</f>
        <v>-01.336</v>
      </c>
      <c r="O20" s="2" t="str">
        <f>IF(laptimes!O20-laptimes!O19&lt;0, "-" &amp; TEXT(ABS(laptimes!O20-laptimes!O19),"sss.000"), laptimes!O20-laptimes!O19)</f>
        <v>-00.280</v>
      </c>
      <c r="P20" s="2">
        <f>IF(laptimes!P20-laptimes!P19&lt;0, "-" &amp; TEXT(ABS(laptimes!P20-laptimes!P19),"sss.000"), laptimes!P20-laptimes!P19)</f>
        <v>8.1018518518518028E-6</v>
      </c>
      <c r="Q20" s="2">
        <f>IF(laptimes!Q20-laptimes!Q19&lt;0, "-" &amp; TEXT(ABS(laptimes!Q20-laptimes!Q19),"sss.000"), laptimes!Q20-laptimes!Q19)</f>
        <v>0</v>
      </c>
      <c r="R20" s="2" t="str">
        <f>IF(laptimes!R20-laptimes!R19&lt;0, "-" &amp; TEXT(ABS(laptimes!R20-laptimes!R19),"sss.000"), laptimes!R20-laptimes!R19)</f>
        <v>-00.190</v>
      </c>
      <c r="S20" s="2" t="str">
        <f>IF(laptimes!S20-laptimes!S19&lt;0, "-" &amp; TEXT(ABS(laptimes!S20-laptimes!S19),"sss.000"), laptimes!S20-laptimes!S19)</f>
        <v>-00.367</v>
      </c>
      <c r="T20" s="2" t="str">
        <f>IF(laptimes!T20-laptimes!T19&lt;0, "-" &amp; TEXT(ABS(laptimes!T20-laptimes!T19),"sss.000"), laptimes!T20-laptimes!T19)</f>
        <v>-00.035</v>
      </c>
      <c r="U20" s="2">
        <f>IF(laptimes!U20-laptimes!U19&lt;0, "-" &amp; TEXT(ABS(laptimes!U20-laptimes!U19),"sss.000"), laptimes!U20-laptimes!U19)</f>
        <v>7.789351851851924E-6</v>
      </c>
    </row>
    <row r="21" spans="1:21" x14ac:dyDescent="0.25">
      <c r="A21">
        <v>20</v>
      </c>
      <c r="B21" s="2" t="str">
        <f>IF(laptimes!B21-laptimes!B20&lt;0, "-" &amp; TEXT(ABS(laptimes!B21-laptimes!B20),"sss.000"), laptimes!B21-laptimes!B20)</f>
        <v>-00.106</v>
      </c>
      <c r="C21" s="2">
        <f>IF(laptimes!C21-laptimes!C20&lt;0, "-" &amp; TEXT(ABS(laptimes!C21-laptimes!C20),"sss.000"), laptimes!C21-laptimes!C20)</f>
        <v>1.7986111111110981E-5</v>
      </c>
      <c r="D21" s="2" t="str">
        <f>IF(laptimes!D21-laptimes!D20&lt;0, "-" &amp; TEXT(ABS(laptimes!D21-laptimes!D20),"sss.000"), laptimes!D21-laptimes!D20)</f>
        <v>-00.021</v>
      </c>
      <c r="E21" s="2" t="str">
        <f>IF(laptimes!E21-laptimes!E20&lt;0, "-" &amp; TEXT(ABS(laptimes!E21-laptimes!E20),"sss.000"), laptimes!E21-laptimes!E20)</f>
        <v>-00.806</v>
      </c>
      <c r="F21" s="2">
        <f>IF(laptimes!F21-laptimes!F20&lt;0, "-" &amp; TEXT(ABS(laptimes!F21-laptimes!F20),"sss.000"), laptimes!F21-laptimes!F20)</f>
        <v>1.1030092592592428E-5</v>
      </c>
      <c r="G21" s="2">
        <f>IF(laptimes!G21-laptimes!G20&lt;0, "-" &amp; TEXT(ABS(laptimes!G21-laptimes!G20),"sss.000"), laptimes!G21-laptimes!G20)</f>
        <v>2.5925925925926636E-6</v>
      </c>
      <c r="H21" s="2">
        <f>IF(laptimes!H21-laptimes!H20&lt;0, "-" &amp; TEXT(ABS(laptimes!H21-laptimes!H20),"sss.000"), laptimes!H21-laptimes!H20)</f>
        <v>9.8379629629623613E-7</v>
      </c>
      <c r="I21" s="2" t="str">
        <f>IF(laptimes!I21-laptimes!I20&lt;0, "-" &amp; TEXT(ABS(laptimes!I21-laptimes!I20),"sss.000"), laptimes!I21-laptimes!I20)</f>
        <v>-00.193</v>
      </c>
      <c r="J21" s="2" t="str">
        <f>IF(laptimes!J21-laptimes!J20&lt;0, "-" &amp; TEXT(ABS(laptimes!J21-laptimes!J20),"sss.000"), laptimes!J21-laptimes!J20)</f>
        <v>-00.082</v>
      </c>
      <c r="K21" s="2" t="str">
        <f>IF(laptimes!K21-laptimes!K20&lt;0, "-" &amp; TEXT(ABS(laptimes!K21-laptimes!K20),"sss.000"), laptimes!K21-laptimes!K20)</f>
        <v>-00.468</v>
      </c>
      <c r="L21" s="2">
        <f>IF(laptimes!L21-laptimes!L20&lt;0, "-" &amp; TEXT(ABS(laptimes!L21-laptimes!L20),"sss.000"), laptimes!L21-laptimes!L20)</f>
        <v>1.516203703703662E-6</v>
      </c>
      <c r="M21" s="2">
        <f>IF(laptimes!M21-laptimes!M20&lt;0, "-" &amp; TEXT(ABS(laptimes!M21-laptimes!M20),"sss.000"), laptimes!M21-laptimes!M20)</f>
        <v>5.5555555555572567E-7</v>
      </c>
      <c r="N21" s="2" t="str">
        <f>IF(laptimes!N21-laptimes!N20&lt;0, "-" &amp; TEXT(ABS(laptimes!N21-laptimes!N20),"sss.000"), laptimes!N21-laptimes!N20)</f>
        <v>-00.193</v>
      </c>
      <c r="O21" s="2">
        <f>IF(laptimes!O21-laptimes!O20&lt;0, "-" &amp; TEXT(ABS(laptimes!O21-laptimes!O20),"sss.000"), laptimes!O21-laptimes!O20)</f>
        <v>1.9907407407405552E-6</v>
      </c>
      <c r="P21" s="2" t="str">
        <f>IF(laptimes!P21-laptimes!P20&lt;0, "-" &amp; TEXT(ABS(laptimes!P21-laptimes!P20),"sss.000"), laptimes!P21-laptimes!P20)</f>
        <v>-00.033</v>
      </c>
      <c r="Q21" s="2">
        <f>IF(laptimes!Q21-laptimes!Q20&lt;0, "-" &amp; TEXT(ABS(laptimes!Q21-laptimes!Q20),"sss.000"), laptimes!Q21-laptimes!Q20)</f>
        <v>0</v>
      </c>
      <c r="R21" s="2" t="str">
        <f>IF(laptimes!R21-laptimes!R20&lt;0, "-" &amp; TEXT(ABS(laptimes!R21-laptimes!R20),"sss.000"), laptimes!R21-laptimes!R20)</f>
        <v>-00.283</v>
      </c>
      <c r="S21" s="2" t="str">
        <f>IF(laptimes!S21-laptimes!S20&lt;0, "-" &amp; TEXT(ABS(laptimes!S21-laptimes!S20),"sss.000"), laptimes!S21-laptimes!S20)</f>
        <v>-00.004</v>
      </c>
      <c r="T21" s="2">
        <f>IF(laptimes!T21-laptimes!T20&lt;0, "-" &amp; TEXT(ABS(laptimes!T21-laptimes!T20),"sss.000"), laptimes!T21-laptimes!T20)</f>
        <v>3.3680555555555677E-5</v>
      </c>
      <c r="U21" s="2" t="str">
        <f>IF(laptimes!U21-laptimes!U20&lt;0, "-" &amp; TEXT(ABS(laptimes!U21-laptimes!U20),"sss.000"), laptimes!U21-laptimes!U20)</f>
        <v>-01.801</v>
      </c>
    </row>
    <row r="22" spans="1:21" x14ac:dyDescent="0.25">
      <c r="A22">
        <v>21</v>
      </c>
      <c r="B22" s="2">
        <f>IF(laptimes!B22-laptimes!B21&lt;0, "-" &amp; TEXT(ABS(laptimes!B22-laptimes!B21),"sss.000"), laptimes!B22-laptimes!B21)</f>
        <v>6.284722222222195E-6</v>
      </c>
      <c r="C22" s="2" t="str">
        <f>IF(laptimes!C22-laptimes!C21&lt;0, "-" &amp; TEXT(ABS(laptimes!C22-laptimes!C21),"sss.000"), laptimes!C22-laptimes!C21)</f>
        <v>-00.715</v>
      </c>
      <c r="D22" s="2" t="str">
        <f>IF(laptimes!D22-laptimes!D21&lt;0, "-" &amp; TEXT(ABS(laptimes!D22-laptimes!D21),"sss.000"), laptimes!D22-laptimes!D21)</f>
        <v>-00.526</v>
      </c>
      <c r="E22" s="2" t="str">
        <f>IF(laptimes!E22-laptimes!E21&lt;0, "-" &amp; TEXT(ABS(laptimes!E22-laptimes!E21),"sss.000"), laptimes!E22-laptimes!E21)</f>
        <v>-00.144</v>
      </c>
      <c r="F22" s="2">
        <f>IF(laptimes!F22-laptimes!F21&lt;0, "-" &amp; TEXT(ABS(laptimes!F22-laptimes!F21),"sss.000"), laptimes!F22-laptimes!F21)</f>
        <v>1.7013888888889762E-6</v>
      </c>
      <c r="G22" s="2" t="str">
        <f>IF(laptimes!G22-laptimes!G21&lt;0, "-" &amp; TEXT(ABS(laptimes!G22-laptimes!G21),"sss.000"), laptimes!G22-laptimes!G21)</f>
        <v>-00.319</v>
      </c>
      <c r="H22" s="2" t="str">
        <f>IF(laptimes!H22-laptimes!H21&lt;0, "-" &amp; TEXT(ABS(laptimes!H22-laptimes!H21),"sss.000"), laptimes!H22-laptimes!H21)</f>
        <v>-00.539</v>
      </c>
      <c r="I22" s="2">
        <f>IF(laptimes!I22-laptimes!I21&lt;0, "-" &amp; TEXT(ABS(laptimes!I22-laptimes!I21),"sss.000"), laptimes!I22-laptimes!I21)</f>
        <v>1.1574074074074004E-6</v>
      </c>
      <c r="J22" s="2" t="str">
        <f>IF(laptimes!J22-laptimes!J21&lt;0, "-" &amp; TEXT(ABS(laptimes!J22-laptimes!J21),"sss.000"), laptimes!J22-laptimes!J21)</f>
        <v>-00.003</v>
      </c>
      <c r="K22" s="2">
        <f>IF(laptimes!K22-laptimes!K21&lt;0, "-" &amp; TEXT(ABS(laptimes!K22-laptimes!K21),"sss.000"), laptimes!K22-laptimes!K21)</f>
        <v>8.5879629629628459E-6</v>
      </c>
      <c r="L22" s="2">
        <f>IF(laptimes!L22-laptimes!L21&lt;0, "-" &amp; TEXT(ABS(laptimes!L22-laptimes!L21),"sss.000"), laptimes!L22-laptimes!L21)</f>
        <v>1.8402777777779076E-6</v>
      </c>
      <c r="M22" s="2" t="str">
        <f>IF(laptimes!M22-laptimes!M21&lt;0, "-" &amp; TEXT(ABS(laptimes!M22-laptimes!M21),"sss.000"), laptimes!M22-laptimes!M21)</f>
        <v>-00.249</v>
      </c>
      <c r="N22" s="2">
        <f>IF(laptimes!N22-laptimes!N21&lt;0, "-" &amp; TEXT(ABS(laptimes!N22-laptimes!N21),"sss.000"), laptimes!N22-laptimes!N21)</f>
        <v>3.3796296296294357E-6</v>
      </c>
      <c r="O22" s="2" t="str">
        <f>IF(laptimes!O22-laptimes!O21&lt;0, "-" &amp; TEXT(ABS(laptimes!O22-laptimes!O21),"sss.000"), laptimes!O22-laptimes!O21)</f>
        <v>-00.207</v>
      </c>
      <c r="P22" s="2" t="str">
        <f>IF(laptimes!P22-laptimes!P21&lt;0, "-" &amp; TEXT(ABS(laptimes!P22-laptimes!P21),"sss.000"), laptimes!P22-laptimes!P21)</f>
        <v>-01.143</v>
      </c>
      <c r="Q22" s="2">
        <f>IF(laptimes!Q22-laptimes!Q21&lt;0, "-" &amp; TEXT(ABS(laptimes!Q22-laptimes!Q21),"sss.000"), laptimes!Q22-laptimes!Q21)</f>
        <v>0</v>
      </c>
      <c r="R22" s="2">
        <f>IF(laptimes!R22-laptimes!R21&lt;0, "-" &amp; TEXT(ABS(laptimes!R22-laptimes!R21),"sss.000"), laptimes!R22-laptimes!R21)</f>
        <v>1.6481481481481468E-5</v>
      </c>
      <c r="S22" s="2" t="str">
        <f>IF(laptimes!S22-laptimes!S21&lt;0, "-" &amp; TEXT(ABS(laptimes!S22-laptimes!S21),"sss.000"), laptimes!S22-laptimes!S21)</f>
        <v>-00.017</v>
      </c>
      <c r="T22" s="2" t="str">
        <f>IF(laptimes!T22-laptimes!T21&lt;0, "-" &amp; TEXT(ABS(laptimes!T22-laptimes!T21),"sss.000"), laptimes!T22-laptimes!T21)</f>
        <v>-00.738</v>
      </c>
      <c r="U22" s="2" t="str">
        <f>IF(laptimes!U22-laptimes!U21&lt;0, "-" &amp; TEXT(ABS(laptimes!U22-laptimes!U21),"sss.000"), laptimes!U22-laptimes!U21)</f>
        <v>-00.478</v>
      </c>
    </row>
    <row r="23" spans="1:21" x14ac:dyDescent="0.25">
      <c r="A23">
        <v>22</v>
      </c>
      <c r="B23" s="2" t="str">
        <f>IF(laptimes!B23-laptimes!B22&lt;0, "-" &amp; TEXT(ABS(laptimes!B23-laptimes!B22),"sss.000"), laptimes!B23-laptimes!B22)</f>
        <v>-00.045</v>
      </c>
      <c r="C23" s="2">
        <f>IF(laptimes!C23-laptimes!C22&lt;0, "-" &amp; TEXT(ABS(laptimes!C23-laptimes!C22),"sss.000"), laptimes!C23-laptimes!C22)</f>
        <v>6.1458333333334805E-6</v>
      </c>
      <c r="D23" s="2" t="str">
        <f>IF(laptimes!D23-laptimes!D22&lt;0, "-" &amp; TEXT(ABS(laptimes!D23-laptimes!D22),"sss.000"), laptimes!D23-laptimes!D22)</f>
        <v>-00.187</v>
      </c>
      <c r="E23" s="2" t="str">
        <f>IF(laptimes!E23-laptimes!E22&lt;0, "-" &amp; TEXT(ABS(laptimes!E23-laptimes!E22),"sss.000"), laptimes!E23-laptimes!E22)</f>
        <v>-00.040</v>
      </c>
      <c r="F23" s="2">
        <f>IF(laptimes!F23-laptimes!F22&lt;0, "-" &amp; TEXT(ABS(laptimes!F23-laptimes!F22),"sss.000"), laptimes!F23-laptimes!F22)</f>
        <v>2.6388888888890464E-6</v>
      </c>
      <c r="G23" s="2">
        <f>IF(laptimes!G23-laptimes!G22&lt;0, "-" &amp; TEXT(ABS(laptimes!G23-laptimes!G22),"sss.000"), laptimes!G23-laptimes!G22)</f>
        <v>6.0185185185184821E-6</v>
      </c>
      <c r="H23" s="2">
        <f>IF(laptimes!H23-laptimes!H22&lt;0, "-" &amp; TEXT(ABS(laptimes!H23-laptimes!H22),"sss.000"), laptimes!H23-laptimes!H22)</f>
        <v>1.2418981481481309E-5</v>
      </c>
      <c r="I23" s="2">
        <f>IF(laptimes!I23-laptimes!I22&lt;0, "-" &amp; TEXT(ABS(laptimes!I23-laptimes!I22),"sss.000"), laptimes!I23-laptimes!I22)</f>
        <v>8.3333333333315482E-7</v>
      </c>
      <c r="J23" s="2">
        <f>IF(laptimes!J23-laptimes!J22&lt;0, "-" &amp; TEXT(ABS(laptimes!J23-laptimes!J22),"sss.000"), laptimes!J23-laptimes!J22)</f>
        <v>6.8287037037029034E-7</v>
      </c>
      <c r="K23" s="2" t="str">
        <f>IF(laptimes!K23-laptimes!K22&lt;0, "-" &amp; TEXT(ABS(laptimes!K23-laptimes!K22),"sss.000"), laptimes!K23-laptimes!K22)</f>
        <v>-00.625</v>
      </c>
      <c r="L23" s="2">
        <f>IF(laptimes!L23-laptimes!L22&lt;0, "-" &amp; TEXT(ABS(laptimes!L23-laptimes!L22),"sss.000"), laptimes!L23-laptimes!L22)</f>
        <v>1.9675925925924723E-6</v>
      </c>
      <c r="M23" s="2">
        <f>IF(laptimes!M23-laptimes!M22&lt;0, "-" &amp; TEXT(ABS(laptimes!M23-laptimes!M22),"sss.000"), laptimes!M23-laptimes!M22)</f>
        <v>4.3055555555555729E-6</v>
      </c>
      <c r="N23" s="2" t="str">
        <f>IF(laptimes!N23-laptimes!N22&lt;0, "-" &amp; TEXT(ABS(laptimes!N23-laptimes!N22),"sss.000"), laptimes!N23-laptimes!N22)</f>
        <v>-00.237</v>
      </c>
      <c r="O23" s="2">
        <f>IF(laptimes!O23-laptimes!O22&lt;0, "-" &amp; TEXT(ABS(laptimes!O23-laptimes!O22),"sss.000"), laptimes!O23-laptimes!O22)</f>
        <v>5.5555555555550883E-7</v>
      </c>
      <c r="P23" s="2">
        <f>IF(laptimes!P23-laptimes!P22&lt;0, "-" &amp; TEXT(ABS(laptimes!P23-laptimes!P22),"sss.000"), laptimes!P23-laptimes!P22)</f>
        <v>5.4976851851849893E-6</v>
      </c>
      <c r="Q23" s="2">
        <f>IF(laptimes!Q23-laptimes!Q22&lt;0, "-" &amp; TEXT(ABS(laptimes!Q23-laptimes!Q22),"sss.000"), laptimes!Q23-laptimes!Q22)</f>
        <v>0</v>
      </c>
      <c r="R23" s="2" t="str">
        <f>IF(laptimes!R23-laptimes!R22&lt;0, "-" &amp; TEXT(ABS(laptimes!R23-laptimes!R22),"sss.000"), laptimes!R23-laptimes!R22)</f>
        <v>-01.257</v>
      </c>
      <c r="S23" s="2">
        <f>IF(laptimes!S23-laptimes!S22&lt;0, "-" &amp; TEXT(ABS(laptimes!S23-laptimes!S22),"sss.000"), laptimes!S23-laptimes!S22)</f>
        <v>8.287037037037117E-6</v>
      </c>
      <c r="T23" s="2">
        <f>IF(laptimes!T23-laptimes!T22&lt;0, "-" &amp; TEXT(ABS(laptimes!T23-laptimes!T22),"sss.000"), laptimes!T23-laptimes!T22)</f>
        <v>4.2662037037037017E-5</v>
      </c>
      <c r="U23" s="2">
        <f>IF(laptimes!U23-laptimes!U22&lt;0, "-" &amp; TEXT(ABS(laptimes!U23-laptimes!U22),"sss.000"), laptimes!U23-laptimes!U22)</f>
        <v>3.032407407407324E-6</v>
      </c>
    </row>
    <row r="24" spans="1:21" x14ac:dyDescent="0.25">
      <c r="A24">
        <v>23</v>
      </c>
      <c r="B24" s="2" t="str">
        <f>IF(laptimes!B24-laptimes!B23&lt;0, "-" &amp; TEXT(ABS(laptimes!B24-laptimes!B23),"sss.000"), laptimes!B24-laptimes!B23)</f>
        <v>-00.173</v>
      </c>
      <c r="C24" s="2" t="str">
        <f>IF(laptimes!C24-laptimes!C23&lt;0, "-" &amp; TEXT(ABS(laptimes!C24-laptimes!C23),"sss.000"), laptimes!C24-laptimes!C23)</f>
        <v>-00.540</v>
      </c>
      <c r="D24" s="2">
        <f>IF(laptimes!D24-laptimes!D23&lt;0, "-" &amp; TEXT(ABS(laptimes!D24-laptimes!D23),"sss.000"), laptimes!D24-laptimes!D23)</f>
        <v>1.4236111111108965E-6</v>
      </c>
      <c r="E24" s="2" t="str">
        <f>IF(laptimes!E24-laptimes!E23&lt;0, "-" &amp; TEXT(ABS(laptimes!E24-laptimes!E23),"sss.000"), laptimes!E24-laptimes!E23)</f>
        <v>-00.738</v>
      </c>
      <c r="F24" s="2">
        <f>IF(laptimes!F24-laptimes!F23&lt;0, "-" &amp; TEXT(ABS(laptimes!F24-laptimes!F23),"sss.000"), laptimes!F24-laptimes!F23)</f>
        <v>6.8287037037029034E-7</v>
      </c>
      <c r="G24" s="2" t="str">
        <f>IF(laptimes!G24-laptimes!G23&lt;0, "-" &amp; TEXT(ABS(laptimes!G24-laptimes!G23),"sss.000"), laptimes!G24-laptimes!G23)</f>
        <v>-00.030</v>
      </c>
      <c r="H24" s="2">
        <f>IF(laptimes!H24-laptimes!H23&lt;0, "-" &amp; TEXT(ABS(laptimes!H24-laptimes!H23),"sss.000"), laptimes!H24-laptimes!H23)</f>
        <v>2.3726851851853335E-6</v>
      </c>
      <c r="I24" s="2">
        <f>IF(laptimes!I24-laptimes!I23&lt;0, "-" &amp; TEXT(ABS(laptimes!I24-laptimes!I23),"sss.000"), laptimes!I24-laptimes!I23)</f>
        <v>1.8518518518531417E-7</v>
      </c>
      <c r="J24" s="2">
        <f>IF(laptimes!J24-laptimes!J23&lt;0, "-" &amp; TEXT(ABS(laptimes!J24-laptimes!J23),"sss.000"), laptimes!J24-laptimes!J23)</f>
        <v>4.6296296296382752E-8</v>
      </c>
      <c r="K24" s="2" t="str">
        <f>IF(laptimes!K24-laptimes!K23&lt;0, "-" &amp; TEXT(ABS(laptimes!K24-laptimes!K23),"sss.000"), laptimes!K24-laptimes!K23)</f>
        <v>-00.226</v>
      </c>
      <c r="L24" s="2">
        <f>IF(laptimes!L24-laptimes!L23&lt;0, "-" &amp; TEXT(ABS(laptimes!L24-laptimes!L23),"sss.000"), laptimes!L24-laptimes!L23)</f>
        <v>6.6435185185186735E-6</v>
      </c>
      <c r="M24" s="2">
        <f>IF(laptimes!M24-laptimes!M23&lt;0, "-" &amp; TEXT(ABS(laptimes!M24-laptimes!M23),"sss.000"), laptimes!M24-laptimes!M23)</f>
        <v>4.1666666666657741E-7</v>
      </c>
      <c r="N24" s="2" t="str">
        <f>IF(laptimes!N24-laptimes!N23&lt;0, "-" &amp; TEXT(ABS(laptimes!N24-laptimes!N23),"sss.000"), laptimes!N24-laptimes!N23)</f>
        <v>-00.317</v>
      </c>
      <c r="O24" s="2">
        <f>IF(laptimes!O24-laptimes!O23&lt;0, "-" &amp; TEXT(ABS(laptimes!O24-laptimes!O23),"sss.000"), laptimes!O24-laptimes!O23)</f>
        <v>4.9421296296296973E-6</v>
      </c>
      <c r="P24" s="2">
        <f>IF(laptimes!P24-laptimes!P23&lt;0, "-" &amp; TEXT(ABS(laptimes!P24-laptimes!P23),"sss.000"), laptimes!P24-laptimes!P23)</f>
        <v>1.0185185185186858E-6</v>
      </c>
      <c r="Q24" s="2">
        <f>IF(laptimes!Q24-laptimes!Q23&lt;0, "-" &amp; TEXT(ABS(laptimes!Q24-laptimes!Q23),"sss.000"), laptimes!Q24-laptimes!Q23)</f>
        <v>0</v>
      </c>
      <c r="R24" s="2" t="str">
        <f>IF(laptimes!R24-laptimes!R23&lt;0, "-" &amp; TEXT(ABS(laptimes!R24-laptimes!R23),"sss.000"), laptimes!R24-laptimes!R23)</f>
        <v>-00.119</v>
      </c>
      <c r="S24" s="2">
        <f>IF(laptimes!S24-laptimes!S23&lt;0, "-" &amp; TEXT(ABS(laptimes!S24-laptimes!S23),"sss.000"), laptimes!S24-laptimes!S23)</f>
        <v>2.027662037037037E-4</v>
      </c>
      <c r="T24" s="2" t="str">
        <f>IF(laptimes!T24-laptimes!T23&lt;0, "-" &amp; TEXT(ABS(laptimes!T24-laptimes!T23),"sss.000"), laptimes!T24-laptimes!T23)</f>
        <v>-05.963</v>
      </c>
      <c r="U24" s="2" t="str">
        <f>IF(laptimes!U24-laptimes!U23&lt;0, "-" &amp; TEXT(ABS(laptimes!U24-laptimes!U23),"sss.000"), laptimes!U24-laptimes!U23)</f>
        <v>-00.255</v>
      </c>
    </row>
    <row r="25" spans="1:21" x14ac:dyDescent="0.25">
      <c r="A25">
        <v>24</v>
      </c>
      <c r="B25" s="2" t="str">
        <f>IF(laptimes!B25-laptimes!B24&lt;0, "-" &amp; TEXT(ABS(laptimes!B25-laptimes!B24),"sss.000"), laptimes!B25-laptimes!B24)</f>
        <v>-00.136</v>
      </c>
      <c r="C25" s="2">
        <f>IF(laptimes!C25-laptimes!C24&lt;0, "-" &amp; TEXT(ABS(laptimes!C25-laptimes!C24),"sss.000"), laptimes!C25-laptimes!C24)</f>
        <v>5.7870370370380862E-7</v>
      </c>
      <c r="D25" s="2">
        <f>IF(laptimes!D25-laptimes!D24&lt;0, "-" &amp; TEXT(ABS(laptimes!D25-laptimes!D24),"sss.000"), laptimes!D25-laptimes!D24)</f>
        <v>7.5231481481497289E-7</v>
      </c>
      <c r="E25" s="2" t="str">
        <f>IF(laptimes!E25-laptimes!E24&lt;0, "-" &amp; TEXT(ABS(laptimes!E25-laptimes!E24),"sss.000"), laptimes!E25-laptimes!E24)</f>
        <v>-00.053</v>
      </c>
      <c r="F25" s="2" t="str">
        <f>IF(laptimes!F25-laptimes!F24&lt;0, "-" &amp; TEXT(ABS(laptimes!F25-laptimes!F24),"sss.000"), laptimes!F25-laptimes!F24)</f>
        <v>-00.341</v>
      </c>
      <c r="G25" s="2" t="str">
        <f>IF(laptimes!G25-laptimes!G24&lt;0, "-" &amp; TEXT(ABS(laptimes!G25-laptimes!G24),"sss.000"), laptimes!G25-laptimes!G24)</f>
        <v>-00.291</v>
      </c>
      <c r="H25" s="2" t="str">
        <f>IF(laptimes!H25-laptimes!H24&lt;0, "-" &amp; TEXT(ABS(laptimes!H25-laptimes!H24),"sss.000"), laptimes!H25-laptimes!H24)</f>
        <v>-00.395</v>
      </c>
      <c r="I25" s="2">
        <f>IF(laptimes!I25-laptimes!I24&lt;0, "-" &amp; TEXT(ABS(laptimes!I25-laptimes!I24),"sss.000"), laptimes!I25-laptimes!I24)</f>
        <v>4.791666666666616E-6</v>
      </c>
      <c r="J25" s="2" t="str">
        <f>IF(laptimes!J25-laptimes!J24&lt;0, "-" &amp; TEXT(ABS(laptimes!J25-laptimes!J24),"sss.000"), laptimes!J25-laptimes!J24)</f>
        <v>-00.164</v>
      </c>
      <c r="K25" s="2" t="str">
        <f>IF(laptimes!K25-laptimes!K24&lt;0, "-" &amp; TEXT(ABS(laptimes!K25-laptimes!K24),"sss.000"), laptimes!K25-laptimes!K24)</f>
        <v>-00.099</v>
      </c>
      <c r="L25" s="2" t="str">
        <f>IF(laptimes!L25-laptimes!L24&lt;0, "-" &amp; TEXT(ABS(laptimes!L25-laptimes!L24),"sss.000"), laptimes!L25-laptimes!L24)</f>
        <v>-00.730</v>
      </c>
      <c r="M25" s="2" t="str">
        <f>IF(laptimes!M25-laptimes!M24&lt;0, "-" &amp; TEXT(ABS(laptimes!M25-laptimes!M24),"sss.000"), laptimes!M25-laptimes!M24)</f>
        <v>-00.305</v>
      </c>
      <c r="N25" s="2" t="str">
        <f>IF(laptimes!N25-laptimes!N24&lt;0, "-" &amp; TEXT(ABS(laptimes!N25-laptimes!N24),"sss.000"), laptimes!N25-laptimes!N24)</f>
        <v>-00.236</v>
      </c>
      <c r="O25" s="2">
        <f>IF(laptimes!O25-laptimes!O24&lt;0, "-" &amp; TEXT(ABS(laptimes!O25-laptimes!O24),"sss.000"), laptimes!O25-laptimes!O24)</f>
        <v>8.4027777777777486E-6</v>
      </c>
      <c r="P25" s="2" t="str">
        <f>IF(laptimes!P25-laptimes!P24&lt;0, "-" &amp; TEXT(ABS(laptimes!P25-laptimes!P24),"sss.000"), laptimes!P25-laptimes!P24)</f>
        <v>-00.258</v>
      </c>
      <c r="Q25" s="2">
        <f>IF(laptimes!Q25-laptimes!Q24&lt;0, "-" &amp; TEXT(ABS(laptimes!Q25-laptimes!Q24),"sss.000"), laptimes!Q25-laptimes!Q24)</f>
        <v>0</v>
      </c>
      <c r="R25" s="2" t="str">
        <f>IF(laptimes!R25-laptimes!R24&lt;0, "-" &amp; TEXT(ABS(laptimes!R25-laptimes!R24),"sss.000"), laptimes!R25-laptimes!R24)</f>
        <v>-00.012</v>
      </c>
      <c r="S25" s="2" t="str">
        <f>IF(laptimes!S25-laptimes!S24&lt;0, "-" &amp; TEXT(ABS(laptimes!S25-laptimes!S24),"sss.000"), laptimes!S25-laptimes!S24)</f>
        <v>-12.245</v>
      </c>
      <c r="T25" s="2">
        <f>IF(laptimes!T25-laptimes!T24&lt;0, "-" &amp; TEXT(ABS(laptimes!T25-laptimes!T24),"sss.000"), laptimes!T25-laptimes!T24)</f>
        <v>3.587962962962616E-7</v>
      </c>
      <c r="U25" s="2" t="str">
        <f>IF(laptimes!U25-laptimes!U24&lt;0, "-" &amp; TEXT(ABS(laptimes!U25-laptimes!U24),"sss.000"), laptimes!U25-laptimes!U24)</f>
        <v>-00.003</v>
      </c>
    </row>
    <row r="26" spans="1:21" x14ac:dyDescent="0.25">
      <c r="A26">
        <v>25</v>
      </c>
      <c r="B26" s="2">
        <f>IF(laptimes!B26-laptimes!B25&lt;0, "-" &amp; TEXT(ABS(laptimes!B26-laptimes!B25),"sss.000"), laptimes!B26-laptimes!B25)</f>
        <v>4.5254629629629031E-6</v>
      </c>
      <c r="C26" s="2">
        <f>IF(laptimes!C26-laptimes!C25&lt;0, "-" &amp; TEXT(ABS(laptimes!C26-laptimes!C25),"sss.000"), laptimes!C26-laptimes!C25)</f>
        <v>1.481481481481646E-6</v>
      </c>
      <c r="D26" s="2">
        <f>IF(laptimes!D26-laptimes!D25&lt;0, "-" &amp; TEXT(ABS(laptimes!D26-laptimes!D25),"sss.000"), laptimes!D26-laptimes!D25)</f>
        <v>2.2800925925927848E-6</v>
      </c>
      <c r="E26" s="2" t="str">
        <f>IF(laptimes!E26-laptimes!E25&lt;0, "-" &amp; TEXT(ABS(laptimes!E26-laptimes!E25),"sss.000"), laptimes!E26-laptimes!E25)</f>
        <v>-00.007</v>
      </c>
      <c r="F26" s="2">
        <f>IF(laptimes!F26-laptimes!F25&lt;0, "-" &amp; TEXT(ABS(laptimes!F26-laptimes!F25),"sss.000"), laptimes!F26-laptimes!F25)</f>
        <v>1.7013888888887593E-6</v>
      </c>
      <c r="G26" s="2" t="str">
        <f>IF(laptimes!G26-laptimes!G25&lt;0, "-" &amp; TEXT(ABS(laptimes!G26-laptimes!G25),"sss.000"), laptimes!G26-laptimes!G25)</f>
        <v>-00.082</v>
      </c>
      <c r="H26" s="2">
        <f>IF(laptimes!H26-laptimes!H25&lt;0, "-" &amp; TEXT(ABS(laptimes!H26-laptimes!H25),"sss.000"), laptimes!H26-laptimes!H25)</f>
        <v>3.8425925925926127E-6</v>
      </c>
      <c r="I26" s="2" t="str">
        <f>IF(laptimes!I26-laptimes!I25&lt;0, "-" &amp; TEXT(ABS(laptimes!I26-laptimes!I25),"sss.000"), laptimes!I26-laptimes!I25)</f>
        <v>-00.130</v>
      </c>
      <c r="J26" s="2">
        <f>IF(laptimes!J26-laptimes!J25&lt;0, "-" &amp; TEXT(ABS(laptimes!J26-laptimes!J25),"sss.000"), laptimes!J26-laptimes!J25)</f>
        <v>5.4513888888890402E-6</v>
      </c>
      <c r="K26" s="2">
        <f>IF(laptimes!K26-laptimes!K25&lt;0, "-" &amp; TEXT(ABS(laptimes!K26-laptimes!K25),"sss.000"), laptimes!K26-laptimes!K25)</f>
        <v>2.6620370370371294E-7</v>
      </c>
      <c r="L26" s="2">
        <f>IF(laptimes!L26-laptimes!L25&lt;0, "-" &amp; TEXT(ABS(laptimes!L26-laptimes!L25),"sss.000"), laptimes!L26-laptimes!L25)</f>
        <v>8.4837962962961474E-6</v>
      </c>
      <c r="M26" s="2" t="str">
        <f>IF(laptimes!M26-laptimes!M25&lt;0, "-" &amp; TEXT(ABS(laptimes!M26-laptimes!M25),"sss.000"), laptimes!M26-laptimes!M25)</f>
        <v>-00.139</v>
      </c>
      <c r="N26" s="2" t="str">
        <f>IF(laptimes!N26-laptimes!N25&lt;0, "-" &amp; TEXT(ABS(laptimes!N26-laptimes!N25),"sss.000"), laptimes!N26-laptimes!N25)</f>
        <v>-00.096</v>
      </c>
      <c r="O26" s="2">
        <f>IF(laptimes!O26-laptimes!O25&lt;0, "-" &amp; TEXT(ABS(laptimes!O26-laptimes!O25),"sss.000"), laptimes!O26-laptimes!O25)</f>
        <v>1.877199074074075E-4</v>
      </c>
      <c r="P26" s="2">
        <f>IF(laptimes!P26-laptimes!P25&lt;0, "-" &amp; TEXT(ABS(laptimes!P26-laptimes!P25),"sss.000"), laptimes!P26-laptimes!P25)</f>
        <v>1.5972222222222776E-6</v>
      </c>
      <c r="Q26" s="2">
        <f>IF(laptimes!Q26-laptimes!Q25&lt;0, "-" &amp; TEXT(ABS(laptimes!Q26-laptimes!Q25),"sss.000"), laptimes!Q26-laptimes!Q25)</f>
        <v>0</v>
      </c>
      <c r="R26" s="2" t="str">
        <f>IF(laptimes!R26-laptimes!R25&lt;0, "-" &amp; TEXT(ABS(laptimes!R26-laptimes!R25),"sss.000"), laptimes!R26-laptimes!R25)</f>
        <v>-00.076</v>
      </c>
      <c r="S26" s="2" t="str">
        <f>IF(laptimes!S26-laptimes!S25&lt;0, "-" &amp; TEXT(ABS(laptimes!S26-laptimes!S25),"sss.000"), laptimes!S26-laptimes!S25)</f>
        <v>-06.467</v>
      </c>
      <c r="T26" s="2">
        <f>IF(laptimes!T26-laptimes!T25&lt;0, "-" &amp; TEXT(ABS(laptimes!T26-laptimes!T25),"sss.000"), laptimes!T26-laptimes!T25)</f>
        <v>9.0277777777783737E-7</v>
      </c>
      <c r="U26" s="2">
        <f>IF(laptimes!U26-laptimes!U25&lt;0, "-" &amp; TEXT(ABS(laptimes!U26-laptimes!U25),"sss.000"), laptimes!U26-laptimes!U25)</f>
        <v>1.4699074074074961E-6</v>
      </c>
    </row>
    <row r="27" spans="1:21" x14ac:dyDescent="0.25">
      <c r="A27">
        <v>26</v>
      </c>
      <c r="B27" s="2">
        <f>IF(laptimes!B27-laptimes!B26&lt;0, "-" &amp; TEXT(ABS(laptimes!B27-laptimes!B26),"sss.000"), laptimes!B27-laptimes!B26)</f>
        <v>1.9155092592592531E-5</v>
      </c>
      <c r="C27" s="2" t="str">
        <f>IF(laptimes!C27-laptimes!C26&lt;0, "-" &amp; TEXT(ABS(laptimes!C27-laptimes!C26),"sss.000"), laptimes!C27-laptimes!C26)</f>
        <v>-01.218</v>
      </c>
      <c r="D27" s="2" t="str">
        <f>IF(laptimes!D27-laptimes!D26&lt;0, "-" &amp; TEXT(ABS(laptimes!D27-laptimes!D26),"sss.000"), laptimes!D27-laptimes!D26)</f>
        <v>-00.189</v>
      </c>
      <c r="E27" s="2" t="str">
        <f>IF(laptimes!E27-laptimes!E26&lt;0, "-" &amp; TEXT(ABS(laptimes!E27-laptimes!E26),"sss.000"), laptimes!E27-laptimes!E26)</f>
        <v>-00.137</v>
      </c>
      <c r="F27" s="2">
        <f>IF(laptimes!F27-laptimes!F26&lt;0, "-" &amp; TEXT(ABS(laptimes!F27-laptimes!F26),"sss.000"), laptimes!F27-laptimes!F26)</f>
        <v>7.0023148148149351E-6</v>
      </c>
      <c r="G27" s="2" t="str">
        <f>IF(laptimes!G27-laptimes!G26&lt;0, "-" &amp; TEXT(ABS(laptimes!G27-laptimes!G26),"sss.000"), laptimes!G27-laptimes!G26)</f>
        <v>-00.287</v>
      </c>
      <c r="H27" s="2">
        <f>IF(laptimes!H27-laptimes!H26&lt;0, "-" &amp; TEXT(ABS(laptimes!H27-laptimes!H26),"sss.000"), laptimes!H27-laptimes!H26)</f>
        <v>1.3344907407407446E-5</v>
      </c>
      <c r="I27" s="2" t="str">
        <f>IF(laptimes!I27-laptimes!I26&lt;0, "-" &amp; TEXT(ABS(laptimes!I27-laptimes!I26),"sss.000"), laptimes!I27-laptimes!I26)</f>
        <v>-00.191</v>
      </c>
      <c r="J27" s="2" t="str">
        <f>IF(laptimes!J27-laptimes!J26&lt;0, "-" &amp; TEXT(ABS(laptimes!J27-laptimes!J26),"sss.000"), laptimes!J27-laptimes!J26)</f>
        <v>-00.426</v>
      </c>
      <c r="K27" s="2" t="str">
        <f>IF(laptimes!K27-laptimes!K26&lt;0, "-" &amp; TEXT(ABS(laptimes!K27-laptimes!K26),"sss.000"), laptimes!K27-laptimes!K26)</f>
        <v>-00.067</v>
      </c>
      <c r="L27" s="2">
        <f>IF(laptimes!L27-laptimes!L26&lt;0, "-" &amp; TEXT(ABS(laptimes!L27-laptimes!L26),"sss.000"), laptimes!L27-laptimes!L26)</f>
        <v>2.3541666666666719E-5</v>
      </c>
      <c r="M27" s="2">
        <f>IF(laptimes!M27-laptimes!M26&lt;0, "-" &amp; TEXT(ABS(laptimes!M27-laptimes!M26),"sss.000"), laptimes!M27-laptimes!M26)</f>
        <v>2.0665509259259248E-4</v>
      </c>
      <c r="N27" s="2">
        <f>IF(laptimes!N27-laptimes!N26&lt;0, "-" &amp; TEXT(ABS(laptimes!N27-laptimes!N26),"sss.000"), laptimes!N27-laptimes!N26)</f>
        <v>2.1064814814814037E-6</v>
      </c>
      <c r="O27" s="2" t="str">
        <f>IF(laptimes!O27-laptimes!O26&lt;0, "-" &amp; TEXT(ABS(laptimes!O27-laptimes!O26),"sss.000"), laptimes!O27-laptimes!O26)</f>
        <v>-12.318</v>
      </c>
      <c r="P27" s="2" t="str">
        <f>IF(laptimes!P27-laptimes!P26&lt;0, "-" &amp; TEXT(ABS(laptimes!P27-laptimes!P26),"sss.000"), laptimes!P27-laptimes!P26)</f>
        <v>-00.652</v>
      </c>
      <c r="Q27" s="2">
        <f>IF(laptimes!Q27-laptimes!Q26&lt;0, "-" &amp; TEXT(ABS(laptimes!Q27-laptimes!Q26),"sss.000"), laptimes!Q27-laptimes!Q26)</f>
        <v>0</v>
      </c>
      <c r="R27" s="2">
        <f>IF(laptimes!R27-laptimes!R26&lt;0, "-" &amp; TEXT(ABS(laptimes!R27-laptimes!R26),"sss.000"), laptimes!R27-laptimes!R26)</f>
        <v>2.0504629629629627E-4</v>
      </c>
      <c r="S27" s="2">
        <f>IF(laptimes!S27-laptimes!S26&lt;0, "-" &amp; TEXT(ABS(laptimes!S27-laptimes!S26),"sss.000"), laptimes!S27-laptimes!S26)</f>
        <v>1.2962962962963318E-6</v>
      </c>
      <c r="T27" s="2">
        <f>IF(laptimes!T27-laptimes!T26&lt;0, "-" &amp; TEXT(ABS(laptimes!T27-laptimes!T26),"sss.000"), laptimes!T27-laptimes!T26)</f>
        <v>2.7430555555555281E-6</v>
      </c>
      <c r="U27" s="2">
        <f>IF(laptimes!U27-laptimes!U26&lt;0, "-" &amp; TEXT(ABS(laptimes!U27-laptimes!U26),"sss.000"), laptimes!U27-laptimes!U26)</f>
        <v>3.1215277777777795E-5</v>
      </c>
    </row>
    <row r="28" spans="1:21" x14ac:dyDescent="0.25">
      <c r="A28">
        <v>27</v>
      </c>
      <c r="B28" s="2" t="str">
        <f>IF(laptimes!B28-laptimes!B27&lt;0, "-" &amp; TEXT(ABS(laptimes!B28-laptimes!B27),"sss.000"), laptimes!B28-laptimes!B27)</f>
        <v>-01.122</v>
      </c>
      <c r="C28" s="2" t="str">
        <f>IF(laptimes!C28-laptimes!C27&lt;0, "-" &amp; TEXT(ABS(laptimes!C28-laptimes!C27),"sss.000"), laptimes!C28-laptimes!C27)</f>
        <v>-00.747</v>
      </c>
      <c r="D28" s="2" t="str">
        <f>IF(laptimes!D28-laptimes!D27&lt;0, "-" &amp; TEXT(ABS(laptimes!D28-laptimes!D27),"sss.000"), laptimes!D28-laptimes!D27)</f>
        <v>-00.005</v>
      </c>
      <c r="E28" s="2" t="str">
        <f>IF(laptimes!E28-laptimes!E27&lt;0, "-" &amp; TEXT(ABS(laptimes!E28-laptimes!E27),"sss.000"), laptimes!E28-laptimes!E27)</f>
        <v>-00.198</v>
      </c>
      <c r="F28" s="2" t="str">
        <f>IF(laptimes!F28-laptimes!F27&lt;0, "-" &amp; TEXT(ABS(laptimes!F28-laptimes!F27),"sss.000"), laptimes!F28-laptimes!F27)</f>
        <v>-02.459</v>
      </c>
      <c r="G28" s="2" t="str">
        <f>IF(laptimes!G28-laptimes!G27&lt;0, "-" &amp; TEXT(ABS(laptimes!G28-laptimes!G27),"sss.000"), laptimes!G28-laptimes!G27)</f>
        <v>-00.573</v>
      </c>
      <c r="H28" s="2" t="str">
        <f>IF(laptimes!H28-laptimes!H27&lt;0, "-" &amp; TEXT(ABS(laptimes!H28-laptimes!H27),"sss.000"), laptimes!H28-laptimes!H27)</f>
        <v>-02.158</v>
      </c>
      <c r="I28" s="2">
        <f>IF(laptimes!I28-laptimes!I27&lt;0, "-" &amp; TEXT(ABS(laptimes!I28-laptimes!I27),"sss.000"), laptimes!I28-laptimes!I27)</f>
        <v>3.0208333333331741E-6</v>
      </c>
      <c r="J28" s="2">
        <f>IF(laptimes!J28-laptimes!J27&lt;0, "-" &amp; TEXT(ABS(laptimes!J28-laptimes!J27),"sss.000"), laptimes!J28-laptimes!J27)</f>
        <v>2.1195601851851822E-4</v>
      </c>
      <c r="K28" s="2">
        <f>IF(laptimes!K28-laptimes!K27&lt;0, "-" &amp; TEXT(ABS(laptimes!K28-laptimes!K27),"sss.000"), laptimes!K28-laptimes!K27)</f>
        <v>3.4722222222232854E-8</v>
      </c>
      <c r="L28" s="2" t="str">
        <f>IF(laptimes!L28-laptimes!L27&lt;0, "-" &amp; TEXT(ABS(laptimes!L28-laptimes!L27),"sss.000"), laptimes!L28-laptimes!L27)</f>
        <v>-00.568</v>
      </c>
      <c r="M28" s="2" t="str">
        <f>IF(laptimes!M28-laptimes!M27&lt;0, "-" &amp; TEXT(ABS(laptimes!M28-laptimes!M27),"sss.000"), laptimes!M28-laptimes!M27)</f>
        <v>-11.363</v>
      </c>
      <c r="N28" s="2">
        <f>IF(laptimes!N28-laptimes!N27&lt;0, "-" &amp; TEXT(ABS(laptimes!N28-laptimes!N27),"sss.000"), laptimes!N28-laptimes!N27)</f>
        <v>1.1574074074084846E-7</v>
      </c>
      <c r="O28" s="2" t="str">
        <f>IF(laptimes!O28-laptimes!O27&lt;0, "-" &amp; TEXT(ABS(laptimes!O28-laptimes!O27),"sss.000"), laptimes!O28-laptimes!O27)</f>
        <v>-06.014</v>
      </c>
      <c r="P28" s="2">
        <f>IF(laptimes!P28-laptimes!P27&lt;0, "-" &amp; TEXT(ABS(laptimes!P28-laptimes!P27),"sss.000"), laptimes!P28-laptimes!P27)</f>
        <v>8.0092592592592542E-6</v>
      </c>
      <c r="Q28" s="2">
        <f>IF(laptimes!Q28-laptimes!Q27&lt;0, "-" &amp; TEXT(ABS(laptimes!Q28-laptimes!Q27),"sss.000"), laptimes!Q28-laptimes!Q27)</f>
        <v>0</v>
      </c>
      <c r="R28" s="2" t="str">
        <f>IF(laptimes!R28-laptimes!R27&lt;0, "-" &amp; TEXT(ABS(laptimes!R28-laptimes!R27),"sss.000"), laptimes!R28-laptimes!R27)</f>
        <v>-13.601</v>
      </c>
      <c r="S28" s="2">
        <f>IF(laptimes!S28-laptimes!S27&lt;0, "-" &amp; TEXT(ABS(laptimes!S28-laptimes!S27),"sss.000"), laptimes!S28-laptimes!S27)</f>
        <v>3.5532407407406E-6</v>
      </c>
      <c r="T28" s="2" t="str">
        <f>IF(laptimes!T28-laptimes!T27&lt;0, "-" &amp; TEXT(ABS(laptimes!T28-laptimes!T27),"sss.000"), laptimes!T28-laptimes!T27)</f>
        <v>-00.801</v>
      </c>
      <c r="U28" s="2">
        <f>IF(laptimes!U28-laptimes!U27&lt;0, "-" &amp; TEXT(ABS(laptimes!U28-laptimes!U27),"sss.000"), laptimes!U28-laptimes!U27)</f>
        <v>2.5444444444444451E-4</v>
      </c>
    </row>
    <row r="29" spans="1:21" x14ac:dyDescent="0.25">
      <c r="A29">
        <v>28</v>
      </c>
      <c r="B29" s="2" t="str">
        <f>IF(laptimes!B29-laptimes!B28&lt;0, "-" &amp; TEXT(ABS(laptimes!B29-laptimes!B28),"sss.000"), laptimes!B29-laptimes!B28)</f>
        <v>-00.301</v>
      </c>
      <c r="C29" s="2">
        <f>IF(laptimes!C29-laptimes!C28&lt;0, "-" &amp; TEXT(ABS(laptimes!C29-laptimes!C28),"sss.000"), laptimes!C29-laptimes!C28)</f>
        <v>2.4305555555556493E-6</v>
      </c>
      <c r="D29" s="2">
        <f>IF(laptimes!D29-laptimes!D28&lt;0, "-" &amp; TEXT(ABS(laptimes!D29-laptimes!D28),"sss.000"), laptimes!D29-laptimes!D28)</f>
        <v>6.2499999999997453E-7</v>
      </c>
      <c r="E29" s="2">
        <f>IF(laptimes!E29-laptimes!E28&lt;0, "-" &amp; TEXT(ABS(laptimes!E29-laptimes!E28),"sss.000"), laptimes!E29-laptimes!E28)</f>
        <v>4.3865740740741885E-6</v>
      </c>
      <c r="F29" s="2" t="str">
        <f>IF(laptimes!F29-laptimes!F28&lt;0, "-" &amp; TEXT(ABS(laptimes!F29-laptimes!F28),"sss.000"), laptimes!F29-laptimes!F28)</f>
        <v>-00.321</v>
      </c>
      <c r="G29" s="2">
        <f>IF(laptimes!G29-laptimes!G28&lt;0, "-" &amp; TEXT(ABS(laptimes!G29-laptimes!G28),"sss.000"), laptimes!G29-laptimes!G28)</f>
        <v>4.5138888888881026E-7</v>
      </c>
      <c r="H29" s="2" t="str">
        <f>IF(laptimes!H29-laptimes!H28&lt;0, "-" &amp; TEXT(ABS(laptimes!H29-laptimes!H28),"sss.000"), laptimes!H29-laptimes!H28)</f>
        <v>-00.326</v>
      </c>
      <c r="I29" s="2">
        <f>IF(laptimes!I29-laptimes!I28&lt;0, "-" &amp; TEXT(ABS(laptimes!I29-laptimes!I28),"sss.000"), laptimes!I29-laptimes!I28)</f>
        <v>2.1358796296296295E-4</v>
      </c>
      <c r="J29" s="2" t="str">
        <f>IF(laptimes!J29-laptimes!J28&lt;0, "-" &amp; TEXT(ABS(laptimes!J29-laptimes!J28),"sss.000"), laptimes!J29-laptimes!J28)</f>
        <v>-13.488</v>
      </c>
      <c r="K29" s="2" t="str">
        <f>IF(laptimes!K29-laptimes!K28&lt;0, "-" &amp; TEXT(ABS(laptimes!K29-laptimes!K28),"sss.000"), laptimes!K29-laptimes!K28)</f>
        <v>-00.128</v>
      </c>
      <c r="L29" s="2" t="str">
        <f>IF(laptimes!L29-laptimes!L28&lt;0, "-" &amp; TEXT(ABS(laptimes!L29-laptimes!L28),"sss.000"), laptimes!L29-laptimes!L28)</f>
        <v>-02.074</v>
      </c>
      <c r="M29" s="2" t="str">
        <f>IF(laptimes!M29-laptimes!M28&lt;0, "-" &amp; TEXT(ABS(laptimes!M29-laptimes!M28),"sss.000"), laptimes!M29-laptimes!M28)</f>
        <v>-08.007</v>
      </c>
      <c r="N29" s="2" t="str">
        <f>IF(laptimes!N29-laptimes!N28&lt;0, "-" &amp; TEXT(ABS(laptimes!N29-laptimes!N28),"sss.000"), laptimes!N29-laptimes!N28)</f>
        <v>-00.007</v>
      </c>
      <c r="O29" s="2">
        <f>IF(laptimes!O29-laptimes!O28&lt;0, "-" &amp; TEXT(ABS(laptimes!O29-laptimes!O28),"sss.000"), laptimes!O29-laptimes!O28)</f>
        <v>3.7152777777778312E-6</v>
      </c>
      <c r="P29" s="2">
        <f>IF(laptimes!P29-laptimes!P28&lt;0, "-" &amp; TEXT(ABS(laptimes!P29-laptimes!P28),"sss.000"), laptimes!P29-laptimes!P28)</f>
        <v>2.7662037037036111E-6</v>
      </c>
      <c r="Q29" s="2">
        <f>IF(laptimes!Q29-laptimes!Q28&lt;0, "-" &amp; TEXT(ABS(laptimes!Q29-laptimes!Q28),"sss.000"), laptimes!Q29-laptimes!Q28)</f>
        <v>0</v>
      </c>
      <c r="R29" s="2" t="str">
        <f>IF(laptimes!R29-laptimes!R28&lt;0, "-" &amp; TEXT(ABS(laptimes!R29-laptimes!R28),"sss.000"), laptimes!R29-laptimes!R28)</f>
        <v>-06.229</v>
      </c>
      <c r="S29" s="2" t="str">
        <f>IF(laptimes!S29-laptimes!S28&lt;0, "-" &amp; TEXT(ABS(laptimes!S29-laptimes!S28),"sss.000"), laptimes!S29-laptimes!S28)</f>
        <v>-00.246</v>
      </c>
      <c r="T29" s="2">
        <f>IF(laptimes!T29-laptimes!T28&lt;0, "-" &amp; TEXT(ABS(laptimes!T29-laptimes!T28),"sss.000"), laptimes!T29-laptimes!T28)</f>
        <v>2.1990740740740738E-4</v>
      </c>
      <c r="U29" s="2" t="str">
        <f>IF(laptimes!U29-laptimes!U28&lt;0, "-" &amp; TEXT(ABS(laptimes!U29-laptimes!U28),"sss.000"), laptimes!U29-laptimes!U28)</f>
        <v>-20.791</v>
      </c>
    </row>
    <row r="30" spans="1:21" x14ac:dyDescent="0.25">
      <c r="A30">
        <v>29</v>
      </c>
      <c r="B30" s="2" t="str">
        <f>IF(laptimes!B30-laptimes!B29&lt;0, "-" &amp; TEXT(ABS(laptimes!B30-laptimes!B29),"sss.000"), laptimes!B30-laptimes!B29)</f>
        <v>-30.733</v>
      </c>
      <c r="C30" s="2" t="str">
        <f>IF(laptimes!C30-laptimes!C29&lt;0, "-" &amp; TEXT(ABS(laptimes!C30-laptimes!C29),"sss.000"), laptimes!C30-laptimes!C29)</f>
        <v>-00.081</v>
      </c>
      <c r="D30" s="2" t="str">
        <f>IF(laptimes!D30-laptimes!D29&lt;0, "-" &amp; TEXT(ABS(laptimes!D30-laptimes!D29),"sss.000"), laptimes!D30-laptimes!D29)</f>
        <v>-00.552</v>
      </c>
      <c r="E30" s="2">
        <f>IF(laptimes!E30-laptimes!E29&lt;0, "-" &amp; TEXT(ABS(laptimes!E30-laptimes!E29),"sss.000"), laptimes!E30-laptimes!E29)</f>
        <v>1.4583333333333462E-6</v>
      </c>
      <c r="F30" s="2">
        <f>IF(laptimes!F30-laptimes!F29&lt;0, "-" &amp; TEXT(ABS(laptimes!F30-laptimes!F29),"sss.000"), laptimes!F30-laptimes!F29)</f>
        <v>5.509259259259356E-6</v>
      </c>
      <c r="G30" s="2">
        <f>IF(laptimes!G30-laptimes!G29&lt;0, "-" &amp; TEXT(ABS(laptimes!G30-laptimes!G29),"sss.000"), laptimes!G30-laptimes!G29)</f>
        <v>3.032407407407324E-6</v>
      </c>
      <c r="H30" s="2">
        <f>IF(laptimes!H30-laptimes!H29&lt;0, "-" &amp; TEXT(ABS(laptimes!H30-laptimes!H29),"sss.000"), laptimes!H30-laptimes!H29)</f>
        <v>5.4398148148148903E-6</v>
      </c>
      <c r="I30" s="2" t="str">
        <f>IF(laptimes!I30-laptimes!I29&lt;0, "-" &amp; TEXT(ABS(laptimes!I30-laptimes!I29),"sss.000"), laptimes!I30-laptimes!I29)</f>
        <v>-14.325</v>
      </c>
      <c r="J30" s="2" t="str">
        <f>IF(laptimes!J30-laptimes!J29&lt;0, "-" &amp; TEXT(ABS(laptimes!J30-laptimes!J29),"sss.000"), laptimes!J30-laptimes!J29)</f>
        <v>-06.432</v>
      </c>
      <c r="K30" s="2">
        <f>IF(laptimes!K30-laptimes!K29&lt;0, "-" &amp; TEXT(ABS(laptimes!K30-laptimes!K29),"sss.000"), laptimes!K30-laptimes!K29)</f>
        <v>5.7870370370359178E-7</v>
      </c>
      <c r="L30" s="2" t="str">
        <f>IF(laptimes!L30-laptimes!L29&lt;0, "-" &amp; TEXT(ABS(laptimes!L30-laptimes!L29),"sss.000"), laptimes!L30-laptimes!L29)</f>
        <v>-00.408</v>
      </c>
      <c r="M30" s="2">
        <f>IF(laptimes!M30-laptimes!M29&lt;0, "-" &amp; TEXT(ABS(laptimes!M30-laptimes!M29),"sss.000"), laptimes!M30-laptimes!M29)</f>
        <v>4.4791666666665203E-6</v>
      </c>
      <c r="N30" s="2" t="str">
        <f>IF(laptimes!N30-laptimes!N29&lt;0, "-" &amp; TEXT(ABS(laptimes!N30-laptimes!N29),"sss.000"), laptimes!N30-laptimes!N29)</f>
        <v>-00.282</v>
      </c>
      <c r="O30" s="2" t="str">
        <f>IF(laptimes!O30-laptimes!O29&lt;0, "-" &amp; TEXT(ABS(laptimes!O30-laptimes!O29),"sss.000"), laptimes!O30-laptimes!O29)</f>
        <v>-00.412</v>
      </c>
      <c r="P30" s="2" t="str">
        <f>IF(laptimes!P30-laptimes!P29&lt;0, "-" &amp; TEXT(ABS(laptimes!P30-laptimes!P29),"sss.000"), laptimes!P30-laptimes!P29)</f>
        <v>-00.232</v>
      </c>
      <c r="Q30" s="2">
        <f>IF(laptimes!Q30-laptimes!Q29&lt;0, "-" &amp; TEXT(ABS(laptimes!Q30-laptimes!Q29),"sss.000"), laptimes!Q30-laptimes!Q29)</f>
        <v>0</v>
      </c>
      <c r="R30" s="2">
        <f>IF(laptimes!R30-laptimes!R29&lt;0, "-" &amp; TEXT(ABS(laptimes!R30-laptimes!R29),"sss.000"), laptimes!R30-laptimes!R29)</f>
        <v>6.3425925925925108E-6</v>
      </c>
      <c r="S30" s="2">
        <f>IF(laptimes!S30-laptimes!S29&lt;0, "-" &amp; TEXT(ABS(laptimes!S30-laptimes!S29),"sss.000"), laptimes!S30-laptimes!S29)</f>
        <v>1.7129629629629092E-6</v>
      </c>
      <c r="T30" s="2" t="str">
        <f>IF(laptimes!T30-laptimes!T29&lt;0, "-" &amp; TEXT(ABS(laptimes!T30-laptimes!T29),"sss.000"), laptimes!T30-laptimes!T29)</f>
        <v>-13.877</v>
      </c>
      <c r="U30" s="2" t="str">
        <f>IF(laptimes!U30-laptimes!U29&lt;0, "-" &amp; TEXT(ABS(laptimes!U30-laptimes!U29),"sss.000"), laptimes!U30-laptimes!U29)</f>
        <v>-06.415</v>
      </c>
    </row>
    <row r="31" spans="1:21" x14ac:dyDescent="0.25">
      <c r="A31">
        <v>30</v>
      </c>
      <c r="B31" s="2">
        <f>IF(laptimes!B31-laptimes!B30&lt;0, "-" &amp; TEXT(ABS(laptimes!B31-laptimes!B30),"sss.000"), laptimes!B31-laptimes!B30)</f>
        <v>0</v>
      </c>
      <c r="C31" s="2">
        <f>IF(laptimes!C31-laptimes!C30&lt;0, "-" &amp; TEXT(ABS(laptimes!C31-laptimes!C30),"sss.000"), laptimes!C31-laptimes!C30)</f>
        <v>1.550925925925678E-6</v>
      </c>
      <c r="D31" s="2">
        <f>IF(laptimes!D31-laptimes!D30&lt;0, "-" &amp; TEXT(ABS(laptimes!D31-laptimes!D30),"sss.000"), laptimes!D31-laptimes!D30)</f>
        <v>1.5740740740741947E-6</v>
      </c>
      <c r="E31" s="2" t="str">
        <f>IF(laptimes!E31-laptimes!E30&lt;0, "-" &amp; TEXT(ABS(laptimes!E31-laptimes!E30),"sss.000"), laptimes!E31-laptimes!E30)</f>
        <v>-00.117</v>
      </c>
      <c r="F31" s="2" t="str">
        <f>IF(laptimes!F31-laptimes!F30&lt;0, "-" &amp; TEXT(ABS(laptimes!F31-laptimes!F30),"sss.000"), laptimes!F31-laptimes!F30)</f>
        <v>-29.203</v>
      </c>
      <c r="G31" s="2" t="str">
        <f>IF(laptimes!G31-laptimes!G30&lt;0, "-" &amp; TEXT(ABS(laptimes!G31-laptimes!G30),"sss.000"), laptimes!G31-laptimes!G30)</f>
        <v>-00.086</v>
      </c>
      <c r="H31" s="2" t="str">
        <f>IF(laptimes!H31-laptimes!H30&lt;0, "-" &amp; TEXT(ABS(laptimes!H31-laptimes!H30),"sss.000"), laptimes!H31-laptimes!H30)</f>
        <v>-00.226</v>
      </c>
      <c r="I31" s="2" t="str">
        <f>IF(laptimes!I31-laptimes!I30&lt;0, "-" &amp; TEXT(ABS(laptimes!I31-laptimes!I30),"sss.000"), laptimes!I31-laptimes!I30)</f>
        <v>-06.164</v>
      </c>
      <c r="J31" s="2">
        <f>IF(laptimes!J31-laptimes!J30&lt;0, "-" &amp; TEXT(ABS(laptimes!J31-laptimes!J30),"sss.000"), laptimes!J31-laptimes!J30)</f>
        <v>5.2199074074075601E-6</v>
      </c>
      <c r="K31" s="2">
        <f>IF(laptimes!K31-laptimes!K30&lt;0, "-" &amp; TEXT(ABS(laptimes!K31-laptimes!K30),"sss.000"), laptimes!K31-laptimes!K30)</f>
        <v>2.9050925925927593E-6</v>
      </c>
      <c r="L31" s="2" t="str">
        <f>IF(laptimes!L31-laptimes!L30&lt;0, "-" &amp; TEXT(ABS(laptimes!L31-laptimes!L30),"sss.000"), laptimes!L31-laptimes!L30)</f>
        <v>-00.143</v>
      </c>
      <c r="M31" s="2" t="str">
        <f>IF(laptimes!M31-laptimes!M30&lt;0, "-" &amp; TEXT(ABS(laptimes!M31-laptimes!M30),"sss.000"), laptimes!M31-laptimes!M30)</f>
        <v>-00.108</v>
      </c>
      <c r="N31" s="2">
        <f>IF(laptimes!N31-laptimes!N30&lt;0, "-" &amp; TEXT(ABS(laptimes!N31-laptimes!N30),"sss.000"), laptimes!N31-laptimes!N30)</f>
        <v>2.1064814814816205E-6</v>
      </c>
      <c r="O31" s="2">
        <f>IF(laptimes!O31-laptimes!O30&lt;0, "-" &amp; TEXT(ABS(laptimes!O31-laptimes!O30),"sss.000"), laptimes!O31-laptimes!O30)</f>
        <v>5.9374999999998665E-6</v>
      </c>
      <c r="P31" s="2" t="str">
        <f>IF(laptimes!P31-laptimes!P30&lt;0, "-" &amp; TEXT(ABS(laptimes!P31-laptimes!P30),"sss.000"), laptimes!P31-laptimes!P30)</f>
        <v>-00.174</v>
      </c>
      <c r="Q31" s="2">
        <f>IF(laptimes!Q31-laptimes!Q30&lt;0, "-" &amp; TEXT(ABS(laptimes!Q31-laptimes!Q30),"sss.000"), laptimes!Q31-laptimes!Q30)</f>
        <v>0</v>
      </c>
      <c r="R31" s="2">
        <f>IF(laptimes!R31-laptimes!R30&lt;0, "-" &amp; TEXT(ABS(laptimes!R31-laptimes!R30),"sss.000"), laptimes!R31-laptimes!R30)</f>
        <v>6.9444444444465708E-8</v>
      </c>
      <c r="S31" s="2" t="str">
        <f>IF(laptimes!S31-laptimes!S30&lt;0, "-" &amp; TEXT(ABS(laptimes!S31-laptimes!S30),"sss.000"), laptimes!S31-laptimes!S30)</f>
        <v>-00.122</v>
      </c>
      <c r="T31" s="2" t="str">
        <f>IF(laptimes!T31-laptimes!T30&lt;0, "-" &amp; TEXT(ABS(laptimes!T31-laptimes!T30),"sss.000"), laptimes!T31-laptimes!T30)</f>
        <v>-07.618</v>
      </c>
      <c r="U31" s="2">
        <f>IF(laptimes!U31-laptimes!U30&lt;0, "-" &amp; TEXT(ABS(laptimes!U31-laptimes!U30),"sss.000"), laptimes!U31-laptimes!U30)</f>
        <v>6.3888888888886768E-6</v>
      </c>
    </row>
    <row r="32" spans="1:21" x14ac:dyDescent="0.25">
      <c r="A32">
        <v>31</v>
      </c>
      <c r="B32" s="2">
        <f>IF(laptimes!B32-laptimes!B31&lt;0, "-" &amp; TEXT(ABS(laptimes!B32-laptimes!B31),"sss.000"), laptimes!B32-laptimes!B31)</f>
        <v>0</v>
      </c>
      <c r="C32" s="2" t="str">
        <f>IF(laptimes!C32-laptimes!C31&lt;0, "-" &amp; TEXT(ABS(laptimes!C32-laptimes!C31),"sss.000"), laptimes!C32-laptimes!C31)</f>
        <v>-00.168</v>
      </c>
      <c r="D32" s="2">
        <f>IF(laptimes!D32-laptimes!D31&lt;0, "-" &amp; TEXT(ABS(laptimes!D32-laptimes!D31),"sss.000"), laptimes!D32-laptimes!D31)</f>
        <v>1.9768518518518356E-5</v>
      </c>
      <c r="E32" s="2" t="str">
        <f>IF(laptimes!E32-laptimes!E31&lt;0, "-" &amp; TEXT(ABS(laptimes!E32-laptimes!E31),"sss.000"), laptimes!E32-laptimes!E31)</f>
        <v>-00.377</v>
      </c>
      <c r="F32" s="2">
        <f>IF(laptimes!F32-laptimes!F31&lt;0, "-" &amp; TEXT(ABS(laptimes!F32-laptimes!F31),"sss.000"), laptimes!F32-laptimes!F31)</f>
        <v>0</v>
      </c>
      <c r="G32" s="2">
        <f>IF(laptimes!G32-laptimes!G31&lt;0, "-" &amp; TEXT(ABS(laptimes!G32-laptimes!G31),"sss.000"), laptimes!G32-laptimes!G31)</f>
        <v>3.9236111111110115E-6</v>
      </c>
      <c r="H32" s="2">
        <f>IF(laptimes!H32-laptimes!H31&lt;0, "-" &amp; TEXT(ABS(laptimes!H32-laptimes!H31),"sss.000"), laptimes!H32-laptimes!H31)</f>
        <v>8.9120370370390431E-7</v>
      </c>
      <c r="I32" s="2">
        <f>IF(laptimes!I32-laptimes!I31&lt;0, "-" &amp; TEXT(ABS(laptimes!I32-laptimes!I31),"sss.000"), laptimes!I32-laptimes!I31)</f>
        <v>6.1921296296296464E-6</v>
      </c>
      <c r="J32" s="2">
        <f>IF(laptimes!J32-laptimes!J31&lt;0, "-" &amp; TEXT(ABS(laptimes!J32-laptimes!J31),"sss.000"), laptimes!J32-laptimes!J31)</f>
        <v>2.6736111111110624E-6</v>
      </c>
      <c r="K32" s="2" t="str">
        <f>IF(laptimes!K32-laptimes!K31&lt;0, "-" &amp; TEXT(ABS(laptimes!K32-laptimes!K31),"sss.000"), laptimes!K32-laptimes!K31)</f>
        <v>-00.107</v>
      </c>
      <c r="L32" s="2">
        <f>IF(laptimes!L32-laptimes!L31&lt;0, "-" &amp; TEXT(ABS(laptimes!L32-laptimes!L31),"sss.000"), laptimes!L32-laptimes!L31)</f>
        <v>4.8958333333333146E-6</v>
      </c>
      <c r="M32" s="2">
        <f>IF(laptimes!M32-laptimes!M31&lt;0, "-" &amp; TEXT(ABS(laptimes!M32-laptimes!M31),"sss.000"), laptimes!M32-laptimes!M31)</f>
        <v>4.8495370370371486E-6</v>
      </c>
      <c r="N32" s="2">
        <f>IF(laptimes!N32-laptimes!N31&lt;0, "-" &amp; TEXT(ABS(laptimes!N32-laptimes!N31),"sss.000"), laptimes!N32-laptimes!N31)</f>
        <v>2.6620370370392978E-7</v>
      </c>
      <c r="O32" s="2" t="str">
        <f>IF(laptimes!O32-laptimes!O31&lt;0, "-" &amp; TEXT(ABS(laptimes!O32-laptimes!O31),"sss.000"), laptimes!O32-laptimes!O31)</f>
        <v>-00.145</v>
      </c>
      <c r="P32" s="2" t="str">
        <f>IF(laptimes!P32-laptimes!P31&lt;0, "-" &amp; TEXT(ABS(laptimes!P32-laptimes!P31),"sss.000"), laptimes!P32-laptimes!P31)</f>
        <v>-00.187</v>
      </c>
      <c r="Q32" s="2">
        <f>IF(laptimes!Q32-laptimes!Q31&lt;0, "-" &amp; TEXT(ABS(laptimes!Q32-laptimes!Q31),"sss.000"), laptimes!Q32-laptimes!Q31)</f>
        <v>0</v>
      </c>
      <c r="R32" s="2" t="str">
        <f>IF(laptimes!R32-laptimes!R31&lt;0, "-" &amp; TEXT(ABS(laptimes!R32-laptimes!R31),"sss.000"), laptimes!R32-laptimes!R31)</f>
        <v>-00.031</v>
      </c>
      <c r="S32" s="2" t="str">
        <f>IF(laptimes!S32-laptimes!S31&lt;0, "-" &amp; TEXT(ABS(laptimes!S32-laptimes!S31),"sss.000"), laptimes!S32-laptimes!S31)</f>
        <v>-00.302</v>
      </c>
      <c r="T32" s="2">
        <f>IF(laptimes!T32-laptimes!T31&lt;0, "-" &amp; TEXT(ABS(laptimes!T32-laptimes!T31),"sss.000"), laptimes!T32-laptimes!T31)</f>
        <v>1.0208333333333423E-5</v>
      </c>
      <c r="U32" s="2" t="str">
        <f>IF(laptimes!U32-laptimes!U31&lt;0, "-" &amp; TEXT(ABS(laptimes!U32-laptimes!U31),"sss.000"), laptimes!U32-laptimes!U31)</f>
        <v>-00.098</v>
      </c>
    </row>
    <row r="33" spans="1:21" x14ac:dyDescent="0.25">
      <c r="A33">
        <v>32</v>
      </c>
      <c r="B33" s="2">
        <f>IF(laptimes!B33-laptimes!B32&lt;0, "-" &amp; TEXT(ABS(laptimes!B33-laptimes!B32),"sss.000"), laptimes!B33-laptimes!B32)</f>
        <v>0</v>
      </c>
      <c r="C33" s="2" t="str">
        <f>IF(laptimes!C33-laptimes!C32&lt;0, "-" &amp; TEXT(ABS(laptimes!C33-laptimes!C32),"sss.000"), laptimes!C33-laptimes!C32)</f>
        <v>-00.128</v>
      </c>
      <c r="D33" s="2" t="str">
        <f>IF(laptimes!D33-laptimes!D32&lt;0, "-" &amp; TEXT(ABS(laptimes!D33-laptimes!D32),"sss.000"), laptimes!D33-laptimes!D32)</f>
        <v>-01.562</v>
      </c>
      <c r="E33" s="2">
        <f>IF(laptimes!E33-laptimes!E32&lt;0, "-" &amp; TEXT(ABS(laptimes!E33-laptimes!E32),"sss.000"), laptimes!E33-laptimes!E32)</f>
        <v>6.4814814814805749E-7</v>
      </c>
      <c r="F33" s="2">
        <f>IF(laptimes!F33-laptimes!F32&lt;0, "-" &amp; TEXT(ABS(laptimes!F33-laptimes!F32),"sss.000"), laptimes!F33-laptimes!F32)</f>
        <v>0</v>
      </c>
      <c r="G33" s="2" t="str">
        <f>IF(laptimes!G33-laptimes!G32&lt;0, "-" &amp; TEXT(ABS(laptimes!G33-laptimes!G32),"sss.000"), laptimes!G33-laptimes!G32)</f>
        <v>-00.141</v>
      </c>
      <c r="H33" s="2" t="str">
        <f>IF(laptimes!H33-laptimes!H32&lt;0, "-" &amp; TEXT(ABS(laptimes!H33-laptimes!H32),"sss.000"), laptimes!H33-laptimes!H32)</f>
        <v>-00.649</v>
      </c>
      <c r="I33" s="2" t="str">
        <f>IF(laptimes!I33-laptimes!I32&lt;0, "-" &amp; TEXT(ABS(laptimes!I33-laptimes!I32),"sss.000"), laptimes!I33-laptimes!I32)</f>
        <v>-00.023</v>
      </c>
      <c r="J33" s="2">
        <f>IF(laptimes!J33-laptimes!J32&lt;0, "-" &amp; TEXT(ABS(laptimes!J33-laptimes!J32),"sss.000"), laptimes!J33-laptimes!J32)</f>
        <v>4.0393518518518599E-6</v>
      </c>
      <c r="K33" s="2" t="str">
        <f>IF(laptimes!K33-laptimes!K32&lt;0, "-" &amp; TEXT(ABS(laptimes!K33-laptimes!K32),"sss.000"), laptimes!K33-laptimes!K32)</f>
        <v>-00.132</v>
      </c>
      <c r="L33" s="2" t="str">
        <f>IF(laptimes!L33-laptimes!L32&lt;0, "-" &amp; TEXT(ABS(laptimes!L33-laptimes!L32),"sss.000"), laptimes!L33-laptimes!L32)</f>
        <v>-00.750</v>
      </c>
      <c r="M33" s="2" t="str">
        <f>IF(laptimes!M33-laptimes!M32&lt;0, "-" &amp; TEXT(ABS(laptimes!M33-laptimes!M32),"sss.000"), laptimes!M33-laptimes!M32)</f>
        <v>-00.359</v>
      </c>
      <c r="N33" s="2">
        <f>IF(laptimes!N33-laptimes!N32&lt;0, "-" &amp; TEXT(ABS(laptimes!N33-laptimes!N32),"sss.000"), laptimes!N33-laptimes!N32)</f>
        <v>1.3425925925924977E-6</v>
      </c>
      <c r="O33" s="2" t="str">
        <f>IF(laptimes!O33-laptimes!O32&lt;0, "-" &amp; TEXT(ABS(laptimes!O33-laptimes!O32),"sss.000"), laptimes!O33-laptimes!O32)</f>
        <v>-00.370</v>
      </c>
      <c r="P33" s="2" t="str">
        <f>IF(laptimes!P33-laptimes!P32&lt;0, "-" &amp; TEXT(ABS(laptimes!P33-laptimes!P32),"sss.000"), laptimes!P33-laptimes!P32)</f>
        <v>-00.366</v>
      </c>
      <c r="Q33" s="2">
        <f>IF(laptimes!Q33-laptimes!Q32&lt;0, "-" &amp; TEXT(ABS(laptimes!Q33-laptimes!Q32),"sss.000"), laptimes!Q33-laptimes!Q32)</f>
        <v>0</v>
      </c>
      <c r="R33" s="2">
        <f>IF(laptimes!R33-laptimes!R32&lt;0, "-" &amp; TEXT(ABS(laptimes!R33-laptimes!R32),"sss.000"), laptimes!R33-laptimes!R32)</f>
        <v>2.2222222222222305E-5</v>
      </c>
      <c r="S33" s="2">
        <f>IF(laptimes!S33-laptimes!S32&lt;0, "-" &amp; TEXT(ABS(laptimes!S33-laptimes!S32),"sss.000"), laptimes!S33-laptimes!S32)</f>
        <v>3.587962962962616E-7</v>
      </c>
      <c r="T33" s="2">
        <f>IF(laptimes!T33-laptimes!T32&lt;0, "-" &amp; TEXT(ABS(laptimes!T33-laptimes!T32),"sss.000"), laptimes!T33-laptimes!T32)</f>
        <v>8.0092592592592542E-6</v>
      </c>
      <c r="U33" s="2">
        <f>IF(laptimes!U33-laptimes!U32&lt;0, "-" &amp; TEXT(ABS(laptimes!U33-laptimes!U32),"sss.000"), laptimes!U33-laptimes!U32)</f>
        <v>3.6643518518518318E-5</v>
      </c>
    </row>
    <row r="34" spans="1:21" x14ac:dyDescent="0.25">
      <c r="A34">
        <v>33</v>
      </c>
      <c r="B34" s="2">
        <f>IF(laptimes!B34-laptimes!B33&lt;0, "-" &amp; TEXT(ABS(laptimes!B34-laptimes!B33),"sss.000"), laptimes!B34-laptimes!B33)</f>
        <v>0</v>
      </c>
      <c r="C34" s="2">
        <f>IF(laptimes!C34-laptimes!C33&lt;0, "-" &amp; TEXT(ABS(laptimes!C34-laptimes!C33),"sss.000"), laptimes!C34-laptimes!C33)</f>
        <v>5.3240740740742587E-7</v>
      </c>
      <c r="D34" s="2">
        <f>IF(laptimes!D34-laptimes!D33&lt;0, "-" &amp; TEXT(ABS(laptimes!D34-laptimes!D33),"sss.000"), laptimes!D34-laptimes!D33)</f>
        <v>1.956018518518756E-6</v>
      </c>
      <c r="E34" s="2">
        <f>IF(laptimes!E34-laptimes!E33&lt;0, "-" &amp; TEXT(ABS(laptimes!E34-laptimes!E33),"sss.000"), laptimes!E34-laptimes!E33)</f>
        <v>8.7962962962975441E-7</v>
      </c>
      <c r="F34" s="2">
        <f>IF(laptimes!F34-laptimes!F33&lt;0, "-" &amp; TEXT(ABS(laptimes!F34-laptimes!F33),"sss.000"), laptimes!F34-laptimes!F33)</f>
        <v>0</v>
      </c>
      <c r="G34" s="2">
        <f>IF(laptimes!G34-laptimes!G33&lt;0, "-" &amp; TEXT(ABS(laptimes!G34-laptimes!G33),"sss.000"), laptimes!G34-laptimes!G33)</f>
        <v>4.4212962962964213E-6</v>
      </c>
      <c r="H34" s="2">
        <f>IF(laptimes!H34-laptimes!H33&lt;0, "-" &amp; TEXT(ABS(laptimes!H34-laptimes!H33),"sss.000"), laptimes!H34-laptimes!H33)</f>
        <v>1.4467592592591963E-6</v>
      </c>
      <c r="I34" s="2">
        <f>IF(laptimes!I34-laptimes!I33&lt;0, "-" &amp; TEXT(ABS(laptimes!I34-laptimes!I33),"sss.000"), laptimes!I34-laptimes!I33)</f>
        <v>4.1782407407407914E-6</v>
      </c>
      <c r="J34" s="2">
        <f>IF(laptimes!J34-laptimes!J33&lt;0, "-" &amp; TEXT(ABS(laptimes!J34-laptimes!J33),"sss.000"), laptimes!J34-laptimes!J33)</f>
        <v>3.0555555555556238E-6</v>
      </c>
      <c r="K34" s="2" t="str">
        <f>IF(laptimes!K34-laptimes!K33&lt;0, "-" &amp; TEXT(ABS(laptimes!K34-laptimes!K33),"sss.000"), laptimes!K34-laptimes!K33)</f>
        <v>-00.131</v>
      </c>
      <c r="L34" s="2" t="str">
        <f>IF(laptimes!L34-laptimes!L33&lt;0, "-" &amp; TEXT(ABS(laptimes!L34-laptimes!L33),"sss.000"), laptimes!L34-laptimes!L33)</f>
        <v>-00.081</v>
      </c>
      <c r="M34" s="2" t="str">
        <f>IF(laptimes!M34-laptimes!M33&lt;0, "-" &amp; TEXT(ABS(laptimes!M34-laptimes!M33),"sss.000"), laptimes!M34-laptimes!M33)</f>
        <v>-00.065</v>
      </c>
      <c r="N34" s="2" t="str">
        <f>IF(laptimes!N34-laptimes!N33&lt;0, "-" &amp; TEXT(ABS(laptimes!N34-laptimes!N33),"sss.000"), laptimes!N34-laptimes!N33)</f>
        <v>-00.117</v>
      </c>
      <c r="O34" s="2" t="str">
        <f>IF(laptimes!O34-laptimes!O33&lt;0, "-" &amp; TEXT(ABS(laptimes!O34-laptimes!O33),"sss.000"), laptimes!O34-laptimes!O33)</f>
        <v>-00.029</v>
      </c>
      <c r="P34" s="2" t="str">
        <f>IF(laptimes!P34-laptimes!P33&lt;0, "-" &amp; TEXT(ABS(laptimes!P34-laptimes!P33),"sss.000"), laptimes!P34-laptimes!P33)</f>
        <v>-00.183</v>
      </c>
      <c r="Q34" s="2">
        <f>IF(laptimes!Q34-laptimes!Q33&lt;0, "-" &amp; TEXT(ABS(laptimes!Q34-laptimes!Q33),"sss.000"), laptimes!Q34-laptimes!Q33)</f>
        <v>0</v>
      </c>
      <c r="R34" s="2" t="str">
        <f>IF(laptimes!R34-laptimes!R33&lt;0, "-" &amp; TEXT(ABS(laptimes!R34-laptimes!R33),"sss.000"), laptimes!R34-laptimes!R33)</f>
        <v>-01.515</v>
      </c>
      <c r="S34" s="2">
        <f>IF(laptimes!S34-laptimes!S33&lt;0, "-" &amp; TEXT(ABS(laptimes!S34-laptimes!S33),"sss.000"), laptimes!S34-laptimes!S33)</f>
        <v>1.1111111111110177E-6</v>
      </c>
      <c r="T34" s="2">
        <f>IF(laptimes!T34-laptimes!T33&lt;0, "-" &amp; TEXT(ABS(laptimes!T34-laptimes!T33),"sss.000"), laptimes!T34-laptimes!T33)</f>
        <v>2.0254629629629615E-5</v>
      </c>
      <c r="U34" s="2" t="str">
        <f>IF(laptimes!U34-laptimes!U33&lt;0, "-" &amp; TEXT(ABS(laptimes!U34-laptimes!U33),"sss.000"), laptimes!U34-laptimes!U33)</f>
        <v>-02.928</v>
      </c>
    </row>
    <row r="35" spans="1:21" x14ac:dyDescent="0.25">
      <c r="A35">
        <v>34</v>
      </c>
      <c r="B35" s="2">
        <f>IF(laptimes!B35-laptimes!B34&lt;0, "-" &amp; TEXT(ABS(laptimes!B35-laptimes!B34),"sss.000"), laptimes!B35-laptimes!B34)</f>
        <v>0</v>
      </c>
      <c r="C35" s="2" t="str">
        <f>IF(laptimes!C35-laptimes!C34&lt;0, "-" &amp; TEXT(ABS(laptimes!C35-laptimes!C34),"sss.000"), laptimes!C35-laptimes!C34)</f>
        <v>-00.048</v>
      </c>
      <c r="D35" s="2">
        <f>IF(laptimes!D35-laptimes!D34&lt;0, "-" &amp; TEXT(ABS(laptimes!D35-laptimes!D34),"sss.000"), laptimes!D35-laptimes!D34)</f>
        <v>9.0277777777762053E-7</v>
      </c>
      <c r="E35" s="2">
        <f>IF(laptimes!E35-laptimes!E34&lt;0, "-" &amp; TEXT(ABS(laptimes!E35-laptimes!E34),"sss.000"), laptimes!E35-laptimes!E34)</f>
        <v>1.0995370370368678E-6</v>
      </c>
      <c r="F35" s="2">
        <f>IF(laptimes!F35-laptimes!F34&lt;0, "-" &amp; TEXT(ABS(laptimes!F35-laptimes!F34),"sss.000"), laptimes!F35-laptimes!F34)</f>
        <v>0</v>
      </c>
      <c r="G35" s="2" t="str">
        <f>IF(laptimes!G35-laptimes!G34&lt;0, "-" &amp; TEXT(ABS(laptimes!G35-laptimes!G34),"sss.000"), laptimes!G35-laptimes!G34)</f>
        <v>-00.233</v>
      </c>
      <c r="H35" s="2" t="str">
        <f>IF(laptimes!H35-laptimes!H34&lt;0, "-" &amp; TEXT(ABS(laptimes!H35-laptimes!H34),"sss.000"), laptimes!H35-laptimes!H34)</f>
        <v>-00.146</v>
      </c>
      <c r="I35" s="2">
        <f>IF(laptimes!I35-laptimes!I34&lt;0, "-" &amp; TEXT(ABS(laptimes!I35-laptimes!I34),"sss.000"), laptimes!I35-laptimes!I34)</f>
        <v>2.3148148148082956E-8</v>
      </c>
      <c r="J35" s="2" t="str">
        <f>IF(laptimes!J35-laptimes!J34&lt;0, "-" &amp; TEXT(ABS(laptimes!J35-laptimes!J34),"sss.000"), laptimes!J35-laptimes!J34)</f>
        <v>-00.033</v>
      </c>
      <c r="K35" s="2">
        <f>IF(laptimes!K35-laptimes!K34&lt;0, "-" &amp; TEXT(ABS(laptimes!K35-laptimes!K34),"sss.000"), laptimes!K35-laptimes!K34)</f>
        <v>4.7106481481482172E-6</v>
      </c>
      <c r="L35" s="2" t="str">
        <f>IF(laptimes!L35-laptimes!L34&lt;0, "-" &amp; TEXT(ABS(laptimes!L35-laptimes!L34),"sss.000"), laptimes!L35-laptimes!L34)</f>
        <v>-00.111</v>
      </c>
      <c r="M35" s="2">
        <f>IF(laptimes!M35-laptimes!M34&lt;0, "-" &amp; TEXT(ABS(laptimes!M35-laptimes!M34),"sss.000"), laptimes!M35-laptimes!M34)</f>
        <v>9.6527777777776977E-6</v>
      </c>
      <c r="N35" s="2" t="str">
        <f>IF(laptimes!N35-laptimes!N34&lt;0, "-" &amp; TEXT(ABS(laptimes!N35-laptimes!N34),"sss.000"), laptimes!N35-laptimes!N34)</f>
        <v>-00.051</v>
      </c>
      <c r="O35" s="2" t="str">
        <f>IF(laptimes!O35-laptimes!O34&lt;0, "-" &amp; TEXT(ABS(laptimes!O35-laptimes!O34),"sss.000"), laptimes!O35-laptimes!O34)</f>
        <v>-00.059</v>
      </c>
      <c r="P35" s="2" t="str">
        <f>IF(laptimes!P35-laptimes!P34&lt;0, "-" &amp; TEXT(ABS(laptimes!P35-laptimes!P34),"sss.000"), laptimes!P35-laptimes!P34)</f>
        <v>-00.233</v>
      </c>
      <c r="Q35" s="2">
        <f>IF(laptimes!Q35-laptimes!Q34&lt;0, "-" &amp; TEXT(ABS(laptimes!Q35-laptimes!Q34),"sss.000"), laptimes!Q35-laptimes!Q34)</f>
        <v>0</v>
      </c>
      <c r="R35" s="2">
        <f>IF(laptimes!R35-laptimes!R34&lt;0, "-" &amp; TEXT(ABS(laptimes!R35-laptimes!R34),"sss.000"), laptimes!R35-laptimes!R34)</f>
        <v>1.6087962962962107E-6</v>
      </c>
      <c r="S35" s="2">
        <f>IF(laptimes!S35-laptimes!S34&lt;0, "-" &amp; TEXT(ABS(laptimes!S35-laptimes!S34),"sss.000"), laptimes!S35-laptimes!S34)</f>
        <v>6.5393518518519749E-6</v>
      </c>
      <c r="T35" s="2" t="str">
        <f>IF(laptimes!T35-laptimes!T34&lt;0, "-" &amp; TEXT(ABS(laptimes!T35-laptimes!T34),"sss.000"), laptimes!T35-laptimes!T34)</f>
        <v>-01.703</v>
      </c>
      <c r="U35" s="2">
        <f>IF(laptimes!U35-laptimes!U34&lt;0, "-" &amp; TEXT(ABS(laptimes!U35-laptimes!U34),"sss.000"), laptimes!U35-laptimes!U34)</f>
        <v>2.8842592592592461E-5</v>
      </c>
    </row>
    <row r="36" spans="1:21" x14ac:dyDescent="0.25">
      <c r="A36">
        <v>35</v>
      </c>
      <c r="B36" s="2">
        <f>IF(laptimes!B36-laptimes!B35&lt;0, "-" &amp; TEXT(ABS(laptimes!B36-laptimes!B35),"sss.000"), laptimes!B36-laptimes!B35)</f>
        <v>0</v>
      </c>
      <c r="C36" s="2">
        <f>IF(laptimes!C36-laptimes!C35&lt;0, "-" &amp; TEXT(ABS(laptimes!C36-laptimes!C35),"sss.000"), laptimes!C36-laptimes!C35)</f>
        <v>1.6435185185184435E-6</v>
      </c>
      <c r="D36" s="2" t="str">
        <f>IF(laptimes!D36-laptimes!D35&lt;0, "-" &amp; TEXT(ABS(laptimes!D36-laptimes!D35),"sss.000"), laptimes!D36-laptimes!D35)</f>
        <v>-00.242</v>
      </c>
      <c r="E36" s="2" t="str">
        <f>IF(laptimes!E36-laptimes!E35&lt;0, "-" &amp; TEXT(ABS(laptimes!E36-laptimes!E35),"sss.000"), laptimes!E36-laptimes!E35)</f>
        <v>-00.364</v>
      </c>
      <c r="F36" s="2">
        <f>IF(laptimes!F36-laptimes!F35&lt;0, "-" &amp; TEXT(ABS(laptimes!F36-laptimes!F35),"sss.000"), laptimes!F36-laptimes!F35)</f>
        <v>0</v>
      </c>
      <c r="G36" s="2">
        <f>IF(laptimes!G36-laptimes!G35&lt;0, "-" &amp; TEXT(ABS(laptimes!G36-laptimes!G35),"sss.000"), laptimes!G36-laptimes!G35)</f>
        <v>7.1296296296299334E-6</v>
      </c>
      <c r="H36" s="2">
        <f>IF(laptimes!H36-laptimes!H35&lt;0, "-" &amp; TEXT(ABS(laptimes!H36-laptimes!H35),"sss.000"), laptimes!H36-laptimes!H35)</f>
        <v>4.2245370370369573E-6</v>
      </c>
      <c r="I36" s="2">
        <f>IF(laptimes!I36-laptimes!I35&lt;0, "-" &amp; TEXT(ABS(laptimes!I36-laptimes!I35),"sss.000"), laptimes!I36-laptimes!I35)</f>
        <v>2.3611111111111836E-6</v>
      </c>
      <c r="J36" s="2">
        <f>IF(laptimes!J36-laptimes!J35&lt;0, "-" &amp; TEXT(ABS(laptimes!J36-laptimes!J35),"sss.000"), laptimes!J36-laptimes!J35)</f>
        <v>4.7453703703711006E-7</v>
      </c>
      <c r="K36" s="2" t="str">
        <f>IF(laptimes!K36-laptimes!K35&lt;0, "-" &amp; TEXT(ABS(laptimes!K36-laptimes!K35),"sss.000"), laptimes!K36-laptimes!K35)</f>
        <v>-00.171</v>
      </c>
      <c r="L36" s="2">
        <f>IF(laptimes!L36-laptimes!L35&lt;0, "-" &amp; TEXT(ABS(laptimes!L36-laptimes!L35),"sss.000"), laptimes!L36-laptimes!L35)</f>
        <v>1.6006944444444358E-5</v>
      </c>
      <c r="M36" s="2" t="str">
        <f>IF(laptimes!M36-laptimes!M35&lt;0, "-" &amp; TEXT(ABS(laptimes!M36-laptimes!M35),"sss.000"), laptimes!M36-laptimes!M35)</f>
        <v>-00.143</v>
      </c>
      <c r="N36" s="2">
        <f>IF(laptimes!N36-laptimes!N35&lt;0, "-" &amp; TEXT(ABS(laptimes!N36-laptimes!N35),"sss.000"), laptimes!N36-laptimes!N35)</f>
        <v>5.6712962962965872E-7</v>
      </c>
      <c r="O36" s="2">
        <f>IF(laptimes!O36-laptimes!O35&lt;0, "-" &amp; TEXT(ABS(laptimes!O36-laptimes!O35),"sss.000"), laptimes!O36-laptimes!O35)</f>
        <v>2.013888888888855E-6</v>
      </c>
      <c r="P36" s="2" t="str">
        <f>IF(laptimes!P36-laptimes!P35&lt;0, "-" &amp; TEXT(ABS(laptimes!P36-laptimes!P35),"sss.000"), laptimes!P36-laptimes!P35)</f>
        <v>-00.162</v>
      </c>
      <c r="Q36" s="2">
        <f>IF(laptimes!Q36-laptimes!Q35&lt;0, "-" &amp; TEXT(ABS(laptimes!Q36-laptimes!Q35),"sss.000"), laptimes!Q36-laptimes!Q35)</f>
        <v>0</v>
      </c>
      <c r="R36" s="2" t="str">
        <f>IF(laptimes!R36-laptimes!R35&lt;0, "-" &amp; TEXT(ABS(laptimes!R36-laptimes!R35),"sss.000"), laptimes!R36-laptimes!R35)</f>
        <v>-00.036</v>
      </c>
      <c r="S36" s="2" t="str">
        <f>IF(laptimes!S36-laptimes!S35&lt;0, "-" &amp; TEXT(ABS(laptimes!S36-laptimes!S35),"sss.000"), laptimes!S36-laptimes!S35)</f>
        <v>-00.317</v>
      </c>
      <c r="T36" s="2" t="str">
        <f>IF(laptimes!T36-laptimes!T35&lt;0, "-" &amp; TEXT(ABS(laptimes!T36-laptimes!T35),"sss.000"), laptimes!T36-laptimes!T35)</f>
        <v>-00.409</v>
      </c>
      <c r="U36" s="2" t="str">
        <f>IF(laptimes!U36-laptimes!U35&lt;0, "-" &amp; TEXT(ABS(laptimes!U36-laptimes!U35),"sss.000"), laptimes!U36-laptimes!U35)</f>
        <v>-02.006</v>
      </c>
    </row>
    <row r="37" spans="1:21" x14ac:dyDescent="0.25">
      <c r="A37">
        <v>36</v>
      </c>
      <c r="B37" s="2">
        <f>IF(laptimes!B37-laptimes!B36&lt;0, "-" &amp; TEXT(ABS(laptimes!B37-laptimes!B36),"sss.000"), laptimes!B37-laptimes!B36)</f>
        <v>0</v>
      </c>
      <c r="C37" s="2" t="str">
        <f>IF(laptimes!C37-laptimes!C36&lt;0, "-" &amp; TEXT(ABS(laptimes!C37-laptimes!C36),"sss.000"), laptimes!C37-laptimes!C36)</f>
        <v>-00.222</v>
      </c>
      <c r="D37" s="2">
        <f>IF(laptimes!D37-laptimes!D36&lt;0, "-" &amp; TEXT(ABS(laptimes!D37-laptimes!D36),"sss.000"), laptimes!D37-laptimes!D36)</f>
        <v>7.2916666666688994E-7</v>
      </c>
      <c r="E37" s="2">
        <f>IF(laptimes!E37-laptimes!E36&lt;0, "-" &amp; TEXT(ABS(laptimes!E37-laptimes!E36),"sss.000"), laptimes!E37-laptimes!E36)</f>
        <v>9.3750000000007022E-7</v>
      </c>
      <c r="F37" s="2">
        <f>IF(laptimes!F37-laptimes!F36&lt;0, "-" &amp; TEXT(ABS(laptimes!F37-laptimes!F36),"sss.000"), laptimes!F37-laptimes!F36)</f>
        <v>0</v>
      </c>
      <c r="G37" s="2">
        <f>IF(laptimes!G37-laptimes!G36&lt;0, "-" &amp; TEXT(ABS(laptimes!G37-laptimes!G36),"sss.000"), laptimes!G37-laptimes!G36)</f>
        <v>8.2175925925922176E-7</v>
      </c>
      <c r="H37" s="2" t="str">
        <f>IF(laptimes!H37-laptimes!H36&lt;0, "-" &amp; TEXT(ABS(laptimes!H37-laptimes!H36),"sss.000"), laptimes!H37-laptimes!H36)</f>
        <v>-00.573</v>
      </c>
      <c r="I37" s="2" t="str">
        <f>IF(laptimes!I37-laptimes!I36&lt;0, "-" &amp; TEXT(ABS(laptimes!I37-laptimes!I36),"sss.000"), laptimes!I37-laptimes!I36)</f>
        <v>-00.618</v>
      </c>
      <c r="J37" s="2" t="str">
        <f>IF(laptimes!J37-laptimes!J36&lt;0, "-" &amp; TEXT(ABS(laptimes!J37-laptimes!J36),"sss.000"), laptimes!J37-laptimes!J36)</f>
        <v>-00.197</v>
      </c>
      <c r="K37" s="2" t="str">
        <f>IF(laptimes!K37-laptimes!K36&lt;0, "-" &amp; TEXT(ABS(laptimes!K37-laptimes!K36),"sss.000"), laptimes!K37-laptimes!K36)</f>
        <v>-00.026</v>
      </c>
      <c r="L37" s="2" t="str">
        <f>IF(laptimes!L37-laptimes!L36&lt;0, "-" &amp; TEXT(ABS(laptimes!L37-laptimes!L36),"sss.000"), laptimes!L37-laptimes!L36)</f>
        <v>-01.340</v>
      </c>
      <c r="M37" s="2">
        <f>IF(laptimes!M37-laptimes!M36&lt;0, "-" &amp; TEXT(ABS(laptimes!M37-laptimes!M36),"sss.000"), laptimes!M37-laptimes!M36)</f>
        <v>4.4097222222220546E-6</v>
      </c>
      <c r="N37" s="2" t="str">
        <f>IF(laptimes!N37-laptimes!N36&lt;0, "-" &amp; TEXT(ABS(laptimes!N37-laptimes!N36),"sss.000"), laptimes!N37-laptimes!N36)</f>
        <v>-00.080</v>
      </c>
      <c r="O37" s="2">
        <f>IF(laptimes!O37-laptimes!O36&lt;0, "-" &amp; TEXT(ABS(laptimes!O37-laptimes!O36),"sss.000"), laptimes!O37-laptimes!O36)</f>
        <v>2.997685185185308E-6</v>
      </c>
      <c r="P37" s="2">
        <f>IF(laptimes!P37-laptimes!P36&lt;0, "-" &amp; TEXT(ABS(laptimes!P37-laptimes!P36),"sss.000"), laptimes!P37-laptimes!P36)</f>
        <v>2.0486111111110879E-6</v>
      </c>
      <c r="Q37" s="2">
        <f>IF(laptimes!Q37-laptimes!Q36&lt;0, "-" &amp; TEXT(ABS(laptimes!Q37-laptimes!Q36),"sss.000"), laptimes!Q37-laptimes!Q36)</f>
        <v>0</v>
      </c>
      <c r="R37" s="2" t="str">
        <f>IF(laptimes!R37-laptimes!R36&lt;0, "-" &amp; TEXT(ABS(laptimes!R37-laptimes!R36),"sss.000"), laptimes!R37-laptimes!R36)</f>
        <v>-00.129</v>
      </c>
      <c r="S37" s="2" t="str">
        <f>IF(laptimes!S37-laptimes!S36&lt;0, "-" &amp; TEXT(ABS(laptimes!S37-laptimes!S36),"sss.000"), laptimes!S37-laptimes!S36)</f>
        <v>-00.145</v>
      </c>
      <c r="T37" s="2">
        <f>IF(laptimes!T37-laptimes!T36&lt;0, "-" &amp; TEXT(ABS(laptimes!T37-laptimes!T36),"sss.000"), laptimes!T37-laptimes!T36)</f>
        <v>2.9513888888891421E-6</v>
      </c>
      <c r="U37" s="2" t="str">
        <f>IF(laptimes!U37-laptimes!U36&lt;0, "-" &amp; TEXT(ABS(laptimes!U37-laptimes!U36),"sss.000"), laptimes!U37-laptimes!U36)</f>
        <v>-00.461</v>
      </c>
    </row>
    <row r="38" spans="1:21" x14ac:dyDescent="0.25">
      <c r="A38">
        <v>37</v>
      </c>
      <c r="B38" s="2">
        <f>IF(laptimes!B38-laptimes!B37&lt;0, "-" &amp; TEXT(ABS(laptimes!B38-laptimes!B37),"sss.000"), laptimes!B38-laptimes!B37)</f>
        <v>0</v>
      </c>
      <c r="C38" s="2" t="str">
        <f>IF(laptimes!C38-laptimes!C37&lt;0, "-" &amp; TEXT(ABS(laptimes!C38-laptimes!C37),"sss.000"), laptimes!C38-laptimes!C37)</f>
        <v>-00.132</v>
      </c>
      <c r="D38" s="2">
        <f>IF(laptimes!D38-laptimes!D37&lt;0, "-" &amp; TEXT(ABS(laptimes!D38-laptimes!D37),"sss.000"), laptimes!D38-laptimes!D37)</f>
        <v>5.7870370370359178E-7</v>
      </c>
      <c r="E38" s="2">
        <f>IF(laptimes!E38-laptimes!E37&lt;0, "-" &amp; TEXT(ABS(laptimes!E38-laptimes!E37),"sss.000"), laptimes!E38-laptimes!E37)</f>
        <v>5.1504629629628776E-6</v>
      </c>
      <c r="F38" s="2">
        <f>IF(laptimes!F38-laptimes!F37&lt;0, "-" &amp; TEXT(ABS(laptimes!F38-laptimes!F37),"sss.000"), laptimes!F38-laptimes!F37)</f>
        <v>0</v>
      </c>
      <c r="G38" s="2">
        <f>IF(laptimes!G38-laptimes!G37&lt;0, "-" &amp; TEXT(ABS(laptimes!G38-laptimes!G37),"sss.000"), laptimes!G38-laptimes!G37)</f>
        <v>2.0270833333333317E-4</v>
      </c>
      <c r="H38" s="2">
        <f>IF(laptimes!H38-laptimes!H37&lt;0, "-" &amp; TEXT(ABS(laptimes!H38-laptimes!H37),"sss.000"), laptimes!H38-laptimes!H37)</f>
        <v>5.2777777777778759E-6</v>
      </c>
      <c r="I38" s="2">
        <f>IF(laptimes!I38-laptimes!I37&lt;0, "-" &amp; TEXT(ABS(laptimes!I38-laptimes!I37),"sss.000"), laptimes!I38-laptimes!I37)</f>
        <v>3.9699074074073942E-6</v>
      </c>
      <c r="J38" s="2">
        <f>IF(laptimes!J38-laptimes!J37&lt;0, "-" &amp; TEXT(ABS(laptimes!J38-laptimes!J37),"sss.000"), laptimes!J38-laptimes!J37)</f>
        <v>6.9675925925924854E-6</v>
      </c>
      <c r="K38" s="2" t="str">
        <f>IF(laptimes!K38-laptimes!K37&lt;0, "-" &amp; TEXT(ABS(laptimes!K38-laptimes!K37),"sss.000"), laptimes!K38-laptimes!K37)</f>
        <v>-00.089</v>
      </c>
      <c r="L38" s="2" t="str">
        <f>IF(laptimes!L38-laptimes!L37&lt;0, "-" &amp; TEXT(ABS(laptimes!L38-laptimes!L37),"sss.000"), laptimes!L38-laptimes!L37)</f>
        <v>-00.006</v>
      </c>
      <c r="M38" s="2">
        <f>IF(laptimes!M38-laptimes!M37&lt;0, "-" &amp; TEXT(ABS(laptimes!M38-laptimes!M37),"sss.000"), laptimes!M38-laptimes!M37)</f>
        <v>6.6851851851851794E-5</v>
      </c>
      <c r="N38" s="2" t="str">
        <f>IF(laptimes!N38-laptimes!N37&lt;0, "-" &amp; TEXT(ABS(laptimes!N38-laptimes!N37),"sss.000"), laptimes!N38-laptimes!N37)</f>
        <v>-00.003</v>
      </c>
      <c r="O38" s="2">
        <f>IF(laptimes!O38-laptimes!O37&lt;0, "-" &amp; TEXT(ABS(laptimes!O38-laptimes!O37),"sss.000"), laptimes!O38-laptimes!O37)</f>
        <v>2.3263888888889507E-6</v>
      </c>
      <c r="P38" s="2">
        <f>IF(laptimes!P38-laptimes!P37&lt;0, "-" &amp; TEXT(ABS(laptimes!P38-laptimes!P37),"sss.000"), laptimes!P38-laptimes!P37)</f>
        <v>9.2939814814812192E-6</v>
      </c>
      <c r="Q38" s="2">
        <f>IF(laptimes!Q38-laptimes!Q37&lt;0, "-" &amp; TEXT(ABS(laptimes!Q38-laptimes!Q37),"sss.000"), laptimes!Q38-laptimes!Q37)</f>
        <v>0</v>
      </c>
      <c r="R38" s="2" t="str">
        <f>IF(laptimes!R38-laptimes!R37&lt;0, "-" &amp; TEXT(ABS(laptimes!R38-laptimes!R37),"sss.000"), laptimes!R38-laptimes!R37)</f>
        <v>-00.007</v>
      </c>
      <c r="S38" s="2" t="str">
        <f>IF(laptimes!S38-laptimes!S37&lt;0, "-" &amp; TEXT(ABS(laptimes!S38-laptimes!S37),"sss.000"), laptimes!S38-laptimes!S37)</f>
        <v>-00.357</v>
      </c>
      <c r="T38" s="2" t="str">
        <f>IF(laptimes!T38-laptimes!T37&lt;0, "-" &amp; TEXT(ABS(laptimes!T38-laptimes!T37),"sss.000"), laptimes!T38-laptimes!T37)</f>
        <v>-00.213</v>
      </c>
      <c r="U38" s="2">
        <f>IF(laptimes!U38-laptimes!U37&lt;0, "-" &amp; TEXT(ABS(laptimes!U38-laptimes!U37),"sss.000"), laptimes!U38-laptimes!U37)</f>
        <v>6.828703703700735E-7</v>
      </c>
    </row>
    <row r="39" spans="1:21" x14ac:dyDescent="0.25">
      <c r="A39">
        <v>38</v>
      </c>
      <c r="B39" s="2">
        <f>IF(laptimes!B39-laptimes!B38&lt;0, "-" &amp; TEXT(ABS(laptimes!B39-laptimes!B38),"sss.000"), laptimes!B39-laptimes!B38)</f>
        <v>0</v>
      </c>
      <c r="C39" s="2">
        <f>IF(laptimes!C39-laptimes!C38&lt;0, "-" &amp; TEXT(ABS(laptimes!C39-laptimes!C38),"sss.000"), laptimes!C39-laptimes!C38)</f>
        <v>4.4097222222222714E-6</v>
      </c>
      <c r="D39" s="2" t="str">
        <f>IF(laptimes!D39-laptimes!D38&lt;0, "-" &amp; TEXT(ABS(laptimes!D39-laptimes!D38),"sss.000"), laptimes!D39-laptimes!D38)</f>
        <v>-00.046</v>
      </c>
      <c r="E39" s="2" t="str">
        <f>IF(laptimes!E39-laptimes!E38&lt;0, "-" &amp; TEXT(ABS(laptimes!E39-laptimes!E38),"sss.000"), laptimes!E39-laptimes!E38)</f>
        <v>-00.277</v>
      </c>
      <c r="F39" s="2">
        <f>IF(laptimes!F39-laptimes!F38&lt;0, "-" &amp; TEXT(ABS(laptimes!F39-laptimes!F38),"sss.000"), laptimes!F39-laptimes!F38)</f>
        <v>0</v>
      </c>
      <c r="G39" s="2" t="str">
        <f>IF(laptimes!G39-laptimes!G38&lt;0, "-" &amp; TEXT(ABS(laptimes!G39-laptimes!G38),"sss.000"), laptimes!G39-laptimes!G38)</f>
        <v>-13.024</v>
      </c>
      <c r="H39" s="2">
        <f>IF(laptimes!H39-laptimes!H38&lt;0, "-" &amp; TEXT(ABS(laptimes!H39-laptimes!H38),"sss.000"), laptimes!H39-laptimes!H38)</f>
        <v>2.489583333333315E-5</v>
      </c>
      <c r="I39" s="2" t="str">
        <f>IF(laptimes!I39-laptimes!I38&lt;0, "-" &amp; TEXT(ABS(laptimes!I39-laptimes!I38),"sss.000"), laptimes!I39-laptimes!I38)</f>
        <v>-00.052</v>
      </c>
      <c r="J39" s="2" t="str">
        <f>IF(laptimes!J39-laptimes!J38&lt;0, "-" &amp; TEXT(ABS(laptimes!J39-laptimes!J38),"sss.000"), laptimes!J39-laptimes!J38)</f>
        <v>-00.368</v>
      </c>
      <c r="K39" s="2" t="str">
        <f>IF(laptimes!K39-laptimes!K38&lt;0, "-" &amp; TEXT(ABS(laptimes!K39-laptimes!K38),"sss.000"), laptimes!K39-laptimes!K38)</f>
        <v>-00.066</v>
      </c>
      <c r="L39" s="2" t="str">
        <f>IF(laptimes!L39-laptimes!L38&lt;0, "-" &amp; TEXT(ABS(laptimes!L39-laptimes!L38),"sss.000"), laptimes!L39-laptimes!L38)</f>
        <v>-00.134</v>
      </c>
      <c r="M39" s="2" t="str">
        <f>IF(laptimes!M39-laptimes!M38&lt;0, "-" &amp; TEXT(ABS(laptimes!M39-laptimes!M38),"sss.000"), laptimes!M39-laptimes!M38)</f>
        <v>-06.443</v>
      </c>
      <c r="N39" s="2" t="str">
        <f>IF(laptimes!N39-laptimes!N38&lt;0, "-" &amp; TEXT(ABS(laptimes!N39-laptimes!N38),"sss.000"), laptimes!N39-laptimes!N38)</f>
        <v>-00.046</v>
      </c>
      <c r="O39" s="2" t="str">
        <f>IF(laptimes!O39-laptimes!O38&lt;0, "-" &amp; TEXT(ABS(laptimes!O39-laptimes!O38),"sss.000"), laptimes!O39-laptimes!O38)</f>
        <v>-00.051</v>
      </c>
      <c r="P39" s="2" t="str">
        <f>IF(laptimes!P39-laptimes!P38&lt;0, "-" &amp; TEXT(ABS(laptimes!P39-laptimes!P38),"sss.000"), laptimes!P39-laptimes!P38)</f>
        <v>-00.207</v>
      </c>
      <c r="Q39" s="2">
        <f>IF(laptimes!Q39-laptimes!Q38&lt;0, "-" &amp; TEXT(ABS(laptimes!Q39-laptimes!Q38),"sss.000"), laptimes!Q39-laptimes!Q38)</f>
        <v>0</v>
      </c>
      <c r="R39" s="2">
        <f>IF(laptimes!R39-laptimes!R38&lt;0, "-" &amp; TEXT(ABS(laptimes!R39-laptimes!R38),"sss.000"), laptimes!R39-laptimes!R38)</f>
        <v>1.2731481481478152E-7</v>
      </c>
      <c r="S39" s="2">
        <f>IF(laptimes!S39-laptimes!S38&lt;0, "-" &amp; TEXT(ABS(laptimes!S39-laptimes!S38),"sss.000"), laptimes!S39-laptimes!S38)</f>
        <v>2.8935185185186094E-6</v>
      </c>
      <c r="T39" s="2" t="str">
        <f>IF(laptimes!T39-laptimes!T38&lt;0, "-" &amp; TEXT(ABS(laptimes!T39-laptimes!T38),"sss.000"), laptimes!T39-laptimes!T38)</f>
        <v>-00.389</v>
      </c>
      <c r="U39" s="2" t="str">
        <f>IF(laptimes!U39-laptimes!U38&lt;0, "-" &amp; TEXT(ABS(laptimes!U39-laptimes!U38),"sss.000"), laptimes!U39-laptimes!U38)</f>
        <v>-00.189</v>
      </c>
    </row>
    <row r="40" spans="1:21" x14ac:dyDescent="0.25">
      <c r="A40">
        <v>39</v>
      </c>
      <c r="B40" s="2">
        <f>IF(laptimes!B40-laptimes!B39&lt;0, "-" &amp; TEXT(ABS(laptimes!B40-laptimes!B39),"sss.000"), laptimes!B40-laptimes!B39)</f>
        <v>0</v>
      </c>
      <c r="C40" s="2">
        <f>IF(laptimes!C40-laptimes!C39&lt;0, "-" &amp; TEXT(ABS(laptimes!C40-laptimes!C39),"sss.000"), laptimes!C40-laptimes!C39)</f>
        <v>1.5972222222220608E-6</v>
      </c>
      <c r="D40" s="2" t="str">
        <f>IF(laptimes!D40-laptimes!D39&lt;0, "-" &amp; TEXT(ABS(laptimes!D40-laptimes!D39),"sss.000"), laptimes!D40-laptimes!D39)</f>
        <v>-00.006</v>
      </c>
      <c r="E40" s="2" t="str">
        <f>IF(laptimes!E40-laptimes!E39&lt;0, "-" &amp; TEXT(ABS(laptimes!E40-laptimes!E39),"sss.000"), laptimes!E40-laptimes!E39)</f>
        <v>-00.130</v>
      </c>
      <c r="F40" s="2">
        <f>IF(laptimes!F40-laptimes!F39&lt;0, "-" &amp; TEXT(ABS(laptimes!F40-laptimes!F39),"sss.000"), laptimes!F40-laptimes!F39)</f>
        <v>0</v>
      </c>
      <c r="G40" s="2" t="str">
        <f>IF(laptimes!G40-laptimes!G39&lt;0, "-" &amp; TEXT(ABS(laptimes!G40-laptimes!G39),"sss.000"), laptimes!G40-laptimes!G39)</f>
        <v>-06.922</v>
      </c>
      <c r="H40" s="2" t="str">
        <f>IF(laptimes!H40-laptimes!H39&lt;0, "-" &amp; TEXT(ABS(laptimes!H40-laptimes!H39),"sss.000"), laptimes!H40-laptimes!H39)</f>
        <v>-02.239</v>
      </c>
      <c r="I40" s="2" t="str">
        <f>IF(laptimes!I40-laptimes!I39&lt;0, "-" &amp; TEXT(ABS(laptimes!I40-laptimes!I39),"sss.000"), laptimes!I40-laptimes!I39)</f>
        <v>-00.050</v>
      </c>
      <c r="J40" s="2" t="str">
        <f>IF(laptimes!J40-laptimes!J39&lt;0, "-" &amp; TEXT(ABS(laptimes!J40-laptimes!J39),"sss.000"), laptimes!J40-laptimes!J39)</f>
        <v>-00.208</v>
      </c>
      <c r="K40" s="2" t="str">
        <f>IF(laptimes!K40-laptimes!K39&lt;0, "-" &amp; TEXT(ABS(laptimes!K40-laptimes!K39),"sss.000"), laptimes!K40-laptimes!K39)</f>
        <v>-00.390</v>
      </c>
      <c r="L40" s="2" t="str">
        <f>IF(laptimes!L40-laptimes!L39&lt;0, "-" &amp; TEXT(ABS(laptimes!L40-laptimes!L39),"sss.000"), laptimes!L40-laptimes!L39)</f>
        <v>-00.153</v>
      </c>
      <c r="M40" s="2" t="str">
        <f>IF(laptimes!M40-laptimes!M39&lt;0, "-" &amp; TEXT(ABS(laptimes!M40-laptimes!M39),"sss.000"), laptimes!M40-laptimes!M39)</f>
        <v>-00.883</v>
      </c>
      <c r="N40" s="2" t="str">
        <f>IF(laptimes!N40-laptimes!N39&lt;0, "-" &amp; TEXT(ABS(laptimes!N40-laptimes!N39),"sss.000"), laptimes!N40-laptimes!N39)</f>
        <v>-00.373</v>
      </c>
      <c r="O40" s="2">
        <f>IF(laptimes!O40-laptimes!O39&lt;0, "-" &amp; TEXT(ABS(laptimes!O40-laptimes!O39),"sss.000"), laptimes!O40-laptimes!O39)</f>
        <v>6.7129629629614045E-7</v>
      </c>
      <c r="P40" s="2" t="str">
        <f>IF(laptimes!P40-laptimes!P39&lt;0, "-" &amp; TEXT(ABS(laptimes!P40-laptimes!P39),"sss.000"), laptimes!P40-laptimes!P39)</f>
        <v>-00.106</v>
      </c>
      <c r="Q40" s="2">
        <f>IF(laptimes!Q40-laptimes!Q39&lt;0, "-" &amp; TEXT(ABS(laptimes!Q40-laptimes!Q39),"sss.000"), laptimes!Q40-laptimes!Q39)</f>
        <v>0</v>
      </c>
      <c r="R40" s="2">
        <f>IF(laptimes!R40-laptimes!R39&lt;0, "-" &amp; TEXT(ABS(laptimes!R40-laptimes!R39),"sss.000"), laptimes!R40-laptimes!R39)</f>
        <v>4.1666666666657741E-7</v>
      </c>
      <c r="S40" s="2">
        <f>IF(laptimes!S40-laptimes!S39&lt;0, "-" &amp; TEXT(ABS(laptimes!S40-laptimes!S39),"sss.000"), laptimes!S40-laptimes!S39)</f>
        <v>4.3634259259258887E-6</v>
      </c>
      <c r="T40" s="2" t="str">
        <f>IF(laptimes!T40-laptimes!T39&lt;0, "-" &amp; TEXT(ABS(laptimes!T40-laptimes!T39),"sss.000"), laptimes!T40-laptimes!T39)</f>
        <v>-00.174</v>
      </c>
      <c r="U40" s="2" t="str">
        <f>IF(laptimes!U40-laptimes!U39&lt;0, "-" &amp; TEXT(ABS(laptimes!U40-laptimes!U39),"sss.000"), laptimes!U40-laptimes!U39)</f>
        <v>-00.124</v>
      </c>
    </row>
    <row r="41" spans="1:21" x14ac:dyDescent="0.25">
      <c r="A41">
        <v>40</v>
      </c>
      <c r="B41" s="2">
        <f>IF(laptimes!B41-laptimes!B40&lt;0, "-" &amp; TEXT(ABS(laptimes!B41-laptimes!B40),"sss.000"), laptimes!B41-laptimes!B40)</f>
        <v>0</v>
      </c>
      <c r="C41" s="2" t="str">
        <f>IF(laptimes!C41-laptimes!C40&lt;0, "-" &amp; TEXT(ABS(laptimes!C41-laptimes!C40),"sss.000"), laptimes!C41-laptimes!C40)</f>
        <v>-00.495</v>
      </c>
      <c r="D41" s="2" t="str">
        <f>IF(laptimes!D41-laptimes!D40&lt;0, "-" &amp; TEXT(ABS(laptimes!D41-laptimes!D40),"sss.000"), laptimes!D41-laptimes!D40)</f>
        <v>-00.352</v>
      </c>
      <c r="E41" s="2" t="str">
        <f>IF(laptimes!E41-laptimes!E40&lt;0, "-" &amp; TEXT(ABS(laptimes!E41-laptimes!E40),"sss.000"), laptimes!E41-laptimes!E40)</f>
        <v>-00.055</v>
      </c>
      <c r="F41" s="2">
        <f>IF(laptimes!F41-laptimes!F40&lt;0, "-" &amp; TEXT(ABS(laptimes!F41-laptimes!F40),"sss.000"), laptimes!F41-laptimes!F40)</f>
        <v>0</v>
      </c>
      <c r="G41" s="2">
        <f>IF(laptimes!G41-laptimes!G40&lt;0, "-" &amp; TEXT(ABS(laptimes!G41-laptimes!G40),"sss.000"), laptimes!G41-laptimes!G40)</f>
        <v>3.9004629629631454E-6</v>
      </c>
      <c r="H41" s="2" t="str">
        <f>IF(laptimes!H41-laptimes!H40&lt;0, "-" &amp; TEXT(ABS(laptimes!H41-laptimes!H40),"sss.000"), laptimes!H41-laptimes!H40)</f>
        <v>-00.444</v>
      </c>
      <c r="I41" s="2" t="str">
        <f>IF(laptimes!I41-laptimes!I40&lt;0, "-" &amp; TEXT(ABS(laptimes!I41-laptimes!I40),"sss.000"), laptimes!I41-laptimes!I40)</f>
        <v>-00.214</v>
      </c>
      <c r="J41" s="2">
        <f>IF(laptimes!J41-laptimes!J40&lt;0, "-" &amp; TEXT(ABS(laptimes!J41-laptimes!J40),"sss.000"), laptimes!J41-laptimes!J40)</f>
        <v>9.7222222222230308E-7</v>
      </c>
      <c r="K41" s="2" t="str">
        <f>IF(laptimes!K41-laptimes!K40&lt;0, "-" &amp; TEXT(ABS(laptimes!K41-laptimes!K40),"sss.000"), laptimes!K41-laptimes!K40)</f>
        <v>-00.119</v>
      </c>
      <c r="L41" s="2" t="str">
        <f>IF(laptimes!L41-laptimes!L40&lt;0, "-" &amp; TEXT(ABS(laptimes!L41-laptimes!L40),"sss.000"), laptimes!L41-laptimes!L40)</f>
        <v>-00.250</v>
      </c>
      <c r="M41" s="2">
        <f>IF(laptimes!M41-laptimes!M40&lt;0, "-" &amp; TEXT(ABS(laptimes!M41-laptimes!M40),"sss.000"), laptimes!M41-laptimes!M40)</f>
        <v>6.2499999999997453E-7</v>
      </c>
      <c r="N41" s="2">
        <f>IF(laptimes!N41-laptimes!N40&lt;0, "-" &amp; TEXT(ABS(laptimes!N41-laptimes!N40),"sss.000"), laptimes!N41-laptimes!N40)</f>
        <v>2.511574074074048E-6</v>
      </c>
      <c r="O41" s="2">
        <f>IF(laptimes!O41-laptimes!O40&lt;0, "-" &amp; TEXT(ABS(laptimes!O41-laptimes!O40),"sss.000"), laptimes!O41-laptimes!O40)</f>
        <v>2.6041666666668135E-6</v>
      </c>
      <c r="P41" s="2">
        <f>IF(laptimes!P41-laptimes!P40&lt;0, "-" &amp; TEXT(ABS(laptimes!P41-laptimes!P40),"sss.000"), laptimes!P41-laptimes!P40)</f>
        <v>1.7708333333334419E-6</v>
      </c>
      <c r="Q41" s="2">
        <f>IF(laptimes!Q41-laptimes!Q40&lt;0, "-" &amp; TEXT(ABS(laptimes!Q41-laptimes!Q40),"sss.000"), laptimes!Q41-laptimes!Q40)</f>
        <v>0</v>
      </c>
      <c r="R41" s="2" t="str">
        <f>IF(laptimes!R41-laptimes!R40&lt;0, "-" &amp; TEXT(ABS(laptimes!R41-laptimes!R40),"sss.000"), laptimes!R41-laptimes!R40)</f>
        <v>-00.052</v>
      </c>
      <c r="S41" s="2" t="str">
        <f>IF(laptimes!S41-laptimes!S40&lt;0, "-" &amp; TEXT(ABS(laptimes!S41-laptimes!S40),"sss.000"), laptimes!S41-laptimes!S40)</f>
        <v>-00.462</v>
      </c>
      <c r="T41" s="2">
        <f>IF(laptimes!T41-laptimes!T40&lt;0, "-" &amp; TEXT(ABS(laptimes!T41-laptimes!T40),"sss.000"), laptimes!T41-laptimes!T40)</f>
        <v>4.4328703703705712E-6</v>
      </c>
      <c r="U41" s="2" t="str">
        <f>IF(laptimes!U41-laptimes!U40&lt;0, "-" &amp; TEXT(ABS(laptimes!U41-laptimes!U40),"sss.000"), laptimes!U41-laptimes!U40)</f>
        <v>-00.146</v>
      </c>
    </row>
    <row r="42" spans="1:21" x14ac:dyDescent="0.25">
      <c r="A42">
        <v>41</v>
      </c>
      <c r="B42" s="2">
        <f>IF(laptimes!B42-laptimes!B41&lt;0, "-" &amp; TEXT(ABS(laptimes!B42-laptimes!B41),"sss.000"), laptimes!B42-laptimes!B41)</f>
        <v>0</v>
      </c>
      <c r="C42" s="2">
        <f>IF(laptimes!C42-laptimes!C41&lt;0, "-" &amp; TEXT(ABS(laptimes!C42-laptimes!C41),"sss.000"), laptimes!C42-laptimes!C41)</f>
        <v>4.8032407407407659E-6</v>
      </c>
      <c r="D42" s="2">
        <f>IF(laptimes!D42-laptimes!D41&lt;0, "-" &amp; TEXT(ABS(laptimes!D42-laptimes!D41),"sss.000"), laptimes!D42-laptimes!D41)</f>
        <v>1.3888888888871458E-7</v>
      </c>
      <c r="E42" s="2" t="str">
        <f>IF(laptimes!E42-laptimes!E41&lt;0, "-" &amp; TEXT(ABS(laptimes!E42-laptimes!E41),"sss.000"), laptimes!E42-laptimes!E41)</f>
        <v>-00.132</v>
      </c>
      <c r="F42" s="2">
        <f>IF(laptimes!F42-laptimes!F41&lt;0, "-" &amp; TEXT(ABS(laptimes!F42-laptimes!F41),"sss.000"), laptimes!F42-laptimes!F41)</f>
        <v>0</v>
      </c>
      <c r="G42" s="2">
        <f>IF(laptimes!G42-laptimes!G41&lt;0, "-" &amp; TEXT(ABS(laptimes!G42-laptimes!G41),"sss.000"), laptimes!G42-laptimes!G41)</f>
        <v>4.0393518518518599E-6</v>
      </c>
      <c r="H42" s="2" t="str">
        <f>IF(laptimes!H42-laptimes!H41&lt;0, "-" &amp; TEXT(ABS(laptimes!H42-laptimes!H41),"sss.000"), laptimes!H42-laptimes!H41)</f>
        <v>-00.247</v>
      </c>
      <c r="I42" s="2" t="str">
        <f>IF(laptimes!I42-laptimes!I41&lt;0, "-" &amp; TEXT(ABS(laptimes!I42-laptimes!I41),"sss.000"), laptimes!I42-laptimes!I41)</f>
        <v>-00.152</v>
      </c>
      <c r="J42" s="2" t="str">
        <f>IF(laptimes!J42-laptimes!J41&lt;0, "-" &amp; TEXT(ABS(laptimes!J42-laptimes!J41),"sss.000"), laptimes!J42-laptimes!J41)</f>
        <v>-00.132</v>
      </c>
      <c r="K42" s="2">
        <f>IF(laptimes!K42-laptimes!K41&lt;0, "-" &amp; TEXT(ABS(laptimes!K42-laptimes!K41),"sss.000"), laptimes!K42-laptimes!K41)</f>
        <v>9.3749999999985338E-7</v>
      </c>
      <c r="L42" s="2" t="str">
        <f>IF(laptimes!L42-laptimes!L41&lt;0, "-" &amp; TEXT(ABS(laptimes!L42-laptimes!L41),"sss.000"), laptimes!L42-laptimes!L41)</f>
        <v>-00.170</v>
      </c>
      <c r="M42" s="2">
        <f>IF(laptimes!M42-laptimes!M41&lt;0, "-" &amp; TEXT(ABS(laptimes!M42-laptimes!M41),"sss.000"), laptimes!M42-laptimes!M41)</f>
        <v>2.6157407407407466E-6</v>
      </c>
      <c r="N42" s="2" t="str">
        <f>IF(laptimes!N42-laptimes!N41&lt;0, "-" &amp; TEXT(ABS(laptimes!N42-laptimes!N41),"sss.000"), laptimes!N42-laptimes!N41)</f>
        <v>-00.192</v>
      </c>
      <c r="O42" s="2" t="str">
        <f>IF(laptimes!O42-laptimes!O41&lt;0, "-" &amp; TEXT(ABS(laptimes!O42-laptimes!O41),"sss.000"), laptimes!O42-laptimes!O41)</f>
        <v>-00.041</v>
      </c>
      <c r="P42" s="2">
        <f>IF(laptimes!P42-laptimes!P41&lt;0, "-" &amp; TEXT(ABS(laptimes!P42-laptimes!P41),"sss.000"), laptimes!P42-laptimes!P41)</f>
        <v>9.9537037037038603E-7</v>
      </c>
      <c r="Q42" s="2">
        <f>IF(laptimes!Q42-laptimes!Q41&lt;0, "-" &amp; TEXT(ABS(laptimes!Q42-laptimes!Q41),"sss.000"), laptimes!Q42-laptimes!Q41)</f>
        <v>0</v>
      </c>
      <c r="R42" s="2">
        <f>IF(laptimes!R42-laptimes!R41&lt;0, "-" &amp; TEXT(ABS(laptimes!R42-laptimes!R41),"sss.000"), laptimes!R42-laptimes!R41)</f>
        <v>4.3518518518521725E-6</v>
      </c>
      <c r="S42" s="2" t="str">
        <f>IF(laptimes!S42-laptimes!S41&lt;0, "-" &amp; TEXT(ABS(laptimes!S42-laptimes!S41),"sss.000"), laptimes!S42-laptimes!S41)</f>
        <v>-00.230</v>
      </c>
      <c r="T42" s="2" t="str">
        <f>IF(laptimes!T42-laptimes!T41&lt;0, "-" &amp; TEXT(ABS(laptimes!T42-laptimes!T41),"sss.000"), laptimes!T42-laptimes!T41)</f>
        <v>-00.165</v>
      </c>
      <c r="U42" s="2">
        <f>IF(laptimes!U42-laptimes!U41&lt;0, "-" &amp; TEXT(ABS(laptimes!U42-laptimes!U41),"sss.000"), laptimes!U42-laptimes!U41)</f>
        <v>1.9675925925924723E-6</v>
      </c>
    </row>
    <row r="43" spans="1:21" x14ac:dyDescent="0.25">
      <c r="A43">
        <v>42</v>
      </c>
      <c r="B43" s="2">
        <f>IF(laptimes!B43-laptimes!B42&lt;0, "-" &amp; TEXT(ABS(laptimes!B43-laptimes!B42),"sss.000"), laptimes!B43-laptimes!B42)</f>
        <v>0</v>
      </c>
      <c r="C43" s="2">
        <f>IF(laptimes!C43-laptimes!C42&lt;0, "-" &amp; TEXT(ABS(laptimes!C43-laptimes!C42),"sss.000"), laptimes!C43-laptimes!C42)</f>
        <v>2.7222222222222318E-5</v>
      </c>
      <c r="D43" s="2">
        <f>IF(laptimes!D43-laptimes!D42&lt;0, "-" &amp; TEXT(ABS(laptimes!D43-laptimes!D42),"sss.000"), laptimes!D43-laptimes!D42)</f>
        <v>2.013888888888855E-6</v>
      </c>
      <c r="E43" s="2">
        <f>IF(laptimes!E43-laptimes!E42&lt;0, "-" &amp; TEXT(ABS(laptimes!E43-laptimes!E42),"sss.000"), laptimes!E43-laptimes!E42)</f>
        <v>2.6851851851852123E-6</v>
      </c>
      <c r="F43" s="2">
        <f>IF(laptimes!F43-laptimes!F42&lt;0, "-" &amp; TEXT(ABS(laptimes!F43-laptimes!F42),"sss.000"), laptimes!F43-laptimes!F42)</f>
        <v>0</v>
      </c>
      <c r="G43" s="2">
        <f>IF(laptimes!G43-laptimes!G42&lt;0, "-" &amp; TEXT(ABS(laptimes!G43-laptimes!G42),"sss.000"), laptimes!G43-laptimes!G42)</f>
        <v>1.7245370370370374E-5</v>
      </c>
      <c r="H43" s="2">
        <f>IF(laptimes!H43-laptimes!H42&lt;0, "-" &amp; TEXT(ABS(laptimes!H43-laptimes!H42),"sss.000"), laptimes!H43-laptimes!H42)</f>
        <v>2.3495370370370337E-6</v>
      </c>
      <c r="I43" s="2">
        <f>IF(laptimes!I43-laptimes!I42&lt;0, "-" &amp; TEXT(ABS(laptimes!I43-laptimes!I42),"sss.000"), laptimes!I43-laptimes!I42)</f>
        <v>3.8194444444434456E-7</v>
      </c>
      <c r="J43" s="2" t="str">
        <f>IF(laptimes!J43-laptimes!J42&lt;0, "-" &amp; TEXT(ABS(laptimes!J43-laptimes!J42),"sss.000"), laptimes!J43-laptimes!J42)</f>
        <v>-00.175</v>
      </c>
      <c r="K43" s="2" t="str">
        <f>IF(laptimes!K43-laptimes!K42&lt;0, "-" &amp; TEXT(ABS(laptimes!K43-laptimes!K42),"sss.000"), laptimes!K43-laptimes!K42)</f>
        <v>-00.225</v>
      </c>
      <c r="L43" s="2" t="str">
        <f>IF(laptimes!L43-laptimes!L42&lt;0, "-" &amp; TEXT(ABS(laptimes!L43-laptimes!L42),"sss.000"), laptimes!L43-laptimes!L42)</f>
        <v>-00.104</v>
      </c>
      <c r="M43" s="2">
        <f>IF(laptimes!M43-laptimes!M42&lt;0, "-" &amp; TEXT(ABS(laptimes!M43-laptimes!M42),"sss.000"), laptimes!M43-laptimes!M42)</f>
        <v>5.0925925925955975E-7</v>
      </c>
      <c r="N43" s="2">
        <f>IF(laptimes!N43-laptimes!N42&lt;0, "-" &amp; TEXT(ABS(laptimes!N43-laptimes!N42),"sss.000"), laptimes!N43-laptimes!N42)</f>
        <v>3.2407407407402875E-7</v>
      </c>
      <c r="O43" s="2" t="str">
        <f>IF(laptimes!O43-laptimes!O42&lt;0, "-" &amp; TEXT(ABS(laptimes!O43-laptimes!O42),"sss.000"), laptimes!O43-laptimes!O42)</f>
        <v>-00.544</v>
      </c>
      <c r="P43" s="2" t="str">
        <f>IF(laptimes!P43-laptimes!P42&lt;0, "-" &amp; TEXT(ABS(laptimes!P43-laptimes!P42),"sss.000"), laptimes!P43-laptimes!P42)</f>
        <v>-00.706</v>
      </c>
      <c r="Q43" s="2">
        <f>IF(laptimes!Q43-laptimes!Q42&lt;0, "-" &amp; TEXT(ABS(laptimes!Q43-laptimes!Q42),"sss.000"), laptimes!Q43-laptimes!Q42)</f>
        <v>0</v>
      </c>
      <c r="R43" s="2">
        <f>IF(laptimes!R43-laptimes!R42&lt;0, "-" &amp; TEXT(ABS(laptimes!R43-laptimes!R42),"sss.000"), laptimes!R43-laptimes!R42)</f>
        <v>2.2574074074074055E-4</v>
      </c>
      <c r="S43" s="2" t="str">
        <f>IF(laptimes!S43-laptimes!S42&lt;0, "-" &amp; TEXT(ABS(laptimes!S43-laptimes!S42),"sss.000"), laptimes!S43-laptimes!S42)</f>
        <v>-00.304</v>
      </c>
      <c r="T43" s="2">
        <f>IF(laptimes!T43-laptimes!T42&lt;0, "-" &amp; TEXT(ABS(laptimes!T43-laptimes!T42),"sss.000"), laptimes!T43-laptimes!T42)</f>
        <v>2.476851851852032E-6</v>
      </c>
      <c r="U43" s="2">
        <f>IF(laptimes!U43-laptimes!U42&lt;0, "-" &amp; TEXT(ABS(laptimes!U43-laptimes!U42),"sss.000"), laptimes!U43-laptimes!U42)</f>
        <v>1.5995370370370425E-5</v>
      </c>
    </row>
    <row r="44" spans="1:21" x14ac:dyDescent="0.25">
      <c r="A44">
        <v>43</v>
      </c>
      <c r="B44" s="2">
        <f>IF(laptimes!B44-laptimes!B43&lt;0, "-" &amp; TEXT(ABS(laptimes!B44-laptimes!B43),"sss.000"), laptimes!B44-laptimes!B43)</f>
        <v>0</v>
      </c>
      <c r="C44" s="2" t="str">
        <f>IF(laptimes!C44-laptimes!C43&lt;0, "-" &amp; TEXT(ABS(laptimes!C44-laptimes!C43),"sss.000"), laptimes!C44-laptimes!C43)</f>
        <v>-01.925</v>
      </c>
      <c r="D44" s="2">
        <f>IF(laptimes!D44-laptimes!D43&lt;0, "-" &amp; TEXT(ABS(laptimes!D44-laptimes!D43),"sss.000"), laptimes!D44-laptimes!D43)</f>
        <v>2.2685185185186349E-6</v>
      </c>
      <c r="E44" s="2" t="str">
        <f>IF(laptimes!E44-laptimes!E43&lt;0, "-" &amp; TEXT(ABS(laptimes!E44-laptimes!E43),"sss.000"), laptimes!E44-laptimes!E43)</f>
        <v>-00.389</v>
      </c>
      <c r="F44" s="2">
        <f>IF(laptimes!F44-laptimes!F43&lt;0, "-" &amp; TEXT(ABS(laptimes!F44-laptimes!F43),"sss.000"), laptimes!F44-laptimes!F43)</f>
        <v>0</v>
      </c>
      <c r="G44" s="2" t="str">
        <f>IF(laptimes!G44-laptimes!G43&lt;0, "-" &amp; TEXT(ABS(laptimes!G44-laptimes!G43),"sss.000"), laptimes!G44-laptimes!G43)</f>
        <v>-01.186</v>
      </c>
      <c r="H44" s="2" t="str">
        <f>IF(laptimes!H44-laptimes!H43&lt;0, "-" &amp; TEXT(ABS(laptimes!H44-laptimes!H43),"sss.000"), laptimes!H44-laptimes!H43)</f>
        <v>-00.024</v>
      </c>
      <c r="I44" s="2" t="str">
        <f>IF(laptimes!I44-laptimes!I43&lt;0, "-" &amp; TEXT(ABS(laptimes!I44-laptimes!I43),"sss.000"), laptimes!I44-laptimes!I43)</f>
        <v>-00.059</v>
      </c>
      <c r="J44" s="2" t="str">
        <f>IF(laptimes!J44-laptimes!J43&lt;0, "-" &amp; TEXT(ABS(laptimes!J44-laptimes!J43),"sss.000"), laptimes!J44-laptimes!J43)</f>
        <v>-00.056</v>
      </c>
      <c r="K44" s="2">
        <f>IF(laptimes!K44-laptimes!K43&lt;0, "-" &amp; TEXT(ABS(laptimes!K44-laptimes!K43),"sss.000"), laptimes!K44-laptimes!K43)</f>
        <v>1.3437499999999995E-5</v>
      </c>
      <c r="L44" s="2" t="str">
        <f>IF(laptimes!L44-laptimes!L43&lt;0, "-" &amp; TEXT(ABS(laptimes!L44-laptimes!L43),"sss.000"), laptimes!L44-laptimes!L43)</f>
        <v>-00.303</v>
      </c>
      <c r="M44" s="2">
        <f>IF(laptimes!M44-laptimes!M43&lt;0, "-" &amp; TEXT(ABS(laptimes!M44-laptimes!M43),"sss.000"), laptimes!M44-laptimes!M43)</f>
        <v>3.8310185185184628E-6</v>
      </c>
      <c r="N44" s="2">
        <f>IF(laptimes!N44-laptimes!N43&lt;0, "-" &amp; TEXT(ABS(laptimes!N44-laptimes!N43),"sss.000"), laptimes!N44-laptimes!N43)</f>
        <v>1.6666666666667433E-6</v>
      </c>
      <c r="O44" s="2" t="str">
        <f>IF(laptimes!O44-laptimes!O43&lt;0, "-" &amp; TEXT(ABS(laptimes!O44-laptimes!O43),"sss.000"), laptimes!O44-laptimes!O43)</f>
        <v>-00.046</v>
      </c>
      <c r="P44" s="2">
        <f>IF(laptimes!P44-laptimes!P43&lt;0, "-" &amp; TEXT(ABS(laptimes!P44-laptimes!P43),"sss.000"), laptimes!P44-laptimes!P43)</f>
        <v>4.0624999999999429E-6</v>
      </c>
      <c r="Q44" s="2">
        <f>IF(laptimes!Q44-laptimes!Q43&lt;0, "-" &amp; TEXT(ABS(laptimes!Q44-laptimes!Q43),"sss.000"), laptimes!Q44-laptimes!Q43)</f>
        <v>0</v>
      </c>
      <c r="R44" s="2" t="str">
        <f>IF(laptimes!R44-laptimes!R43&lt;0, "-" &amp; TEXT(ABS(laptimes!R44-laptimes!R43),"sss.000"), laptimes!R44-laptimes!R43)</f>
        <v>-11.130</v>
      </c>
      <c r="S44" s="2">
        <f>IF(laptimes!S44-laptimes!S43&lt;0, "-" &amp; TEXT(ABS(laptimes!S44-laptimes!S43),"sss.000"), laptimes!S44-laptimes!S43)</f>
        <v>7.6157407407405429E-6</v>
      </c>
      <c r="T44" s="2" t="str">
        <f>IF(laptimes!T44-laptimes!T43&lt;0, "-" &amp; TEXT(ABS(laptimes!T44-laptimes!T43),"sss.000"), laptimes!T44-laptimes!T43)</f>
        <v>-00.250</v>
      </c>
      <c r="U44" s="2" t="str">
        <f>IF(laptimes!U44-laptimes!U43&lt;0, "-" &amp; TEXT(ABS(laptimes!U44-laptimes!U43),"sss.000"), laptimes!U44-laptimes!U43)</f>
        <v>-01.453</v>
      </c>
    </row>
    <row r="45" spans="1:21" x14ac:dyDescent="0.25">
      <c r="A45">
        <v>44</v>
      </c>
      <c r="B45" s="2">
        <f>IF(laptimes!B45-laptimes!B44&lt;0, "-" &amp; TEXT(ABS(laptimes!B45-laptimes!B44),"sss.000"), laptimes!B45-laptimes!B44)</f>
        <v>0</v>
      </c>
      <c r="C45" s="2">
        <f>IF(laptimes!C45-laptimes!C44&lt;0, "-" &amp; TEXT(ABS(laptimes!C45-laptimes!C44),"sss.000"), laptimes!C45-laptimes!C44)</f>
        <v>1.9097222222221565E-6</v>
      </c>
      <c r="D45" s="2" t="str">
        <f>IF(laptimes!D45-laptimes!D44&lt;0, "-" &amp; TEXT(ABS(laptimes!D45-laptimes!D44),"sss.000"), laptimes!D45-laptimes!D44)</f>
        <v>-00.310</v>
      </c>
      <c r="E45" s="2">
        <f>IF(laptimes!E45-laptimes!E44&lt;0, "-" &amp; TEXT(ABS(laptimes!E45-laptimes!E44),"sss.000"), laptimes!E45-laptimes!E44)</f>
        <v>1.5625000000000448E-6</v>
      </c>
      <c r="F45" s="2">
        <f>IF(laptimes!F45-laptimes!F44&lt;0, "-" &amp; TEXT(ABS(laptimes!F45-laptimes!F44),"sss.000"), laptimes!F45-laptimes!F44)</f>
        <v>0</v>
      </c>
      <c r="G45" s="2" t="str">
        <f>IF(laptimes!G45-laptimes!G44&lt;0, "-" &amp; TEXT(ABS(laptimes!G45-laptimes!G44),"sss.000"), laptimes!G45-laptimes!G44)</f>
        <v>-00.565</v>
      </c>
      <c r="H45" s="2">
        <f>IF(laptimes!H45-laptimes!H44&lt;0, "-" &amp; TEXT(ABS(laptimes!H45-laptimes!H44),"sss.000"), laptimes!H45-laptimes!H44)</f>
        <v>3.1828703703704053E-6</v>
      </c>
      <c r="I45" s="2">
        <f>IF(laptimes!I45-laptimes!I44&lt;0, "-" &amp; TEXT(ABS(laptimes!I45-laptimes!I44),"sss.000"), laptimes!I45-laptimes!I44)</f>
        <v>7.9861111111113881E-7</v>
      </c>
      <c r="J45" s="2">
        <f>IF(laptimes!J45-laptimes!J44&lt;0, "-" &amp; TEXT(ABS(laptimes!J45-laptimes!J44),"sss.000"), laptimes!J45-laptimes!J44)</f>
        <v>1.6435185185184435E-6</v>
      </c>
      <c r="K45" s="2" t="str">
        <f>IF(laptimes!K45-laptimes!K44&lt;0, "-" &amp; TEXT(ABS(laptimes!K45-laptimes!K44),"sss.000"), laptimes!K45-laptimes!K44)</f>
        <v>-00.763</v>
      </c>
      <c r="L45" s="2">
        <f>IF(laptimes!L45-laptimes!L44&lt;0, "-" &amp; TEXT(ABS(laptimes!L45-laptimes!L44),"sss.000"), laptimes!L45-laptimes!L44)</f>
        <v>8.2060185185185014E-6</v>
      </c>
      <c r="M45" s="2">
        <f>IF(laptimes!M45-laptimes!M44&lt;0, "-" &amp; TEXT(ABS(laptimes!M45-laptimes!M44),"sss.000"), laptimes!M45-laptimes!M44)</f>
        <v>2.2800925925923511E-6</v>
      </c>
      <c r="N45" s="2">
        <f>IF(laptimes!N45-laptimes!N44&lt;0, "-" &amp; TEXT(ABS(laptimes!N45-laptimes!N44),"sss.000"), laptimes!N45-laptimes!N44)</f>
        <v>2.4305555555562998E-7</v>
      </c>
      <c r="O45" s="2" t="str">
        <f>IF(laptimes!O45-laptimes!O44&lt;0, "-" &amp; TEXT(ABS(laptimes!O45-laptimes!O44),"sss.000"), laptimes!O45-laptimes!O44)</f>
        <v>-00.138</v>
      </c>
      <c r="P45" s="2" t="str">
        <f>IF(laptimes!P45-laptimes!P44&lt;0, "-" &amp; TEXT(ABS(laptimes!P45-laptimes!P44),"sss.000"), laptimes!P45-laptimes!P44)</f>
        <v>-00.167</v>
      </c>
      <c r="Q45" s="2">
        <f>IF(laptimes!Q45-laptimes!Q44&lt;0, "-" &amp; TEXT(ABS(laptimes!Q45-laptimes!Q44),"sss.000"), laptimes!Q45-laptimes!Q44)</f>
        <v>0</v>
      </c>
      <c r="R45" s="2" t="str">
        <f>IF(laptimes!R45-laptimes!R44&lt;0, "-" &amp; TEXT(ABS(laptimes!R45-laptimes!R44),"sss.000"), laptimes!R45-laptimes!R44)</f>
        <v>-10.348</v>
      </c>
      <c r="S45" s="2">
        <f>IF(laptimes!S45-laptimes!S44&lt;0, "-" &amp; TEXT(ABS(laptimes!S45-laptimes!S44),"sss.000"), laptimes!S45-laptimes!S44)</f>
        <v>1.6550925925925934E-6</v>
      </c>
      <c r="T45" s="2">
        <f>IF(laptimes!T45-laptimes!T44&lt;0, "-" &amp; TEXT(ABS(laptimes!T45-laptimes!T44),"sss.000"), laptimes!T45-laptimes!T44)</f>
        <v>2.108680555555555E-4</v>
      </c>
      <c r="U45" s="2">
        <f>IF(laptimes!U45-laptimes!U44&lt;0, "-" &amp; TEXT(ABS(laptimes!U45-laptimes!U44),"sss.000"), laptimes!U45-laptimes!U44)</f>
        <v>5.7870370370372189E-6</v>
      </c>
    </row>
    <row r="46" spans="1:21" x14ac:dyDescent="0.25">
      <c r="A46">
        <v>45</v>
      </c>
      <c r="B46" s="2">
        <f>IF(laptimes!B46-laptimes!B45&lt;0, "-" &amp; TEXT(ABS(laptimes!B46-laptimes!B45),"sss.000"), laptimes!B46-laptimes!B45)</f>
        <v>0</v>
      </c>
      <c r="C46" s="2" t="str">
        <f>IF(laptimes!C46-laptimes!C45&lt;0, "-" &amp; TEXT(ABS(laptimes!C46-laptimes!C45),"sss.000"), laptimes!C46-laptimes!C45)</f>
        <v>-00.597</v>
      </c>
      <c r="D46" s="2" t="str">
        <f>IF(laptimes!D46-laptimes!D45&lt;0, "-" &amp; TEXT(ABS(laptimes!D46-laptimes!D45),"sss.000"), laptimes!D46-laptimes!D45)</f>
        <v>-00.026</v>
      </c>
      <c r="E46" s="2" t="str">
        <f>IF(laptimes!E46-laptimes!E45&lt;0, "-" &amp; TEXT(ABS(laptimes!E46-laptimes!E45),"sss.000"), laptimes!E46-laptimes!E45)</f>
        <v>-00.173</v>
      </c>
      <c r="F46" s="2">
        <f>IF(laptimes!F46-laptimes!F45&lt;0, "-" &amp; TEXT(ABS(laptimes!F46-laptimes!F45),"sss.000"), laptimes!F46-laptimes!F45)</f>
        <v>0</v>
      </c>
      <c r="G46" s="2">
        <f>IF(laptimes!G46-laptimes!G45&lt;0, "-" &amp; TEXT(ABS(laptimes!G46-laptimes!G45),"sss.000"), laptimes!G46-laptimes!G45)</f>
        <v>2.013888888888855E-6</v>
      </c>
      <c r="H46" s="2" t="str">
        <f>IF(laptimes!H46-laptimes!H45&lt;0, "-" &amp; TEXT(ABS(laptimes!H46-laptimes!H45),"sss.000"), laptimes!H46-laptimes!H45)</f>
        <v>-00.201</v>
      </c>
      <c r="I46" s="2" t="str">
        <f>IF(laptimes!I46-laptimes!I45&lt;0, "-" &amp; TEXT(ABS(laptimes!I46-laptimes!I45),"sss.000"), laptimes!I46-laptimes!I45)</f>
        <v>-00.184</v>
      </c>
      <c r="J46" s="2" t="str">
        <f>IF(laptimes!J46-laptimes!J45&lt;0, "-" &amp; TEXT(ABS(laptimes!J46-laptimes!J45),"sss.000"), laptimes!J46-laptimes!J45)</f>
        <v>-00.173</v>
      </c>
      <c r="K46" s="2">
        <f>IF(laptimes!K46-laptimes!K45&lt;0, "-" &amp; TEXT(ABS(laptimes!K46-laptimes!K45),"sss.000"), laptimes!K46-laptimes!K45)</f>
        <v>4.3287037037036558E-6</v>
      </c>
      <c r="L46" s="2">
        <f>IF(laptimes!L46-laptimes!L45&lt;0, "-" &amp; TEXT(ABS(laptimes!L46-laptimes!L45),"sss.000"), laptimes!L46-laptimes!L45)</f>
        <v>2.4189814814814994E-6</v>
      </c>
      <c r="M46" s="2">
        <f>IF(laptimes!M46-laptimes!M45&lt;0, "-" &amp; TEXT(ABS(laptimes!M46-laptimes!M45),"sss.000"), laptimes!M46-laptimes!M45)</f>
        <v>1.8518518518518406E-6</v>
      </c>
      <c r="N46" s="2">
        <f>IF(laptimes!N46-laptimes!N45&lt;0, "-" &amp; TEXT(ABS(laptimes!N46-laptimes!N45),"sss.000"), laptimes!N46-laptimes!N45)</f>
        <v>2.037037037036938E-6</v>
      </c>
      <c r="O46" s="2">
        <f>IF(laptimes!O46-laptimes!O45&lt;0, "-" &amp; TEXT(ABS(laptimes!O46-laptimes!O45),"sss.000"), laptimes!O46-laptimes!O45)</f>
        <v>3.3912037037035856E-6</v>
      </c>
      <c r="P46" s="2" t="str">
        <f>IF(laptimes!P46-laptimes!P45&lt;0, "-" &amp; TEXT(ABS(laptimes!P46-laptimes!P45),"sss.000"), laptimes!P46-laptimes!P45)</f>
        <v>-00.150</v>
      </c>
      <c r="Q46" s="2">
        <f>IF(laptimes!Q46-laptimes!Q45&lt;0, "-" &amp; TEXT(ABS(laptimes!Q46-laptimes!Q45),"sss.000"), laptimes!Q46-laptimes!Q45)</f>
        <v>0</v>
      </c>
      <c r="R46" s="2">
        <f>IF(laptimes!R46-laptimes!R45&lt;0, "-" &amp; TEXT(ABS(laptimes!R46-laptimes!R45),"sss.000"), laptimes!R46-laptimes!R45)</f>
        <v>1.1574074074084846E-7</v>
      </c>
      <c r="S46" s="2">
        <f>IF(laptimes!S46-laptimes!S45&lt;0, "-" &amp; TEXT(ABS(laptimes!S46-laptimes!S45),"sss.000"), laptimes!S46-laptimes!S45)</f>
        <v>4.6296296296296016E-7</v>
      </c>
      <c r="T46" s="2" t="str">
        <f>IF(laptimes!T46-laptimes!T45&lt;0, "-" &amp; TEXT(ABS(laptimes!T46-laptimes!T45),"sss.000"), laptimes!T46-laptimes!T45)</f>
        <v>-06.439</v>
      </c>
      <c r="U46" s="2" t="str">
        <f>IF(laptimes!U46-laptimes!U45&lt;0, "-" &amp; TEXT(ABS(laptimes!U46-laptimes!U45),"sss.000"), laptimes!U46-laptimes!U45)</f>
        <v>-00.279</v>
      </c>
    </row>
    <row r="47" spans="1:21" x14ac:dyDescent="0.25">
      <c r="A47">
        <v>46</v>
      </c>
      <c r="B47" s="2">
        <f>IF(laptimes!B47-laptimes!B46&lt;0, "-" &amp; TEXT(ABS(laptimes!B47-laptimes!B46),"sss.000"), laptimes!B47-laptimes!B46)</f>
        <v>0</v>
      </c>
      <c r="C47" s="2">
        <f>IF(laptimes!C47-laptimes!C46&lt;0, "-" &amp; TEXT(ABS(laptimes!C47-laptimes!C46),"sss.000"), laptimes!C47-laptimes!C46)</f>
        <v>1.8634259259259905E-6</v>
      </c>
      <c r="D47" s="2" t="str">
        <f>IF(laptimes!D47-laptimes!D46&lt;0, "-" &amp; TEXT(ABS(laptimes!D47-laptimes!D46),"sss.000"), laptimes!D47-laptimes!D46)</f>
        <v>-00.035</v>
      </c>
      <c r="E47" s="2">
        <f>IF(laptimes!E47-laptimes!E46&lt;0, "-" &amp; TEXT(ABS(laptimes!E47-laptimes!E46),"sss.000"), laptimes!E47-laptimes!E46)</f>
        <v>3.7615740740739971E-6</v>
      </c>
      <c r="F47" s="2">
        <f>IF(laptimes!F47-laptimes!F46&lt;0, "-" &amp; TEXT(ABS(laptimes!F47-laptimes!F46),"sss.000"), laptimes!F47-laptimes!F46)</f>
        <v>0</v>
      </c>
      <c r="G47" s="2">
        <f>IF(laptimes!G47-laptimes!G46&lt;0, "-" &amp; TEXT(ABS(laptimes!G47-laptimes!G46),"sss.000"), laptimes!G47-laptimes!G46)</f>
        <v>3.8194444444434456E-7</v>
      </c>
      <c r="H47" s="2">
        <f>IF(laptimes!H47-laptimes!H46&lt;0, "-" &amp; TEXT(ABS(laptimes!H47-laptimes!H46),"sss.000"), laptimes!H47-laptimes!H46)</f>
        <v>1.1111111111112345E-6</v>
      </c>
      <c r="I47" s="2">
        <f>IF(laptimes!I47-laptimes!I46&lt;0, "-" &amp; TEXT(ABS(laptimes!I47-laptimes!I46),"sss.000"), laptimes!I47-laptimes!I46)</f>
        <v>1.0879629629629347E-6</v>
      </c>
      <c r="J47" s="2" t="str">
        <f>IF(laptimes!J47-laptimes!J46&lt;0, "-" &amp; TEXT(ABS(laptimes!J47-laptimes!J46),"sss.000"), laptimes!J47-laptimes!J46)</f>
        <v>-00.013</v>
      </c>
      <c r="K47" s="2">
        <f>IF(laptimes!K47-laptimes!K46&lt;0, "-" &amp; TEXT(ABS(laptimes!K47-laptimes!K46),"sss.000"), laptimes!K47-laptimes!K46)</f>
        <v>3.9004629629629285E-6</v>
      </c>
      <c r="L47" s="2" t="str">
        <f>IF(laptimes!L47-laptimes!L46&lt;0, "-" &amp; TEXT(ABS(laptimes!L47-laptimes!L46),"sss.000"), laptimes!L47-laptimes!L46)</f>
        <v>-00.271</v>
      </c>
      <c r="M47" s="2" t="str">
        <f>IF(laptimes!M47-laptimes!M46&lt;0, "-" &amp; TEXT(ABS(laptimes!M47-laptimes!M46),"sss.000"), laptimes!M47-laptimes!M46)</f>
        <v>-00.345</v>
      </c>
      <c r="N47" s="2" t="str">
        <f>IF(laptimes!N47-laptimes!N46&lt;0, "-" &amp; TEXT(ABS(laptimes!N47-laptimes!N46),"sss.000"), laptimes!N47-laptimes!N46)</f>
        <v>-00.179</v>
      </c>
      <c r="O47" s="2" t="str">
        <f>IF(laptimes!O47-laptimes!O46&lt;0, "-" &amp; TEXT(ABS(laptimes!O47-laptimes!O46),"sss.000"), laptimes!O47-laptimes!O46)</f>
        <v>-00.399</v>
      </c>
      <c r="P47" s="2" t="str">
        <f>IF(laptimes!P47-laptimes!P46&lt;0, "-" &amp; TEXT(ABS(laptimes!P47-laptimes!P46),"sss.000"), laptimes!P47-laptimes!P46)</f>
        <v>-00.043</v>
      </c>
      <c r="Q47" s="2">
        <f>IF(laptimes!Q47-laptimes!Q46&lt;0, "-" &amp; TEXT(ABS(laptimes!Q47-laptimes!Q46),"sss.000"), laptimes!Q47-laptimes!Q46)</f>
        <v>0</v>
      </c>
      <c r="R47" s="2">
        <f>IF(laptimes!R47-laptimes!R46&lt;0, "-" &amp; TEXT(ABS(laptimes!R47-laptimes!R46),"sss.000"), laptimes!R47-laptimes!R46)</f>
        <v>6.516203703703892E-6</v>
      </c>
      <c r="S47" s="2" t="str">
        <f>IF(laptimes!S47-laptimes!S46&lt;0, "-" &amp; TEXT(ABS(laptimes!S47-laptimes!S46),"sss.000"), laptimes!S47-laptimes!S46)</f>
        <v>-00.089</v>
      </c>
      <c r="T47" s="2" t="str">
        <f>IF(laptimes!T47-laptimes!T46&lt;0, "-" &amp; TEXT(ABS(laptimes!T47-laptimes!T46),"sss.000"), laptimes!T47-laptimes!T46)</f>
        <v>-11.856</v>
      </c>
      <c r="U47" s="2" t="str">
        <f>IF(laptimes!U47-laptimes!U46&lt;0, "-" &amp; TEXT(ABS(laptimes!U47-laptimes!U46),"sss.000"), laptimes!U47-laptimes!U46)</f>
        <v>-00.264</v>
      </c>
    </row>
    <row r="48" spans="1:21" x14ac:dyDescent="0.25">
      <c r="A48">
        <v>47</v>
      </c>
      <c r="B48" s="2">
        <f>IF(laptimes!B48-laptimes!B47&lt;0, "-" &amp; TEXT(ABS(laptimes!B48-laptimes!B47),"sss.000"), laptimes!B48-laptimes!B47)</f>
        <v>0</v>
      </c>
      <c r="C48" s="2">
        <f>IF(laptimes!C48-laptimes!C47&lt;0, "-" &amp; TEXT(ABS(laptimes!C48-laptimes!C47),"sss.000"), laptimes!C48-laptimes!C47)</f>
        <v>5.1851851851851104E-6</v>
      </c>
      <c r="D48" s="2">
        <f>IF(laptimes!D48-laptimes!D47&lt;0, "-" &amp; TEXT(ABS(laptimes!D48-laptimes!D47),"sss.000"), laptimes!D48-laptimes!D47)</f>
        <v>2.1527777777780033E-6</v>
      </c>
      <c r="E48" s="2" t="str">
        <f>IF(laptimes!E48-laptimes!E47&lt;0, "-" &amp; TEXT(ABS(laptimes!E48-laptimes!E47),"sss.000"), laptimes!E48-laptimes!E47)</f>
        <v>-00.339</v>
      </c>
      <c r="F48" s="2">
        <f>IF(laptimes!F48-laptimes!F47&lt;0, "-" &amp; TEXT(ABS(laptimes!F48-laptimes!F47),"sss.000"), laptimes!F48-laptimes!F47)</f>
        <v>0</v>
      </c>
      <c r="G48" s="2">
        <f>IF(laptimes!G48-laptimes!G47&lt;0, "-" &amp; TEXT(ABS(laptimes!G48-laptimes!G47),"sss.000"), laptimes!G48-laptimes!G47)</f>
        <v>4.2824074074074899E-6</v>
      </c>
      <c r="H48" s="2">
        <f>IF(laptimes!H48-laptimes!H47&lt;0, "-" &amp; TEXT(ABS(laptimes!H48-laptimes!H47),"sss.000"), laptimes!H48-laptimes!H47)</f>
        <v>1.0960648148148179E-5</v>
      </c>
      <c r="I48" s="2" t="str">
        <f>IF(laptimes!I48-laptimes!I47&lt;0, "-" &amp; TEXT(ABS(laptimes!I48-laptimes!I47),"sss.000"), laptimes!I48-laptimes!I47)</f>
        <v>-00.203</v>
      </c>
      <c r="J48" s="2">
        <f>IF(laptimes!J48-laptimes!J47&lt;0, "-" &amp; TEXT(ABS(laptimes!J48-laptimes!J47),"sss.000"), laptimes!J48-laptimes!J47)</f>
        <v>6.7129629629635729E-7</v>
      </c>
      <c r="K48" s="2" t="str">
        <f>IF(laptimes!K48-laptimes!K47&lt;0, "-" &amp; TEXT(ABS(laptimes!K48-laptimes!K47),"sss.000"), laptimes!K48-laptimes!K47)</f>
        <v>-00.619</v>
      </c>
      <c r="L48" s="2">
        <f>IF(laptimes!L48-laptimes!L47&lt;0, "-" &amp; TEXT(ABS(laptimes!L48-laptimes!L47),"sss.000"), laptimes!L48-laptimes!L47)</f>
        <v>1.2615740740738821E-6</v>
      </c>
      <c r="M48" s="2">
        <f>IF(laptimes!M48-laptimes!M47&lt;0, "-" &amp; TEXT(ABS(laptimes!M48-laptimes!M47),"sss.000"), laptimes!M48-laptimes!M47)</f>
        <v>4.4675925925925872E-6</v>
      </c>
      <c r="N48" s="2">
        <f>IF(laptimes!N48-laptimes!N47&lt;0, "-" &amp; TEXT(ABS(laptimes!N48-laptimes!N47),"sss.000"), laptimes!N48-laptimes!N47)</f>
        <v>3.819444444445614E-7</v>
      </c>
      <c r="O48" s="2" t="str">
        <f>IF(laptimes!O48-laptimes!O47&lt;0, "-" &amp; TEXT(ABS(laptimes!O48-laptimes!O47),"sss.000"), laptimes!O48-laptimes!O47)</f>
        <v>-00.246</v>
      </c>
      <c r="P48" s="2" t="str">
        <f>IF(laptimes!P48-laptimes!P47&lt;0, "-" &amp; TEXT(ABS(laptimes!P48-laptimes!P47),"sss.000"), laptimes!P48-laptimes!P47)</f>
        <v>-00.469</v>
      </c>
      <c r="Q48" s="2">
        <f>IF(laptimes!Q48-laptimes!Q47&lt;0, "-" &amp; TEXT(ABS(laptimes!Q48-laptimes!Q47),"sss.000"), laptimes!Q48-laptimes!Q47)</f>
        <v>0</v>
      </c>
      <c r="R48" s="2" t="str">
        <f>IF(laptimes!R48-laptimes!R47&lt;0, "-" &amp; TEXT(ABS(laptimes!R48-laptimes!R47),"sss.000"), laptimes!R48-laptimes!R47)</f>
        <v>-00.611</v>
      </c>
      <c r="S48" s="2" t="str">
        <f>IF(laptimes!S48-laptimes!S47&lt;0, "-" &amp; TEXT(ABS(laptimes!S48-laptimes!S47),"sss.000"), laptimes!S48-laptimes!S47)</f>
        <v>-00.168</v>
      </c>
      <c r="T48" s="2" t="str">
        <f>IF(laptimes!T48-laptimes!T47&lt;0, "-" &amp; TEXT(ABS(laptimes!T48-laptimes!T47),"sss.000"), laptimes!T48-laptimes!T47)</f>
        <v>-00.578</v>
      </c>
      <c r="U48" s="2" t="str">
        <f>IF(laptimes!U48-laptimes!U47&lt;0, "-" &amp; TEXT(ABS(laptimes!U48-laptimes!U47),"sss.000"), laptimes!U48-laptimes!U47)</f>
        <v>-00.167</v>
      </c>
    </row>
    <row r="49" spans="1:21" x14ac:dyDescent="0.25">
      <c r="A49">
        <v>48</v>
      </c>
      <c r="B49" s="2">
        <f>IF(laptimes!B49-laptimes!B48&lt;0, "-" &amp; TEXT(ABS(laptimes!B49-laptimes!B48),"sss.000"), laptimes!B49-laptimes!B48)</f>
        <v>0</v>
      </c>
      <c r="C49" s="2" t="str">
        <f>IF(laptimes!C49-laptimes!C48&lt;0, "-" &amp; TEXT(ABS(laptimes!C49-laptimes!C48),"sss.000"), laptimes!C49-laptimes!C48)</f>
        <v>-00.376</v>
      </c>
      <c r="D49" s="2" t="str">
        <f>IF(laptimes!D49-laptimes!D48&lt;0, "-" &amp; TEXT(ABS(laptimes!D49-laptimes!D48),"sss.000"), laptimes!D49-laptimes!D48)</f>
        <v>-00.020</v>
      </c>
      <c r="E49" s="2">
        <f>IF(laptimes!E49-laptimes!E48&lt;0, "-" &amp; TEXT(ABS(laptimes!E49-laptimes!E48),"sss.000"), laptimes!E49-laptimes!E48)</f>
        <v>2.754629629629678E-6</v>
      </c>
      <c r="F49" s="2">
        <f>IF(laptimes!F49-laptimes!F48&lt;0, "-" &amp; TEXT(ABS(laptimes!F49-laptimes!F48),"sss.000"), laptimes!F49-laptimes!F48)</f>
        <v>0</v>
      </c>
      <c r="G49" s="2">
        <f>IF(laptimes!G49-laptimes!G48&lt;0, "-" &amp; TEXT(ABS(laptimes!G49-laptimes!G48),"sss.000"), laptimes!G49-laptimes!G48)</f>
        <v>4.4097222222220546E-6</v>
      </c>
      <c r="H49" s="2" t="str">
        <f>IF(laptimes!H49-laptimes!H48&lt;0, "-" &amp; TEXT(ABS(laptimes!H49-laptimes!H48),"sss.000"), laptimes!H49-laptimes!H48)</f>
        <v>-00.853</v>
      </c>
      <c r="I49" s="2">
        <f>IF(laptimes!I49-laptimes!I48&lt;0, "-" &amp; TEXT(ABS(laptimes!I49-laptimes!I48),"sss.000"), laptimes!I49-laptimes!I48)</f>
        <v>3.819444444445614E-7</v>
      </c>
      <c r="J49" s="2">
        <f>IF(laptimes!J49-laptimes!J48&lt;0, "-" &amp; TEXT(ABS(laptimes!J49-laptimes!J48),"sss.000"), laptimes!J49-laptimes!J48)</f>
        <v>1.5624999999998279E-6</v>
      </c>
      <c r="K49" s="2" t="str">
        <f>IF(laptimes!K49-laptimes!K48&lt;0, "-" &amp; TEXT(ABS(laptimes!K49-laptimes!K48),"sss.000"), laptimes!K49-laptimes!K48)</f>
        <v>-00.032</v>
      </c>
      <c r="L49" s="2">
        <f>IF(laptimes!L49-laptimes!L48&lt;0, "-" &amp; TEXT(ABS(laptimes!L49-laptimes!L48),"sss.000"), laptimes!L49-laptimes!L48)</f>
        <v>9.7916666666666291E-6</v>
      </c>
      <c r="M49" s="2">
        <f>IF(laptimes!M49-laptimes!M48&lt;0, "-" &amp; TEXT(ABS(laptimes!M49-laptimes!M48),"sss.000"), laptimes!M49-laptimes!M48)</f>
        <v>1.0879629629631515E-6</v>
      </c>
      <c r="N49" s="2" t="str">
        <f>IF(laptimes!N49-laptimes!N48&lt;0, "-" &amp; TEXT(ABS(laptimes!N49-laptimes!N48),"sss.000"), laptimes!N49-laptimes!N48)</f>
        <v>-00.129</v>
      </c>
      <c r="O49" s="2">
        <f>IF(laptimes!O49-laptimes!O48&lt;0, "-" &amp; TEXT(ABS(laptimes!O49-laptimes!O48),"sss.000"), laptimes!O49-laptimes!O48)</f>
        <v>5.7870370370532651E-8</v>
      </c>
      <c r="P49" s="2">
        <f>IF(laptimes!P49-laptimes!P48&lt;0, "-" &amp; TEXT(ABS(laptimes!P49-laptimes!P48),"sss.000"), laptimes!P49-laptimes!P48)</f>
        <v>1.4583333333333462E-6</v>
      </c>
      <c r="Q49" s="2">
        <f>IF(laptimes!Q49-laptimes!Q48&lt;0, "-" &amp; TEXT(ABS(laptimes!Q49-laptimes!Q48),"sss.000"), laptimes!Q49-laptimes!Q48)</f>
        <v>0</v>
      </c>
      <c r="R49" s="2">
        <f>IF(laptimes!R49-laptimes!R48&lt;0, "-" &amp; TEXT(ABS(laptimes!R49-laptimes!R48),"sss.000"), laptimes!R49-laptimes!R48)</f>
        <v>5.4513888888888234E-6</v>
      </c>
      <c r="S49" s="2" t="str">
        <f>IF(laptimes!S49-laptimes!S48&lt;0, "-" &amp; TEXT(ABS(laptimes!S49-laptimes!S48),"sss.000"), laptimes!S49-laptimes!S48)</f>
        <v>-00.139</v>
      </c>
      <c r="T49" s="2">
        <f>IF(laptimes!T49-laptimes!T48&lt;0, "-" &amp; TEXT(ABS(laptimes!T49-laptimes!T48),"sss.000"), laptimes!T49-laptimes!T48)</f>
        <v>3.461805555555553E-5</v>
      </c>
      <c r="U49" s="2">
        <f>IF(laptimes!U49-laptimes!U48&lt;0, "-" &amp; TEXT(ABS(laptimes!U49-laptimes!U48),"sss.000"), laptimes!U49-laptimes!U48)</f>
        <v>2.1990740740739523E-6</v>
      </c>
    </row>
    <row r="50" spans="1:21" x14ac:dyDescent="0.25">
      <c r="A50">
        <v>49</v>
      </c>
      <c r="B50" s="2">
        <f>IF(laptimes!B50-laptimes!B49&lt;0, "-" &amp; TEXT(ABS(laptimes!B50-laptimes!B49),"sss.000"), laptimes!B50-laptimes!B49)</f>
        <v>0</v>
      </c>
      <c r="C50" s="2">
        <f>IF(laptimes!C50-laptimes!C49&lt;0, "-" &amp; TEXT(ABS(laptimes!C50-laptimes!C49),"sss.000"), laptimes!C50-laptimes!C49)</f>
        <v>2.5104166666666764E-5</v>
      </c>
      <c r="D50" s="2">
        <f>IF(laptimes!D50-laptimes!D49&lt;0, "-" &amp; TEXT(ABS(laptimes!D50-laptimes!D49),"sss.000"), laptimes!D50-laptimes!D49)</f>
        <v>6.0185185185189158E-7</v>
      </c>
      <c r="E50" s="2">
        <f>IF(laptimes!E50-laptimes!E49&lt;0, "-" &amp; TEXT(ABS(laptimes!E50-laptimes!E49),"sss.000"), laptimes!E50-laptimes!E49)</f>
        <v>1.6898148148148263E-6</v>
      </c>
      <c r="F50" s="2">
        <f>IF(laptimes!F50-laptimes!F49&lt;0, "-" &amp; TEXT(ABS(laptimes!F50-laptimes!F49),"sss.000"), laptimes!F50-laptimes!F49)</f>
        <v>0</v>
      </c>
      <c r="G50" s="2" t="str">
        <f>IF(laptimes!G50-laptimes!G49&lt;0, "-" &amp; TEXT(ABS(laptimes!G50-laptimes!G49),"sss.000"), laptimes!G50-laptimes!G49)</f>
        <v>-00.161</v>
      </c>
      <c r="H50" s="2">
        <f>IF(laptimes!H50-laptimes!H49&lt;0, "-" &amp; TEXT(ABS(laptimes!H50-laptimes!H49),"sss.000"), laptimes!H50-laptimes!H49)</f>
        <v>3.6805555555555983E-6</v>
      </c>
      <c r="I50" s="2">
        <f>IF(laptimes!I50-laptimes!I49&lt;0, "-" &amp; TEXT(ABS(laptimes!I50-laptimes!I49),"sss.000"), laptimes!I50-laptimes!I49)</f>
        <v>8.4606481481480644E-6</v>
      </c>
      <c r="J50" s="2">
        <f>IF(laptimes!J50-laptimes!J49&lt;0, "-" &amp; TEXT(ABS(laptimes!J50-laptimes!J49),"sss.000"), laptimes!J50-laptimes!J49)</f>
        <v>1.1111111111110177E-6</v>
      </c>
      <c r="K50" s="2">
        <f>IF(laptimes!K50-laptimes!K49&lt;0, "-" &amp; TEXT(ABS(laptimes!K50-laptimes!K49),"sss.000"), laptimes!K50-laptimes!K49)</f>
        <v>1.3888888888890973E-6</v>
      </c>
      <c r="L50" s="2">
        <f>IF(laptimes!L50-laptimes!L49&lt;0, "-" &amp; TEXT(ABS(laptimes!L50-laptimes!L49),"sss.000"), laptimes!L50-laptimes!L49)</f>
        <v>4.2789351851852016E-5</v>
      </c>
      <c r="M50" s="2" t="str">
        <f>IF(laptimes!M50-laptimes!M49&lt;0, "-" &amp; TEXT(ABS(laptimes!M50-laptimes!M49),"sss.000"), laptimes!M50-laptimes!M49)</f>
        <v>-00.073</v>
      </c>
      <c r="N50" s="2">
        <f>IF(laptimes!N50-laptimes!N49&lt;0, "-" &amp; TEXT(ABS(laptimes!N50-laptimes!N49),"sss.000"), laptimes!N50-laptimes!N49)</f>
        <v>1.4004629629630304E-6</v>
      </c>
      <c r="O50" s="2">
        <f>IF(laptimes!O50-laptimes!O49&lt;0, "-" &amp; TEXT(ABS(laptimes!O50-laptimes!O49),"sss.000"), laptimes!O50-laptimes!O49)</f>
        <v>2.2627314814814732E-5</v>
      </c>
      <c r="P50" s="2">
        <f>IF(laptimes!P50-laptimes!P49&lt;0, "-" &amp; TEXT(ABS(laptimes!P50-laptimes!P49),"sss.000"), laptimes!P50-laptimes!P49)</f>
        <v>5.8333333333331679E-6</v>
      </c>
      <c r="Q50" s="2">
        <f>IF(laptimes!Q50-laptimes!Q49&lt;0, "-" &amp; TEXT(ABS(laptimes!Q50-laptimes!Q49),"sss.000"), laptimes!Q50-laptimes!Q49)</f>
        <v>0</v>
      </c>
      <c r="R50" s="2">
        <f>IF(laptimes!R50-laptimes!R49&lt;0, "-" &amp; TEXT(ABS(laptimes!R50-laptimes!R49),"sss.000"), laptimes!R50-laptimes!R49)</f>
        <v>2.1296296296297035E-6</v>
      </c>
      <c r="S50" s="2" t="str">
        <f>IF(laptimes!S50-laptimes!S49&lt;0, "-" &amp; TEXT(ABS(laptimes!S50-laptimes!S49),"sss.000"), laptimes!S50-laptimes!S49)</f>
        <v>-00.113</v>
      </c>
      <c r="T50" s="2" t="str">
        <f>IF(laptimes!T50-laptimes!T49&lt;0, "-" &amp; TEXT(ABS(laptimes!T50-laptimes!T49),"sss.000"), laptimes!T50-laptimes!T49)</f>
        <v>-02.090</v>
      </c>
      <c r="U50" s="2">
        <f>IF(laptimes!U50-laptimes!U49&lt;0, "-" &amp; TEXT(ABS(laptimes!U50-laptimes!U49),"sss.000"), laptimes!U50-laptimes!U49)</f>
        <v>1.6203703703701437E-7</v>
      </c>
    </row>
    <row r="51" spans="1:21" x14ac:dyDescent="0.25">
      <c r="A51">
        <v>50</v>
      </c>
      <c r="B51" s="2">
        <f>IF(laptimes!B51-laptimes!B50&lt;0, "-" &amp; TEXT(ABS(laptimes!B51-laptimes!B50),"sss.000"), laptimes!B51-laptimes!B50)</f>
        <v>0</v>
      </c>
      <c r="C51" s="2" t="str">
        <f>IF(laptimes!C51-laptimes!C50&lt;0, "-" &amp; TEXT(ABS(laptimes!C51-laptimes!C50),"sss.000"), laptimes!C51-laptimes!C50)</f>
        <v>-01.119</v>
      </c>
      <c r="D51" s="2">
        <f>IF(laptimes!D51-laptimes!D50&lt;0, "-" &amp; TEXT(ABS(laptimes!D51-laptimes!D50),"sss.000"), laptimes!D51-laptimes!D50)</f>
        <v>3.6342592592592156E-6</v>
      </c>
      <c r="E51" s="2">
        <f>IF(laptimes!E51-laptimes!E50&lt;0, "-" &amp; TEXT(ABS(laptimes!E51-laptimes!E50),"sss.000"), laptimes!E51-laptimes!E50)</f>
        <v>1.5162037037034452E-6</v>
      </c>
      <c r="F51" s="2">
        <f>IF(laptimes!F51-laptimes!F50&lt;0, "-" &amp; TEXT(ABS(laptimes!F51-laptimes!F50),"sss.000"), laptimes!F51-laptimes!F50)</f>
        <v>0</v>
      </c>
      <c r="G51" s="2">
        <f>IF(laptimes!G51-laptimes!G50&lt;0, "-" &amp; TEXT(ABS(laptimes!G51-laptimes!G50),"sss.000"), laptimes!G51-laptimes!G50)</f>
        <v>3.3611111111110994E-5</v>
      </c>
      <c r="H51" s="2">
        <f>IF(laptimes!H51-laptimes!H50&lt;0, "-" &amp; TEXT(ABS(laptimes!H51-laptimes!H50),"sss.000"), laptimes!H51-laptimes!H50)</f>
        <v>1.093749999999988E-5</v>
      </c>
      <c r="I51" s="2" t="str">
        <f>IF(laptimes!I51-laptimes!I50&lt;0, "-" &amp; TEXT(ABS(laptimes!I51-laptimes!I50),"sss.000"), laptimes!I51-laptimes!I50)</f>
        <v>-00.266</v>
      </c>
      <c r="J51" s="2">
        <f>IF(laptimes!J51-laptimes!J50&lt;0, "-" &amp; TEXT(ABS(laptimes!J51-laptimes!J50),"sss.000"), laptimes!J51-laptimes!J50)</f>
        <v>3.5995370370371996E-6</v>
      </c>
      <c r="K51" s="2" t="str">
        <f>IF(laptimes!K51-laptimes!K50&lt;0, "-" &amp; TEXT(ABS(laptimes!K51-laptimes!K50),"sss.000"), laptimes!K51-laptimes!K50)</f>
        <v>-00.274</v>
      </c>
      <c r="L51" s="2" t="str">
        <f>IF(laptimes!L51-laptimes!L50&lt;0, "-" &amp; TEXT(ABS(laptimes!L51-laptimes!L50),"sss.000"), laptimes!L51-laptimes!L50)</f>
        <v>-03.779</v>
      </c>
      <c r="M51" s="2">
        <f>IF(laptimes!M51-laptimes!M50&lt;0, "-" &amp; TEXT(ABS(laptimes!M51-laptimes!M50),"sss.000"), laptimes!M51-laptimes!M50)</f>
        <v>1.0636574074074151E-5</v>
      </c>
      <c r="N51" s="2" t="str">
        <f>IF(laptimes!N51-laptimes!N50&lt;0, "-" &amp; TEXT(ABS(laptimes!N51-laptimes!N50),"sss.000"), laptimes!N51-laptimes!N50)</f>
        <v>-00.112</v>
      </c>
      <c r="O51" s="2" t="str">
        <f>IF(laptimes!O51-laptimes!O50&lt;0, "-" &amp; TEXT(ABS(laptimes!O51-laptimes!O50),"sss.000"), laptimes!O51-laptimes!O50)</f>
        <v>-01.606</v>
      </c>
      <c r="P51" s="2" t="str">
        <f>IF(laptimes!P51-laptimes!P50&lt;0, "-" &amp; TEXT(ABS(laptimes!P51-laptimes!P50),"sss.000"), laptimes!P51-laptimes!P50)</f>
        <v>-00.161</v>
      </c>
      <c r="Q51" s="2">
        <f>IF(laptimes!Q51-laptimes!Q50&lt;0, "-" &amp; TEXT(ABS(laptimes!Q51-laptimes!Q50),"sss.000"), laptimes!Q51-laptimes!Q50)</f>
        <v>0</v>
      </c>
      <c r="R51" s="2">
        <f>IF(laptimes!R51-laptimes!R50&lt;0, "-" &amp; TEXT(ABS(laptimes!R51-laptimes!R50),"sss.000"), laptimes!R51-laptimes!R50)</f>
        <v>3.9942129629629572E-5</v>
      </c>
      <c r="S51" s="2">
        <f>IF(laptimes!S51-laptimes!S50&lt;0, "-" &amp; TEXT(ABS(laptimes!S51-laptimes!S50),"sss.000"), laptimes!S51-laptimes!S50)</f>
        <v>1.9328703703704563E-6</v>
      </c>
      <c r="T51" s="2" t="str">
        <f>IF(laptimes!T51-laptimes!T50&lt;0, "-" &amp; TEXT(ABS(laptimes!T51-laptimes!T50),"sss.000"), laptimes!T51-laptimes!T50)</f>
        <v>-00.376</v>
      </c>
      <c r="U51" s="2">
        <f>IF(laptimes!U51-laptimes!U50&lt;0, "-" &amp; TEXT(ABS(laptimes!U51-laptimes!U50),"sss.000"), laptimes!U51-laptimes!U50)</f>
        <v>1.0300925925928357E-6</v>
      </c>
    </row>
    <row r="52" spans="1:21" x14ac:dyDescent="0.25">
      <c r="A52">
        <v>51</v>
      </c>
      <c r="B52" s="2">
        <f>IF(laptimes!B52-laptimes!B51&lt;0, "-" &amp; TEXT(ABS(laptimes!B52-laptimes!B51),"sss.000"), laptimes!B52-laptimes!B51)</f>
        <v>0</v>
      </c>
      <c r="C52" s="2">
        <f>IF(laptimes!C52-laptimes!C51&lt;0, "-" &amp; TEXT(ABS(laptimes!C52-laptimes!C51),"sss.000"), laptimes!C52-laptimes!C51)</f>
        <v>1.8599537037037022E-5</v>
      </c>
      <c r="D52" s="2" t="str">
        <f>IF(laptimes!D52-laptimes!D51&lt;0, "-" &amp; TEXT(ABS(laptimes!D52-laptimes!D51),"sss.000"), laptimes!D52-laptimes!D51)</f>
        <v>-00.040</v>
      </c>
      <c r="E52" s="2" t="str">
        <f>IF(laptimes!E52-laptimes!E51&lt;0, "-" &amp; TEXT(ABS(laptimes!E52-laptimes!E51),"sss.000"), laptimes!E52-laptimes!E51)</f>
        <v>-00.485</v>
      </c>
      <c r="F52" s="2">
        <f>IF(laptimes!F52-laptimes!F51&lt;0, "-" &amp; TEXT(ABS(laptimes!F52-laptimes!F51),"sss.000"), laptimes!F52-laptimes!F51)</f>
        <v>0</v>
      </c>
      <c r="G52" s="2" t="str">
        <f>IF(laptimes!G52-laptimes!G51&lt;0, "-" &amp; TEXT(ABS(laptimes!G52-laptimes!G51),"sss.000"), laptimes!G52-laptimes!G51)</f>
        <v>-02.398</v>
      </c>
      <c r="H52" s="2">
        <f>IF(laptimes!H52-laptimes!H51&lt;0, "-" &amp; TEXT(ABS(laptimes!H52-laptimes!H51),"sss.000"), laptimes!H52-laptimes!H51)</f>
        <v>2.2812500000000046E-5</v>
      </c>
      <c r="I52" s="2">
        <f>IF(laptimes!I52-laptimes!I51&lt;0, "-" &amp; TEXT(ABS(laptimes!I52-laptimes!I51),"sss.000"), laptimes!I52-laptimes!I51)</f>
        <v>2.6932870370370522E-5</v>
      </c>
      <c r="J52" s="2" t="str">
        <f>IF(laptimes!J52-laptimes!J51&lt;0, "-" &amp; TEXT(ABS(laptimes!J52-laptimes!J51),"sss.000"), laptimes!J52-laptimes!J51)</f>
        <v>-00.457</v>
      </c>
      <c r="K52" s="2">
        <f>IF(laptimes!K52-laptimes!K51&lt;0, "-" &amp; TEXT(ABS(laptimes!K52-laptimes!K51),"sss.000"), laptimes!K52-laptimes!K51)</f>
        <v>1.0300925925926189E-6</v>
      </c>
      <c r="L52" s="2" t="str">
        <f>IF(laptimes!L52-laptimes!L51&lt;0, "-" &amp; TEXT(ABS(laptimes!L52-laptimes!L51),"sss.000"), laptimes!L52-laptimes!L51)</f>
        <v>-00.433</v>
      </c>
      <c r="M52" s="2">
        <f>IF(laptimes!M52-laptimes!M51&lt;0, "-" &amp; TEXT(ABS(laptimes!M52-laptimes!M51),"sss.000"), laptimes!M52-laptimes!M51)</f>
        <v>1.1319444444444441E-5</v>
      </c>
      <c r="N52" s="2">
        <f>IF(laptimes!N52-laptimes!N51&lt;0, "-" &amp; TEXT(ABS(laptimes!N52-laptimes!N51),"sss.000"), laptimes!N52-laptimes!N51)</f>
        <v>2.6157407407407466E-6</v>
      </c>
      <c r="O52" s="2" t="str">
        <f>IF(laptimes!O52-laptimes!O51&lt;0, "-" &amp; TEXT(ABS(laptimes!O52-laptimes!O51),"sss.000"), laptimes!O52-laptimes!O51)</f>
        <v>-00.666</v>
      </c>
      <c r="P52" s="2">
        <f>IF(laptimes!P52-laptimes!P51&lt;0, "-" &amp; TEXT(ABS(laptimes!P52-laptimes!P51),"sss.000"), laptimes!P52-laptimes!P51)</f>
        <v>9.9537037037060287E-7</v>
      </c>
      <c r="Q52" s="2">
        <f>IF(laptimes!Q52-laptimes!Q51&lt;0, "-" &amp; TEXT(ABS(laptimes!Q52-laptimes!Q51),"sss.000"), laptimes!Q52-laptimes!Q51)</f>
        <v>0</v>
      </c>
      <c r="R52" s="2" t="str">
        <f>IF(laptimes!R52-laptimes!R51&lt;0, "-" &amp; TEXT(ABS(laptimes!R52-laptimes!R51),"sss.000"), laptimes!R52-laptimes!R51)</f>
        <v>-01.579</v>
      </c>
      <c r="S52" s="2">
        <f>IF(laptimes!S52-laptimes!S51&lt;0, "-" &amp; TEXT(ABS(laptimes!S52-laptimes!S51),"sss.000"), laptimes!S52-laptimes!S51)</f>
        <v>9.8611111111110948E-6</v>
      </c>
      <c r="T52" s="2">
        <f>IF(laptimes!T52-laptimes!T51&lt;0, "-" &amp; TEXT(ABS(laptimes!T52-laptimes!T51),"sss.000"), laptimes!T52-laptimes!T51)</f>
        <v>3.3414351851851747E-5</v>
      </c>
      <c r="U52" s="2">
        <f>IF(laptimes!U52-laptimes!U51&lt;0, "-" &amp; TEXT(ABS(laptimes!U52-laptimes!U51),"sss.000"), laptimes!U52-laptimes!U51)</f>
        <v>8.1018518518507186E-7</v>
      </c>
    </row>
    <row r="53" spans="1:21" x14ac:dyDescent="0.25">
      <c r="A53">
        <v>52</v>
      </c>
      <c r="B53" s="2">
        <f>IF(laptimes!B53-laptimes!B52&lt;0, "-" &amp; TEXT(ABS(laptimes!B53-laptimes!B52),"sss.000"), laptimes!B53-laptimes!B52)</f>
        <v>0</v>
      </c>
      <c r="C53" s="2">
        <f>IF(laptimes!C53-laptimes!C52&lt;0, "-" &amp; TEXT(ABS(laptimes!C53-laptimes!C52),"sss.000"), laptimes!C53-laptimes!C52)</f>
        <v>9.2592592592592032E-7</v>
      </c>
      <c r="D53" s="2" t="str">
        <f>IF(laptimes!D53-laptimes!D52&lt;0, "-" &amp; TEXT(ABS(laptimes!D53-laptimes!D52),"sss.000"), laptimes!D53-laptimes!D52)</f>
        <v>-00.062</v>
      </c>
      <c r="E53" s="2" t="str">
        <f>IF(laptimes!E53-laptimes!E52&lt;0, "-" &amp; TEXT(ABS(laptimes!E53-laptimes!E52),"sss.000"), laptimes!E53-laptimes!E52)</f>
        <v>-00.150</v>
      </c>
      <c r="F53" s="2">
        <f>IF(laptimes!F53-laptimes!F52&lt;0, "-" &amp; TEXT(ABS(laptimes!F53-laptimes!F52),"sss.000"), laptimes!F53-laptimes!F52)</f>
        <v>0</v>
      </c>
      <c r="G53" s="2" t="str">
        <f>IF(laptimes!G53-laptimes!G52&lt;0, "-" &amp; TEXT(ABS(laptimes!G53-laptimes!G52),"sss.000"), laptimes!G53-laptimes!G52)</f>
        <v>-00.212</v>
      </c>
      <c r="H53" s="2" t="str">
        <f>IF(laptimes!H53-laptimes!H52&lt;0, "-" &amp; TEXT(ABS(laptimes!H53-laptimes!H52),"sss.000"), laptimes!H53-laptimes!H52)</f>
        <v>-00.182</v>
      </c>
      <c r="I53" s="2" t="str">
        <f>IF(laptimes!I53-laptimes!I52&lt;0, "-" &amp; TEXT(ABS(laptimes!I53-laptimes!I52),"sss.000"), laptimes!I53-laptimes!I52)</f>
        <v>-01.868</v>
      </c>
      <c r="J53" s="2">
        <f>IF(laptimes!J53-laptimes!J52&lt;0, "-" &amp; TEXT(ABS(laptimes!J53-laptimes!J52),"sss.000"), laptimes!J53-laptimes!J52)</f>
        <v>2.8935185185179589E-7</v>
      </c>
      <c r="K53" s="2" t="str">
        <f>IF(laptimes!K53-laptimes!K52&lt;0, "-" &amp; TEXT(ABS(laptimes!K53-laptimes!K52),"sss.000"), laptimes!K53-laptimes!K52)</f>
        <v>-00.189</v>
      </c>
      <c r="L53" s="2">
        <f>IF(laptimes!L53-laptimes!L52&lt;0, "-" &amp; TEXT(ABS(laptimes!L53-laptimes!L52),"sss.000"), laptimes!L53-laptimes!L52)</f>
        <v>6.6898148148148394E-6</v>
      </c>
      <c r="M53" s="2" t="str">
        <f>IF(laptimes!M53-laptimes!M52&lt;0, "-" &amp; TEXT(ABS(laptimes!M53-laptimes!M52),"sss.000"), laptimes!M53-laptimes!M52)</f>
        <v>-01.344</v>
      </c>
      <c r="N53" s="2" t="str">
        <f>IF(laptimes!N53-laptimes!N52&lt;0, "-" &amp; TEXT(ABS(laptimes!N53-laptimes!N52),"sss.000"), laptimes!N53-laptimes!N52)</f>
        <v>-00.458</v>
      </c>
      <c r="O53" s="2">
        <f>IF(laptimes!O53-laptimes!O52&lt;0, "-" &amp; TEXT(ABS(laptimes!O53-laptimes!O52),"sss.000"), laptimes!O53-laptimes!O52)</f>
        <v>1.166666666666677E-5</v>
      </c>
      <c r="P53" s="2">
        <f>IF(laptimes!P53-laptimes!P52&lt;0, "-" &amp; TEXT(ABS(laptimes!P53-laptimes!P52),"sss.000"), laptimes!P53-laptimes!P52)</f>
        <v>3.2407407407405043E-6</v>
      </c>
      <c r="Q53" s="2">
        <f>IF(laptimes!Q53-laptimes!Q52&lt;0, "-" &amp; TEXT(ABS(laptimes!Q53-laptimes!Q52),"sss.000"), laptimes!Q53-laptimes!Q52)</f>
        <v>0</v>
      </c>
      <c r="R53" s="2" t="str">
        <f>IF(laptimes!R53-laptimes!R52&lt;0, "-" &amp; TEXT(ABS(laptimes!R53-laptimes!R52),"sss.000"), laptimes!R53-laptimes!R52)</f>
        <v>-00.366</v>
      </c>
      <c r="S53" s="2">
        <f>IF(laptimes!S53-laptimes!S52&lt;0, "-" &amp; TEXT(ABS(laptimes!S53-laptimes!S52),"sss.000"), laptimes!S53-laptimes!S52)</f>
        <v>1.3148148148147982E-5</v>
      </c>
      <c r="T53" s="2" t="str">
        <f>IF(laptimes!T53-laptimes!T52&lt;0, "-" &amp; TEXT(ABS(laptimes!T53-laptimes!T52),"sss.000"), laptimes!T53-laptimes!T52)</f>
        <v>-01.892</v>
      </c>
      <c r="U53" s="2">
        <f>IF(laptimes!U53-laptimes!U52&lt;0, "-" &amp; TEXT(ABS(laptimes!U53-laptimes!U52),"sss.000"), laptimes!U53-laptimes!U52)</f>
        <v>1.0648148148148517E-6</v>
      </c>
    </row>
    <row r="54" spans="1:21" x14ac:dyDescent="0.25">
      <c r="A54">
        <v>53</v>
      </c>
      <c r="B54" s="2">
        <f>IF(laptimes!B54-laptimes!B53&lt;0, "-" &amp; TEXT(ABS(laptimes!B54-laptimes!B53),"sss.000"), laptimes!B54-laptimes!B53)</f>
        <v>0</v>
      </c>
      <c r="C54" s="2" t="str">
        <f>IF(laptimes!C54-laptimes!C53&lt;0, "-" &amp; TEXT(ABS(laptimes!C54-laptimes!C53),"sss.000"), laptimes!C54-laptimes!C53)</f>
        <v>-01.379</v>
      </c>
      <c r="D54" s="2">
        <f>IF(laptimes!D54-laptimes!D53&lt;0, "-" &amp; TEXT(ABS(laptimes!D54-laptimes!D53),"sss.000"), laptimes!D54-laptimes!D53)</f>
        <v>4.1898148148149413E-6</v>
      </c>
      <c r="E54" s="2">
        <f>IF(laptimes!E54-laptimes!E53&lt;0, "-" &amp; TEXT(ABS(laptimes!E54-laptimes!E53),"sss.000"), laptimes!E54-laptimes!E53)</f>
        <v>7.291666666666731E-6</v>
      </c>
      <c r="F54" s="2">
        <f>IF(laptimes!F54-laptimes!F53&lt;0, "-" &amp; TEXT(ABS(laptimes!F54-laptimes!F53),"sss.000"), laptimes!F54-laptimes!F53)</f>
        <v>0</v>
      </c>
      <c r="G54" s="2" t="str">
        <f>IF(laptimes!G54-laptimes!G53&lt;0, "-" &amp; TEXT(ABS(laptimes!G54-laptimes!G53),"sss.000"), laptimes!G54-laptimes!G53)</f>
        <v>-00.521</v>
      </c>
      <c r="H54" s="2" t="str">
        <f>IF(laptimes!H54-laptimes!H53&lt;0, "-" &amp; TEXT(ABS(laptimes!H54-laptimes!H53),"sss.000"), laptimes!H54-laptimes!H53)</f>
        <v>-01.014</v>
      </c>
      <c r="I54" s="2">
        <f>IF(laptimes!I54-laptimes!I53&lt;0, "-" &amp; TEXT(ABS(laptimes!I54-laptimes!I53),"sss.000"), laptimes!I54-laptimes!I53)</f>
        <v>2.0543981481481628E-5</v>
      </c>
      <c r="J54" s="2">
        <f>IF(laptimes!J54-laptimes!J53&lt;0, "-" &amp; TEXT(ABS(laptimes!J54-laptimes!J53),"sss.000"), laptimes!J54-laptimes!J53)</f>
        <v>2.4166666666666477E-5</v>
      </c>
      <c r="K54" s="2" t="str">
        <f>IF(laptimes!K54-laptimes!K53&lt;0, "-" &amp; TEXT(ABS(laptimes!K54-laptimes!K53),"sss.000"), laptimes!K54-laptimes!K53)</f>
        <v>-00.102</v>
      </c>
      <c r="L54" s="2">
        <f>IF(laptimes!L54-laptimes!L53&lt;0, "-" &amp; TEXT(ABS(laptimes!L54-laptimes!L53),"sss.000"), laptimes!L54-laptimes!L53)</f>
        <v>9.9537037037060287E-7</v>
      </c>
      <c r="M54" s="2" t="str">
        <f>IF(laptimes!M54-laptimes!M53&lt;0, "-" &amp; TEXT(ABS(laptimes!M54-laptimes!M53),"sss.000"), laptimes!M54-laptimes!M53)</f>
        <v>-00.981</v>
      </c>
      <c r="N54" s="2">
        <f>IF(laptimes!N54-laptimes!N53&lt;0, "-" &amp; TEXT(ABS(laptimes!N54-laptimes!N53),"sss.000"), laptimes!N54-laptimes!N53)</f>
        <v>1.9791666666666222E-6</v>
      </c>
      <c r="O54" s="2" t="str">
        <f>IF(laptimes!O54-laptimes!O53&lt;0, "-" &amp; TEXT(ABS(laptimes!O54-laptimes!O53),"sss.000"), laptimes!O54-laptimes!O53)</f>
        <v>-00.915</v>
      </c>
      <c r="P54" s="2" t="str">
        <f>IF(laptimes!P54-laptimes!P53&lt;0, "-" &amp; TEXT(ABS(laptimes!P54-laptimes!P53),"sss.000"), laptimes!P54-laptimes!P53)</f>
        <v>-00.799</v>
      </c>
      <c r="Q54" s="2">
        <f>IF(laptimes!Q54-laptimes!Q53&lt;0, "-" &amp; TEXT(ABS(laptimes!Q54-laptimes!Q53),"sss.000"), laptimes!Q54-laptimes!Q53)</f>
        <v>0</v>
      </c>
      <c r="R54" s="2" t="str">
        <f>IF(laptimes!R54-laptimes!R53&lt;0, "-" &amp; TEXT(ABS(laptimes!R54-laptimes!R53),"sss.000"), laptimes!R54-laptimes!R53)</f>
        <v>-00.133</v>
      </c>
      <c r="S54" s="2" t="str">
        <f>IF(laptimes!S54-laptimes!S53&lt;0, "-" &amp; TEXT(ABS(laptimes!S54-laptimes!S53),"sss.000"), laptimes!S54-laptimes!S53)</f>
        <v>-02.054</v>
      </c>
      <c r="T54" s="2" t="str">
        <f>IF(laptimes!T54-laptimes!T53&lt;0, "-" &amp; TEXT(ABS(laptimes!T54-laptimes!T53),"sss.000"), laptimes!T54-laptimes!T53)</f>
        <v>-00.383</v>
      </c>
      <c r="U54" s="2">
        <f>IF(laptimes!U54-laptimes!U53&lt;0, "-" &amp; TEXT(ABS(laptimes!U54-laptimes!U53),"sss.000"), laptimes!U54-laptimes!U53)</f>
        <v>4.5046296296296284E-5</v>
      </c>
    </row>
    <row r="55" spans="1:21" x14ac:dyDescent="0.25">
      <c r="A55">
        <v>54</v>
      </c>
      <c r="B55" s="2">
        <f>IF(laptimes!B55-laptimes!B54&lt;0, "-" &amp; TEXT(ABS(laptimes!B55-laptimes!B54),"sss.000"), laptimes!B55-laptimes!B54)</f>
        <v>0</v>
      </c>
      <c r="C55" s="2">
        <f>IF(laptimes!C55-laptimes!C54&lt;0, "-" &amp; TEXT(ABS(laptimes!C55-laptimes!C54),"sss.000"), laptimes!C55-laptimes!C54)</f>
        <v>3.0787037037037068E-6</v>
      </c>
      <c r="D55" s="2">
        <f>IF(laptimes!D55-laptimes!D54&lt;0, "-" &amp; TEXT(ABS(laptimes!D55-laptimes!D54),"sss.000"), laptimes!D55-laptimes!D54)</f>
        <v>4.9999999999997963E-6</v>
      </c>
      <c r="E55" s="2">
        <f>IF(laptimes!E55-laptimes!E54&lt;0, "-" &amp; TEXT(ABS(laptimes!E55-laptimes!E54),"sss.000"), laptimes!E55-laptimes!E54)</f>
        <v>1.0046296296296192E-5</v>
      </c>
      <c r="F55" s="2">
        <f>IF(laptimes!F55-laptimes!F54&lt;0, "-" &amp; TEXT(ABS(laptimes!F55-laptimes!F54),"sss.000"), laptimes!F55-laptimes!F54)</f>
        <v>0</v>
      </c>
      <c r="G55" s="2" t="str">
        <f>IF(laptimes!G55-laptimes!G54&lt;0, "-" &amp; TEXT(ABS(laptimes!G55-laptimes!G54),"sss.000"), laptimes!G55-laptimes!G54)</f>
        <v>-00.243</v>
      </c>
      <c r="H55" s="2" t="str">
        <f>IF(laptimes!H55-laptimes!H54&lt;0, "-" &amp; TEXT(ABS(laptimes!H55-laptimes!H54),"sss.000"), laptimes!H55-laptimes!H54)</f>
        <v>-00.016</v>
      </c>
      <c r="I55" s="2">
        <f>IF(laptimes!I55-laptimes!I54&lt;0, "-" &amp; TEXT(ABS(laptimes!I55-laptimes!I54),"sss.000"), laptimes!I55-laptimes!I54)</f>
        <v>1.0995370370368678E-6</v>
      </c>
      <c r="J55" s="2" t="str">
        <f>IF(laptimes!J55-laptimes!J54&lt;0, "-" &amp; TEXT(ABS(laptimes!J55-laptimes!J54),"sss.000"), laptimes!J55-laptimes!J54)</f>
        <v>-02.619</v>
      </c>
      <c r="K55" s="2">
        <f>IF(laptimes!K55-laptimes!K54&lt;0, "-" &amp; TEXT(ABS(laptimes!K55-laptimes!K54),"sss.000"), laptimes!K55-laptimes!K54)</f>
        <v>1.3425925925922809E-6</v>
      </c>
      <c r="L55" s="2" t="str">
        <f>IF(laptimes!L55-laptimes!L54&lt;0, "-" &amp; TEXT(ABS(laptimes!L55-laptimes!L54),"sss.000"), laptimes!L55-laptimes!L54)</f>
        <v>-00.199</v>
      </c>
      <c r="M55" s="2" t="str">
        <f>IF(laptimes!M55-laptimes!M54&lt;0, "-" &amp; TEXT(ABS(laptimes!M55-laptimes!M54),"sss.000"), laptimes!M55-laptimes!M54)</f>
        <v>-00.245</v>
      </c>
      <c r="N55" s="2" t="str">
        <f>IF(laptimes!N55-laptimes!N54&lt;0, "-" &amp; TEXT(ABS(laptimes!N55-laptimes!N54),"sss.000"), laptimes!N55-laptimes!N54)</f>
        <v>-00.123</v>
      </c>
      <c r="O55" s="2" t="str">
        <f>IF(laptimes!O55-laptimes!O54&lt;0, "-" &amp; TEXT(ABS(laptimes!O55-laptimes!O54),"sss.000"), laptimes!O55-laptimes!O54)</f>
        <v>-00.443</v>
      </c>
      <c r="P55" s="2">
        <f>IF(laptimes!P55-laptimes!P54&lt;0, "-" &amp; TEXT(ABS(laptimes!P55-laptimes!P54),"sss.000"), laptimes!P55-laptimes!P54)</f>
        <v>6.4814814814827433E-7</v>
      </c>
      <c r="Q55" s="2">
        <f>IF(laptimes!Q55-laptimes!Q54&lt;0, "-" &amp; TEXT(ABS(laptimes!Q55-laptimes!Q54),"sss.000"), laptimes!Q55-laptimes!Q54)</f>
        <v>0</v>
      </c>
      <c r="R55" s="2">
        <f>IF(laptimes!R55-laptimes!R54&lt;0, "-" &amp; TEXT(ABS(laptimes!R55-laptimes!R54),"sss.000"), laptimes!R55-laptimes!R54)</f>
        <v>3.2372685185185195E-5</v>
      </c>
      <c r="S55" s="2">
        <f>IF(laptimes!S55-laptimes!S54&lt;0, "-" &amp; TEXT(ABS(laptimes!S55-laptimes!S54),"sss.000"), laptimes!S55-laptimes!S54)</f>
        <v>5.046296296296179E-6</v>
      </c>
      <c r="T55" s="2" t="str">
        <f>IF(laptimes!T55-laptimes!T54&lt;0, "-" &amp; TEXT(ABS(laptimes!T55-laptimes!T54),"sss.000"), laptimes!T55-laptimes!T54)</f>
        <v>-00.162</v>
      </c>
      <c r="U55" s="2" t="str">
        <f>IF(laptimes!U55-laptimes!U54&lt;0, "-" &amp; TEXT(ABS(laptimes!U55-laptimes!U54),"sss.000"), laptimes!U55-laptimes!U54)</f>
        <v>-03.748</v>
      </c>
    </row>
    <row r="56" spans="1:21" x14ac:dyDescent="0.25">
      <c r="A56">
        <v>55</v>
      </c>
      <c r="B56" s="2">
        <f>IF(laptimes!B56-laptimes!B55&lt;0, "-" &amp; TEXT(ABS(laptimes!B56-laptimes!B55),"sss.000"), laptimes!B56-laptimes!B55)</f>
        <v>0</v>
      </c>
      <c r="C56" s="2" t="str">
        <f>IF(laptimes!C56-laptimes!C55&lt;0, "-" &amp; TEXT(ABS(laptimes!C56-laptimes!C55),"sss.000"), laptimes!C56-laptimes!C55)</f>
        <v>-00.203</v>
      </c>
      <c r="D56" s="2" t="str">
        <f>IF(laptimes!D56-laptimes!D55&lt;0, "-" &amp; TEXT(ABS(laptimes!D56-laptimes!D55),"sss.000"), laptimes!D56-laptimes!D55)</f>
        <v>-00.279</v>
      </c>
      <c r="E56" s="2" t="str">
        <f>IF(laptimes!E56-laptimes!E55&lt;0, "-" &amp; TEXT(ABS(laptimes!E56-laptimes!E55),"sss.000"), laptimes!E56-laptimes!E55)</f>
        <v>-00.108</v>
      </c>
      <c r="F56" s="2">
        <f>IF(laptimes!F56-laptimes!F55&lt;0, "-" &amp; TEXT(ABS(laptimes!F56-laptimes!F55),"sss.000"), laptimes!F56-laptimes!F55)</f>
        <v>0</v>
      </c>
      <c r="G56" s="2">
        <f>IF(laptimes!G56-laptimes!G55&lt;0, "-" &amp; TEXT(ABS(laptimes!G56-laptimes!G55),"sss.000"), laptimes!G56-laptimes!G55)</f>
        <v>6.5162037037036751E-6</v>
      </c>
      <c r="H56" s="2" t="str">
        <f>IF(laptimes!H56-laptimes!H55&lt;0, "-" &amp; TEXT(ABS(laptimes!H56-laptimes!H55),"sss.000"), laptimes!H56-laptimes!H55)</f>
        <v>-00.153</v>
      </c>
      <c r="I56" s="2" t="str">
        <f>IF(laptimes!I56-laptimes!I55&lt;0, "-" &amp; TEXT(ABS(laptimes!I56-laptimes!I55),"sss.000"), laptimes!I56-laptimes!I55)</f>
        <v>-00.015</v>
      </c>
      <c r="J56" s="2">
        <f>IF(laptimes!J56-laptimes!J55&lt;0, "-" &amp; TEXT(ABS(laptimes!J56-laptimes!J55),"sss.000"), laptimes!J56-laptimes!J55)</f>
        <v>1.400462962962987E-5</v>
      </c>
      <c r="K56" s="2">
        <f>IF(laptimes!K56-laptimes!K55&lt;0, "-" &amp; TEXT(ABS(laptimes!K56-laptimes!K55),"sss.000"), laptimes!K56-laptimes!K55)</f>
        <v>2.1875000000002361E-6</v>
      </c>
      <c r="L56" s="2" t="str">
        <f>IF(laptimes!L56-laptimes!L55&lt;0, "-" &amp; TEXT(ABS(laptimes!L56-laptimes!L55),"sss.000"), laptimes!L56-laptimes!L55)</f>
        <v>-00.081</v>
      </c>
      <c r="M56" s="2">
        <f>IF(laptimes!M56-laptimes!M55&lt;0, "-" &amp; TEXT(ABS(laptimes!M56-laptimes!M55),"sss.000"), laptimes!M56-laptimes!M55)</f>
        <v>1.303240740740735E-5</v>
      </c>
      <c r="N56" s="2">
        <f>IF(laptimes!N56-laptimes!N55&lt;0, "-" &amp; TEXT(ABS(laptimes!N56-laptimes!N55),"sss.000"), laptimes!N56-laptimes!N55)</f>
        <v>3.1516203703703524E-5</v>
      </c>
      <c r="O56" s="2">
        <f>IF(laptimes!O56-laptimes!O55&lt;0, "-" &amp; TEXT(ABS(laptimes!O56-laptimes!O55),"sss.000"), laptimes!O56-laptimes!O55)</f>
        <v>3.7268518518517642E-6</v>
      </c>
      <c r="P56" s="2" t="str">
        <f>IF(laptimes!P56-laptimes!P55&lt;0, "-" &amp; TEXT(ABS(laptimes!P56-laptimes!P55),"sss.000"), laptimes!P56-laptimes!P55)</f>
        <v>-00.148</v>
      </c>
      <c r="Q56" s="2">
        <f>IF(laptimes!Q56-laptimes!Q55&lt;0, "-" &amp; TEXT(ABS(laptimes!Q56-laptimes!Q55),"sss.000"), laptimes!Q56-laptimes!Q55)</f>
        <v>0</v>
      </c>
      <c r="R56" s="2" t="str">
        <f>IF(laptimes!R56-laptimes!R55&lt;0, "-" &amp; TEXT(ABS(laptimes!R56-laptimes!R55),"sss.000"), laptimes!R56-laptimes!R55)</f>
        <v>-04.857</v>
      </c>
      <c r="S56" s="2" t="str">
        <f>IF(laptimes!S56-laptimes!S55&lt;0, "-" &amp; TEXT(ABS(laptimes!S56-laptimes!S55),"sss.000"), laptimes!S56-laptimes!S55)</f>
        <v>-00.778</v>
      </c>
      <c r="T56" s="2">
        <f>IF(laptimes!T56-laptimes!T55&lt;0, "-" &amp; TEXT(ABS(laptimes!T56-laptimes!T55),"sss.000"), laptimes!T56-laptimes!T55)</f>
        <v>8.4490740740752156E-7</v>
      </c>
      <c r="U56" s="2" t="str">
        <f>IF(laptimes!U56-laptimes!U55&lt;0, "-" &amp; TEXT(ABS(laptimes!U56-laptimes!U55),"sss.000"), laptimes!U56-laptimes!U55)</f>
        <v>-00.359</v>
      </c>
    </row>
    <row r="57" spans="1:21" x14ac:dyDescent="0.25">
      <c r="A57">
        <v>56</v>
      </c>
      <c r="B57" s="2">
        <f>IF(laptimes!B57-laptimes!B56&lt;0, "-" &amp; TEXT(ABS(laptimes!B57-laptimes!B56),"sss.000"), laptimes!B57-laptimes!B56)</f>
        <v>0</v>
      </c>
      <c r="C57" s="2" t="str">
        <f>IF(laptimes!C57-laptimes!C56&lt;0, "-" &amp; TEXT(ABS(laptimes!C57-laptimes!C56),"sss.000"), laptimes!C57-laptimes!C56)</f>
        <v>-00.003</v>
      </c>
      <c r="D57" s="2">
        <f>IF(laptimes!D57-laptimes!D56&lt;0, "-" &amp; TEXT(ABS(laptimes!D57-laptimes!D56),"sss.000"), laptimes!D57-laptimes!D56)</f>
        <v>6.0648148148148649E-6</v>
      </c>
      <c r="E57" s="2" t="str">
        <f>IF(laptimes!E57-laptimes!E56&lt;0, "-" &amp; TEXT(ABS(laptimes!E57-laptimes!E56),"sss.000"), laptimes!E57-laptimes!E56)</f>
        <v>-00.860</v>
      </c>
      <c r="F57" s="2">
        <f>IF(laptimes!F57-laptimes!F56&lt;0, "-" &amp; TEXT(ABS(laptimes!F57-laptimes!F56),"sss.000"), laptimes!F57-laptimes!F56)</f>
        <v>0</v>
      </c>
      <c r="G57" s="2">
        <f>IF(laptimes!G57-laptimes!G56&lt;0, "-" &amp; TEXT(ABS(laptimes!G57-laptimes!G56),"sss.000"), laptimes!G57-laptimes!G56)</f>
        <v>6.527777777777825E-6</v>
      </c>
      <c r="H57" s="2">
        <f>IF(laptimes!H57-laptimes!H56&lt;0, "-" &amp; TEXT(ABS(laptimes!H57-laptimes!H56),"sss.000"), laptimes!H57-laptimes!H56)</f>
        <v>2.7777777777786283E-7</v>
      </c>
      <c r="I57" s="2" t="str">
        <f>IF(laptimes!I57-laptimes!I56&lt;0, "-" &amp; TEXT(ABS(laptimes!I57-laptimes!I56),"sss.000"), laptimes!I57-laptimes!I56)</f>
        <v>-00.230</v>
      </c>
      <c r="J57" s="2" t="str">
        <f>IF(laptimes!J57-laptimes!J56&lt;0, "-" &amp; TEXT(ABS(laptimes!J57-laptimes!J56),"sss.000"), laptimes!J57-laptimes!J56)</f>
        <v>-00.302</v>
      </c>
      <c r="K57" s="2" t="str">
        <f>IF(laptimes!K57-laptimes!K56&lt;0, "-" &amp; TEXT(ABS(laptimes!K57-laptimes!K56),"sss.000"), laptimes!K57-laptimes!K56)</f>
        <v>-00.432</v>
      </c>
      <c r="L57" s="2">
        <f>IF(laptimes!L57-laptimes!L56&lt;0, "-" &amp; TEXT(ABS(laptimes!L57-laptimes!L56),"sss.000"), laptimes!L57-laptimes!L56)</f>
        <v>1.4293981481481232E-5</v>
      </c>
      <c r="M57" s="2">
        <f>IF(laptimes!M57-laptimes!M56&lt;0, "-" &amp; TEXT(ABS(laptimes!M57-laptimes!M56),"sss.000"), laptimes!M57-laptimes!M56)</f>
        <v>7.1759259259274004E-7</v>
      </c>
      <c r="N57" s="2" t="str">
        <f>IF(laptimes!N57-laptimes!N56&lt;0, "-" &amp; TEXT(ABS(laptimes!N57-laptimes!N56),"sss.000"), laptimes!N57-laptimes!N56)</f>
        <v>-02.410</v>
      </c>
      <c r="O57" s="2" t="str">
        <f>IF(laptimes!O57-laptimes!O56&lt;0, "-" &amp; TEXT(ABS(laptimes!O57-laptimes!O56),"sss.000"), laptimes!O57-laptimes!O56)</f>
        <v>-00.252</v>
      </c>
      <c r="P57" s="2" t="str">
        <f>IF(laptimes!P57-laptimes!P56&lt;0, "-" &amp; TEXT(ABS(laptimes!P57-laptimes!P56),"sss.000"), laptimes!P57-laptimes!P56)</f>
        <v>-00.118</v>
      </c>
      <c r="Q57" s="2">
        <f>IF(laptimes!Q57-laptimes!Q56&lt;0, "-" &amp; TEXT(ABS(laptimes!Q57-laptimes!Q56),"sss.000"), laptimes!Q57-laptimes!Q56)</f>
        <v>0</v>
      </c>
      <c r="R57" s="2">
        <f>IF(laptimes!R57-laptimes!R56&lt;0, "-" &amp; TEXT(ABS(laptimes!R57-laptimes!R56),"sss.000"), laptimes!R57-laptimes!R56)</f>
        <v>2.9606481481481584E-5</v>
      </c>
      <c r="S57" s="2">
        <f>IF(laptimes!S57-laptimes!S56&lt;0, "-" &amp; TEXT(ABS(laptimes!S57-laptimes!S56),"sss.000"), laptimes!S57-laptimes!S56)</f>
        <v>2.2013888888888907E-5</v>
      </c>
      <c r="T57" s="2" t="str">
        <f>IF(laptimes!T57-laptimes!T56&lt;0, "-" &amp; TEXT(ABS(laptimes!T57-laptimes!T56),"sss.000"), laptimes!T57-laptimes!T56)</f>
        <v>-30.551</v>
      </c>
      <c r="U57" s="2">
        <f>IF(laptimes!U57-laptimes!U56&lt;0, "-" &amp; TEXT(ABS(laptimes!U57-laptimes!U56),"sss.000"), laptimes!U57-laptimes!U56)</f>
        <v>1.7476851851851421E-6</v>
      </c>
    </row>
    <row r="58" spans="1:21" x14ac:dyDescent="0.25">
      <c r="A58">
        <v>57</v>
      </c>
      <c r="B58" s="2">
        <f>IF(laptimes!B58-laptimes!B57&lt;0, "-" &amp; TEXT(ABS(laptimes!B58-laptimes!B57),"sss.000"), laptimes!B58-laptimes!B57)</f>
        <v>0</v>
      </c>
      <c r="C58" s="2">
        <f>IF(laptimes!C58-laptimes!C57&lt;0, "-" &amp; TEXT(ABS(laptimes!C58-laptimes!C57),"sss.000"), laptimes!C58-laptimes!C57)</f>
        <v>2.9513888888887084E-6</v>
      </c>
      <c r="D58" s="2">
        <f>IF(laptimes!D58-laptimes!D57&lt;0, "-" &amp; TEXT(ABS(laptimes!D58-laptimes!D57),"sss.000"), laptimes!D58-laptimes!D57)</f>
        <v>4.3287037037036558E-6</v>
      </c>
      <c r="E58" s="2">
        <f>IF(laptimes!E58-laptimes!E57&lt;0, "-" &amp; TEXT(ABS(laptimes!E58-laptimes!E57),"sss.000"), laptimes!E58-laptimes!E57)</f>
        <v>3.2986111111110369E-6</v>
      </c>
      <c r="F58" s="2">
        <f>IF(laptimes!F58-laptimes!F57&lt;0, "-" &amp; TEXT(ABS(laptimes!F58-laptimes!F57),"sss.000"), laptimes!F58-laptimes!F57)</f>
        <v>0</v>
      </c>
      <c r="G58" s="2" t="str">
        <f>IF(laptimes!G58-laptimes!G57&lt;0, "-" &amp; TEXT(ABS(laptimes!G58-laptimes!G57),"sss.000"), laptimes!G58-laptimes!G57)</f>
        <v>-00.234</v>
      </c>
      <c r="H58" s="2">
        <f>IF(laptimes!H58-laptimes!H57&lt;0, "-" &amp; TEXT(ABS(laptimes!H58-laptimes!H57),"sss.000"), laptimes!H58-laptimes!H57)</f>
        <v>2.777777777777761E-6</v>
      </c>
      <c r="I58" s="2">
        <f>IF(laptimes!I58-laptimes!I57&lt;0, "-" &amp; TEXT(ABS(laptimes!I58-laptimes!I57),"sss.000"), laptimes!I58-laptimes!I57)</f>
        <v>8.4027777777777486E-6</v>
      </c>
      <c r="J58" s="2" t="str">
        <f>IF(laptimes!J58-laptimes!J57&lt;0, "-" &amp; TEXT(ABS(laptimes!J58-laptimes!J57),"sss.000"), laptimes!J58-laptimes!J57)</f>
        <v>-00.008</v>
      </c>
      <c r="K58" s="2">
        <f>IF(laptimes!K58-laptimes!K57&lt;0, "-" &amp; TEXT(ABS(laptimes!K58-laptimes!K57),"sss.000"), laptimes!K58-laptimes!K57)</f>
        <v>2.5925925925926636E-6</v>
      </c>
      <c r="L58" s="2">
        <f>IF(laptimes!L58-laptimes!L57&lt;0, "-" &amp; TEXT(ABS(laptimes!L58-laptimes!L57),"sss.000"), laptimes!L58-laptimes!L57)</f>
        <v>2.0717592592591708E-6</v>
      </c>
      <c r="M58" s="2" t="str">
        <f>IF(laptimes!M58-laptimes!M57&lt;0, "-" &amp; TEXT(ABS(laptimes!M58-laptimes!M57),"sss.000"), laptimes!M58-laptimes!M57)</f>
        <v>-00.038</v>
      </c>
      <c r="N58" s="2" t="str">
        <f>IF(laptimes!N58-laptimes!N57&lt;0, "-" &amp; TEXT(ABS(laptimes!N58-laptimes!N57),"sss.000"), laptimes!N58-laptimes!N57)</f>
        <v>-00.094</v>
      </c>
      <c r="O58" s="2" t="str">
        <f>IF(laptimes!O58-laptimes!O57&lt;0, "-" &amp; TEXT(ABS(laptimes!O58-laptimes!O57),"sss.000"), laptimes!O58-laptimes!O57)</f>
        <v>-00.354</v>
      </c>
      <c r="P58" s="2" t="str">
        <f>IF(laptimes!P58-laptimes!P57&lt;0, "-" &amp; TEXT(ABS(laptimes!P58-laptimes!P57),"sss.000"), laptimes!P58-laptimes!P57)</f>
        <v>-00.867</v>
      </c>
      <c r="Q58" s="2">
        <f>IF(laptimes!Q58-laptimes!Q57&lt;0, "-" &amp; TEXT(ABS(laptimes!Q58-laptimes!Q57),"sss.000"), laptimes!Q58-laptimes!Q57)</f>
        <v>0</v>
      </c>
      <c r="R58" s="2" t="str">
        <f>IF(laptimes!R58-laptimes!R57&lt;0, "-" &amp; TEXT(ABS(laptimes!R58-laptimes!R57),"sss.000"), laptimes!R58-laptimes!R57)</f>
        <v>-31.271</v>
      </c>
      <c r="S58" s="2" t="str">
        <f>IF(laptimes!S58-laptimes!S57&lt;0, "-" &amp; TEXT(ABS(laptimes!S58-laptimes!S57),"sss.000"), laptimes!S58-laptimes!S57)</f>
        <v>-03.152</v>
      </c>
      <c r="T58" s="2">
        <f>IF(laptimes!T58-laptimes!T57&lt;0, "-" &amp; TEXT(ABS(laptimes!T58-laptimes!T57),"sss.000"), laptimes!T58-laptimes!T57)</f>
        <v>0</v>
      </c>
      <c r="U58" s="2">
        <f>IF(laptimes!U58-laptimes!U57&lt;0, "-" &amp; TEXT(ABS(laptimes!U58-laptimes!U57),"sss.000"), laptimes!U58-laptimes!U57)</f>
        <v>2.8472222222222267E-6</v>
      </c>
    </row>
    <row r="59" spans="1:21" x14ac:dyDescent="0.25">
      <c r="A59">
        <v>58</v>
      </c>
      <c r="B59" s="2">
        <f>IF(laptimes!B59-laptimes!B58&lt;0, "-" &amp; TEXT(ABS(laptimes!B59-laptimes!B58),"sss.000"), laptimes!B59-laptimes!B58)</f>
        <v>0</v>
      </c>
      <c r="C59" s="2" t="str">
        <f>IF(laptimes!C59-laptimes!C58&lt;0, "-" &amp; TEXT(ABS(laptimes!C59-laptimes!C58),"sss.000"), laptimes!C59-laptimes!C58)</f>
        <v>-31.074</v>
      </c>
      <c r="D59" s="2">
        <f>IF(laptimes!D59-laptimes!D58&lt;0, "-" &amp; TEXT(ABS(laptimes!D59-laptimes!D58),"sss.000"), laptimes!D59-laptimes!D58)</f>
        <v>8.8541666666667757E-6</v>
      </c>
      <c r="E59" s="2" t="str">
        <f>IF(laptimes!E59-laptimes!E58&lt;0, "-" &amp; TEXT(ABS(laptimes!E59-laptimes!E58),"sss.000"), laptimes!E59-laptimes!E58)</f>
        <v>-29.085</v>
      </c>
      <c r="F59" s="2">
        <f>IF(laptimes!F59-laptimes!F58&lt;0, "-" &amp; TEXT(ABS(laptimes!F59-laptimes!F58),"sss.000"), laptimes!F59-laptimes!F58)</f>
        <v>0</v>
      </c>
      <c r="G59" s="2" t="str">
        <f>IF(laptimes!G59-laptimes!G58&lt;0, "-" &amp; TEXT(ABS(laptimes!G59-laptimes!G58),"sss.000"), laptimes!G59-laptimes!G58)</f>
        <v>-28.874</v>
      </c>
      <c r="H59" s="2" t="str">
        <f>IF(laptimes!H59-laptimes!H58&lt;0, "-" &amp; TEXT(ABS(laptimes!H59-laptimes!H58),"sss.000"), laptimes!H59-laptimes!H58)</f>
        <v>-31.061</v>
      </c>
      <c r="I59" s="2" t="str">
        <f>IF(laptimes!I59-laptimes!I58&lt;0, "-" &amp; TEXT(ABS(laptimes!I59-laptimes!I58),"sss.000"), laptimes!I59-laptimes!I58)</f>
        <v>-03.708</v>
      </c>
      <c r="J59" s="2" t="str">
        <f>IF(laptimes!J59-laptimes!J58&lt;0, "-" &amp; TEXT(ABS(laptimes!J59-laptimes!J58),"sss.000"), laptimes!J59-laptimes!J58)</f>
        <v>-28.914</v>
      </c>
      <c r="K59" s="2">
        <f>IF(laptimes!K59-laptimes!K58&lt;0, "-" &amp; TEXT(ABS(laptimes!K59-laptimes!K58),"sss.000"), laptimes!K59-laptimes!K58)</f>
        <v>4.3634259259256718E-6</v>
      </c>
      <c r="L59" s="2" t="str">
        <f>IF(laptimes!L59-laptimes!L58&lt;0, "-" &amp; TEXT(ABS(laptimes!L59-laptimes!L58),"sss.000"), laptimes!L59-laptimes!L58)</f>
        <v>-31.073</v>
      </c>
      <c r="M59" s="2" t="str">
        <f>IF(laptimes!M59-laptimes!M58&lt;0, "-" &amp; TEXT(ABS(laptimes!M59-laptimes!M58),"sss.000"), laptimes!M59-laptimes!M58)</f>
        <v>-28.999</v>
      </c>
      <c r="N59" s="2" t="str">
        <f>IF(laptimes!N59-laptimes!N58&lt;0, "-" &amp; TEXT(ABS(laptimes!N59-laptimes!N58),"sss.000"), laptimes!N59-laptimes!N58)</f>
        <v>-28.711</v>
      </c>
      <c r="O59" s="2">
        <f>IF(laptimes!O59-laptimes!O58&lt;0, "-" &amp; TEXT(ABS(laptimes!O59-laptimes!O58),"sss.000"), laptimes!O59-laptimes!O58)</f>
        <v>1.0740740740740849E-5</v>
      </c>
      <c r="P59" s="2">
        <f>IF(laptimes!P59-laptimes!P58&lt;0, "-" &amp; TEXT(ABS(laptimes!P59-laptimes!P58),"sss.000"), laptimes!P59-laptimes!P58)</f>
        <v>6.5972222222220739E-6</v>
      </c>
      <c r="Q59" s="2">
        <f>IF(laptimes!Q59-laptimes!Q58&lt;0, "-" &amp; TEXT(ABS(laptimes!Q59-laptimes!Q58),"sss.000"), laptimes!Q59-laptimes!Q58)</f>
        <v>0</v>
      </c>
      <c r="R59" s="2">
        <f>IF(laptimes!R59-laptimes!R58&lt;0, "-" &amp; TEXT(ABS(laptimes!R59-laptimes!R58),"sss.000"), laptimes!R59-laptimes!R58)</f>
        <v>0</v>
      </c>
      <c r="S59" s="2">
        <f>IF(laptimes!S59-laptimes!S58&lt;0, "-" &amp; TEXT(ABS(laptimes!S59-laptimes!S58),"sss.000"), laptimes!S59-laptimes!S58)</f>
        <v>2.9872685185185297E-5</v>
      </c>
      <c r="T59" s="2">
        <f>IF(laptimes!T59-laptimes!T58&lt;0, "-" &amp; TEXT(ABS(laptimes!T59-laptimes!T58),"sss.000"), laptimes!T59-laptimes!T58)</f>
        <v>0</v>
      </c>
      <c r="U59" s="2" t="str">
        <f>IF(laptimes!U59-laptimes!U58&lt;0, "-" &amp; TEXT(ABS(laptimes!U59-laptimes!U58),"sss.000"), laptimes!U59-laptimes!U58)</f>
        <v>-29.322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3"/>
  <sheetViews>
    <sheetView workbookViewId="0">
      <selection activeCell="I23" sqref="I2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105</v>
      </c>
      <c r="I1" t="s">
        <v>106</v>
      </c>
    </row>
    <row r="2" spans="1:9" x14ac:dyDescent="0.25">
      <c r="A2">
        <v>3</v>
      </c>
      <c r="B2" t="s">
        <v>67</v>
      </c>
      <c r="C2" t="s">
        <v>68</v>
      </c>
      <c r="D2">
        <v>1</v>
      </c>
      <c r="E2">
        <v>1</v>
      </c>
      <c r="F2">
        <v>33.027000000000001</v>
      </c>
      <c r="G2">
        <v>33.027000000000001</v>
      </c>
      <c r="H2">
        <v>4</v>
      </c>
      <c r="I2">
        <v>2</v>
      </c>
    </row>
    <row r="3" spans="1:9" x14ac:dyDescent="0.25">
      <c r="A3">
        <v>4</v>
      </c>
      <c r="B3" t="s">
        <v>69</v>
      </c>
      <c r="C3" t="s">
        <v>70</v>
      </c>
      <c r="D3">
        <v>15</v>
      </c>
      <c r="E3">
        <v>1</v>
      </c>
      <c r="F3">
        <v>21.626999999999999</v>
      </c>
      <c r="G3">
        <v>21.626999999999999</v>
      </c>
      <c r="H3">
        <v>4</v>
      </c>
      <c r="I3">
        <v>2</v>
      </c>
    </row>
    <row r="4" spans="1:9" x14ac:dyDescent="0.25">
      <c r="A4">
        <v>5</v>
      </c>
      <c r="B4" t="s">
        <v>71</v>
      </c>
      <c r="C4" t="s">
        <v>72</v>
      </c>
      <c r="D4">
        <v>14</v>
      </c>
      <c r="E4">
        <v>1</v>
      </c>
      <c r="F4">
        <v>21.995000000000001</v>
      </c>
      <c r="G4">
        <v>21.995000000000001</v>
      </c>
      <c r="H4">
        <v>4</v>
      </c>
      <c r="I4">
        <v>3</v>
      </c>
    </row>
    <row r="5" spans="1:9" x14ac:dyDescent="0.25">
      <c r="A5">
        <v>7</v>
      </c>
      <c r="B5" t="s">
        <v>73</v>
      </c>
      <c r="C5" t="s">
        <v>74</v>
      </c>
      <c r="D5">
        <v>12</v>
      </c>
      <c r="E5">
        <v>1</v>
      </c>
      <c r="F5">
        <v>23.298999999999999</v>
      </c>
      <c r="G5">
        <v>23.298999999999999</v>
      </c>
      <c r="H5">
        <v>4</v>
      </c>
      <c r="I5">
        <v>3</v>
      </c>
    </row>
    <row r="6" spans="1:9" x14ac:dyDescent="0.25">
      <c r="A6">
        <v>8</v>
      </c>
      <c r="B6" t="s">
        <v>75</v>
      </c>
      <c r="C6" t="s">
        <v>76</v>
      </c>
      <c r="D6">
        <v>15</v>
      </c>
      <c r="E6">
        <v>1</v>
      </c>
      <c r="F6">
        <v>29.981000000000002</v>
      </c>
      <c r="G6">
        <v>29.981000000000002</v>
      </c>
      <c r="H6">
        <v>4</v>
      </c>
      <c r="I6">
        <v>3</v>
      </c>
    </row>
    <row r="7" spans="1:9" x14ac:dyDescent="0.25">
      <c r="A7">
        <v>10</v>
      </c>
      <c r="B7" t="s">
        <v>77</v>
      </c>
      <c r="C7" t="s">
        <v>78</v>
      </c>
      <c r="D7">
        <v>37</v>
      </c>
      <c r="E7">
        <v>1</v>
      </c>
      <c r="F7">
        <v>21.268999999999998</v>
      </c>
      <c r="G7">
        <v>21.268999999999998</v>
      </c>
      <c r="H7">
        <v>3</v>
      </c>
      <c r="I7">
        <v>4</v>
      </c>
    </row>
    <row r="8" spans="1:9" x14ac:dyDescent="0.25">
      <c r="A8">
        <v>11</v>
      </c>
      <c r="B8" t="s">
        <v>79</v>
      </c>
      <c r="C8" t="s">
        <v>80</v>
      </c>
      <c r="D8">
        <v>13</v>
      </c>
      <c r="E8">
        <v>1</v>
      </c>
      <c r="F8">
        <v>23.234000000000002</v>
      </c>
      <c r="G8">
        <v>23.234000000000002</v>
      </c>
      <c r="H8">
        <v>4</v>
      </c>
      <c r="I8">
        <v>2</v>
      </c>
    </row>
    <row r="9" spans="1:9" x14ac:dyDescent="0.25">
      <c r="A9">
        <v>16</v>
      </c>
      <c r="B9" t="s">
        <v>81</v>
      </c>
      <c r="C9" t="s">
        <v>72</v>
      </c>
      <c r="D9">
        <v>28</v>
      </c>
      <c r="E9">
        <v>1</v>
      </c>
      <c r="F9">
        <v>22.306000000000001</v>
      </c>
      <c r="G9">
        <v>22.306000000000001</v>
      </c>
      <c r="H9">
        <v>4</v>
      </c>
      <c r="I9">
        <v>3</v>
      </c>
    </row>
    <row r="10" spans="1:9" x14ac:dyDescent="0.25">
      <c r="A10">
        <v>18</v>
      </c>
      <c r="B10" t="s">
        <v>82</v>
      </c>
      <c r="C10" t="s">
        <v>80</v>
      </c>
      <c r="D10">
        <v>27</v>
      </c>
      <c r="E10">
        <v>1</v>
      </c>
      <c r="F10">
        <v>22.471</v>
      </c>
      <c r="G10">
        <v>22.471</v>
      </c>
      <c r="H10">
        <v>3</v>
      </c>
      <c r="I10">
        <v>2</v>
      </c>
    </row>
    <row r="11" spans="1:9" x14ac:dyDescent="0.25">
      <c r="A11">
        <v>20</v>
      </c>
      <c r="B11" t="s">
        <v>83</v>
      </c>
      <c r="C11" t="s">
        <v>76</v>
      </c>
      <c r="D11">
        <v>14</v>
      </c>
      <c r="E11">
        <v>1</v>
      </c>
      <c r="F11">
        <v>22.388000000000002</v>
      </c>
      <c r="G11">
        <v>22.388000000000002</v>
      </c>
      <c r="H11">
        <v>4</v>
      </c>
      <c r="I11">
        <v>3</v>
      </c>
    </row>
    <row r="12" spans="1:9" x14ac:dyDescent="0.25">
      <c r="A12">
        <v>23</v>
      </c>
      <c r="B12" t="s">
        <v>84</v>
      </c>
      <c r="C12" t="s">
        <v>85</v>
      </c>
      <c r="D12">
        <v>14</v>
      </c>
      <c r="E12">
        <v>1</v>
      </c>
      <c r="F12">
        <v>21.78</v>
      </c>
      <c r="G12">
        <v>21.78</v>
      </c>
      <c r="H12">
        <v>4</v>
      </c>
      <c r="I12">
        <v>3</v>
      </c>
    </row>
    <row r="13" spans="1:9" x14ac:dyDescent="0.25">
      <c r="A13">
        <v>26</v>
      </c>
      <c r="B13" t="s">
        <v>86</v>
      </c>
      <c r="C13" t="s">
        <v>85</v>
      </c>
      <c r="D13">
        <v>26</v>
      </c>
      <c r="E13">
        <v>1</v>
      </c>
      <c r="F13">
        <v>22.085999999999999</v>
      </c>
      <c r="G13">
        <v>22.085999999999999</v>
      </c>
      <c r="H13">
        <v>3</v>
      </c>
      <c r="I13">
        <v>2</v>
      </c>
    </row>
    <row r="14" spans="1:9" x14ac:dyDescent="0.25">
      <c r="A14">
        <v>27</v>
      </c>
      <c r="B14" t="s">
        <v>87</v>
      </c>
      <c r="C14" t="s">
        <v>68</v>
      </c>
      <c r="D14">
        <v>13</v>
      </c>
      <c r="E14">
        <v>1</v>
      </c>
      <c r="F14">
        <v>21.588000000000001</v>
      </c>
      <c r="G14">
        <v>21.588000000000001</v>
      </c>
      <c r="H14">
        <v>4</v>
      </c>
      <c r="I14">
        <v>2</v>
      </c>
    </row>
    <row r="15" spans="1:9" x14ac:dyDescent="0.25">
      <c r="A15">
        <v>33</v>
      </c>
      <c r="B15" t="s">
        <v>88</v>
      </c>
      <c r="C15" t="s">
        <v>78</v>
      </c>
      <c r="D15">
        <v>25</v>
      </c>
      <c r="E15">
        <v>1</v>
      </c>
      <c r="F15">
        <v>21.157</v>
      </c>
      <c r="G15">
        <v>21.157</v>
      </c>
      <c r="H15">
        <v>4</v>
      </c>
      <c r="I15">
        <v>3</v>
      </c>
    </row>
    <row r="16" spans="1:9" x14ac:dyDescent="0.25">
      <c r="A16">
        <v>44</v>
      </c>
      <c r="B16" t="s">
        <v>89</v>
      </c>
      <c r="C16" t="s">
        <v>90</v>
      </c>
      <c r="D16">
        <v>15</v>
      </c>
      <c r="E16">
        <v>1</v>
      </c>
      <c r="F16">
        <v>21.515000000000001</v>
      </c>
      <c r="G16">
        <v>21.515000000000001</v>
      </c>
      <c r="H16">
        <v>4</v>
      </c>
      <c r="I16">
        <v>3</v>
      </c>
    </row>
    <row r="17" spans="1:9" x14ac:dyDescent="0.25">
      <c r="A17">
        <v>63</v>
      </c>
      <c r="B17" t="s">
        <v>91</v>
      </c>
      <c r="C17" t="s">
        <v>92</v>
      </c>
      <c r="D17">
        <v>26</v>
      </c>
      <c r="E17">
        <v>1</v>
      </c>
      <c r="F17">
        <v>21.689</v>
      </c>
      <c r="G17">
        <v>21.689</v>
      </c>
      <c r="H17">
        <v>3</v>
      </c>
      <c r="I17">
        <v>4</v>
      </c>
    </row>
    <row r="18" spans="1:9" x14ac:dyDescent="0.25">
      <c r="A18">
        <v>63</v>
      </c>
      <c r="B18" t="s">
        <v>91</v>
      </c>
      <c r="C18" t="s">
        <v>92</v>
      </c>
      <c r="D18">
        <v>42</v>
      </c>
      <c r="E18">
        <v>2</v>
      </c>
      <c r="F18">
        <v>21.542999999999999</v>
      </c>
      <c r="G18">
        <v>21.542999999999999</v>
      </c>
      <c r="H18">
        <v>4</v>
      </c>
      <c r="I18">
        <v>2</v>
      </c>
    </row>
    <row r="19" spans="1:9" x14ac:dyDescent="0.25">
      <c r="A19">
        <v>77</v>
      </c>
      <c r="B19" t="s">
        <v>93</v>
      </c>
      <c r="C19" t="s">
        <v>90</v>
      </c>
      <c r="D19">
        <v>23</v>
      </c>
      <c r="E19">
        <v>1</v>
      </c>
      <c r="F19">
        <v>22.013999999999999</v>
      </c>
      <c r="G19">
        <v>22.013999999999999</v>
      </c>
      <c r="H19">
        <v>4</v>
      </c>
      <c r="I19">
        <v>3</v>
      </c>
    </row>
    <row r="20" spans="1:9" x14ac:dyDescent="0.25">
      <c r="A20">
        <v>88</v>
      </c>
      <c r="B20" t="s">
        <v>94</v>
      </c>
      <c r="C20" t="s">
        <v>92</v>
      </c>
      <c r="D20">
        <v>1</v>
      </c>
      <c r="E20">
        <v>1</v>
      </c>
      <c r="F20">
        <v>32.997</v>
      </c>
      <c r="G20">
        <v>32.997</v>
      </c>
      <c r="H20">
        <v>2</v>
      </c>
      <c r="I20">
        <v>3</v>
      </c>
    </row>
    <row r="21" spans="1:9" x14ac:dyDescent="0.25">
      <c r="A21">
        <v>88</v>
      </c>
      <c r="B21" t="s">
        <v>94</v>
      </c>
      <c r="C21" t="s">
        <v>92</v>
      </c>
      <c r="D21">
        <v>28</v>
      </c>
      <c r="E21">
        <v>2</v>
      </c>
      <c r="F21">
        <v>22.343</v>
      </c>
      <c r="G21">
        <v>22.343</v>
      </c>
      <c r="H21">
        <v>3</v>
      </c>
      <c r="I21">
        <v>4</v>
      </c>
    </row>
    <row r="22" spans="1:9" x14ac:dyDescent="0.25">
      <c r="A22">
        <v>88</v>
      </c>
      <c r="B22" t="s">
        <v>94</v>
      </c>
      <c r="C22" t="s">
        <v>92</v>
      </c>
      <c r="D22">
        <v>44</v>
      </c>
      <c r="E22">
        <v>3</v>
      </c>
      <c r="F22">
        <v>21.888999999999999</v>
      </c>
      <c r="G22">
        <v>21.888999999999999</v>
      </c>
      <c r="H22">
        <v>4</v>
      </c>
      <c r="I22">
        <v>4</v>
      </c>
    </row>
    <row r="23" spans="1:9" x14ac:dyDescent="0.25">
      <c r="A23">
        <v>99</v>
      </c>
      <c r="B23" t="s">
        <v>95</v>
      </c>
      <c r="C23" t="s">
        <v>74</v>
      </c>
      <c r="D23">
        <v>27</v>
      </c>
      <c r="E23">
        <v>1</v>
      </c>
      <c r="F23">
        <v>27.172000000000001</v>
      </c>
      <c r="G23">
        <v>27.172000000000001</v>
      </c>
      <c r="H23">
        <v>3</v>
      </c>
      <c r="I2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1.7154282407407407E-3</v>
      </c>
      <c r="C2" s="3">
        <f>IF(laptimes!C2&lt;&gt;"",SUM(laptimes!C$2:'laptimes'!C2),"")</f>
        <v>1.170335648148148E-3</v>
      </c>
      <c r="D2" s="3">
        <f>IF(laptimes!D2&lt;&gt;"",SUM(laptimes!D$2:'laptimes'!D2),"")</f>
        <v>1.1067824074074075E-3</v>
      </c>
      <c r="E2" s="3">
        <f>IF(laptimes!E2&lt;&gt;"",SUM(laptimes!E$2:'laptimes'!E2),"")</f>
        <v>1.1619212962962963E-3</v>
      </c>
      <c r="F2" s="3">
        <f>IF(laptimes!F2&lt;&gt;"",SUM(laptimes!F$2:'laptimes'!F2),"")</f>
        <v>1.1471759259259261E-3</v>
      </c>
      <c r="G2" s="3">
        <f>IF(laptimes!G2&lt;&gt;"",SUM(laptimes!G$2:'laptimes'!G2),"")</f>
        <v>1.2153703703703703E-3</v>
      </c>
      <c r="H2" s="3">
        <f>IF(laptimes!H2&lt;&gt;"",SUM(laptimes!H$2:'laptimes'!H2),"")</f>
        <v>1.1839814814814816E-3</v>
      </c>
      <c r="I2" s="3">
        <f>IF(laptimes!I2&lt;&gt;"",SUM(laptimes!I$2:'laptimes'!I2),"")</f>
        <v>1.1231597222222222E-3</v>
      </c>
      <c r="J2" s="3">
        <f>IF(laptimes!J2&lt;&gt;"",SUM(laptimes!J$2:'laptimes'!J2),"")</f>
        <v>1.1895486111111111E-3</v>
      </c>
      <c r="K2" s="3">
        <f>IF(laptimes!K2&lt;&gt;"",SUM(laptimes!K$2:'laptimes'!K2),"")</f>
        <v>1.1370717592592593E-3</v>
      </c>
      <c r="L2" s="3">
        <f>IF(laptimes!L2&lt;&gt;"",SUM(laptimes!L$2:'laptimes'!L2),"")</f>
        <v>1.1777662037037037E-3</v>
      </c>
      <c r="M2" s="3">
        <f>IF(laptimes!M2&lt;&gt;"",SUM(laptimes!M$2:'laptimes'!M2),"")</f>
        <v>1.2024652777777778E-3</v>
      </c>
      <c r="N2" s="3">
        <f>IF(laptimes!N2&lt;&gt;"",SUM(laptimes!N$2:'laptimes'!N2),"")</f>
        <v>1.1538310185185187E-3</v>
      </c>
      <c r="O2" s="3">
        <f>IF(laptimes!O2&lt;&gt;"",SUM(laptimes!O$2:'laptimes'!O2),"")</f>
        <v>1.1144675925925925E-3</v>
      </c>
      <c r="P2" s="3">
        <f>IF(laptimes!P2&lt;&gt;"",SUM(laptimes!P$2:'laptimes'!P2),"")</f>
        <v>1.0982175925925927E-3</v>
      </c>
      <c r="Q2" s="3">
        <f>IF(laptimes!Q2&lt;&gt;"",SUM(laptimes!Q$2:'laptimes'!Q2),"")</f>
        <v>1.1944791666666668E-3</v>
      </c>
      <c r="R2" s="3">
        <f>IF(laptimes!R2&lt;&gt;"",SUM(laptimes!R$2:'laptimes'!R2),"")</f>
        <v>1.2272337962962964E-3</v>
      </c>
      <c r="S2" s="3">
        <f>IF(laptimes!S2&lt;&gt;"",SUM(laptimes!S$2:'laptimes'!S2),"")</f>
        <v>1.0857870370370372E-3</v>
      </c>
      <c r="T2" s="3">
        <f>IF(laptimes!T2&lt;&gt;"",SUM(laptimes!T$2:'laptimes'!T2),"")</f>
        <v>1.6912962962962964E-3</v>
      </c>
      <c r="U2" s="3">
        <f>IF(laptimes!U2&lt;&gt;"",SUM(laptimes!U$2:'laptimes'!U2),"")</f>
        <v>1.2115162037037038E-3</v>
      </c>
    </row>
    <row r="3" spans="1:21" x14ac:dyDescent="0.25">
      <c r="A3">
        <v>2</v>
      </c>
      <c r="B3" s="3">
        <f>IF(laptimes!B3&lt;&gt;"",SUM(laptimes!B$2:'laptimes'!B3),"")</f>
        <v>2.8518287037037036E-3</v>
      </c>
      <c r="C3" s="3">
        <f>IF(laptimes!C3&lt;&gt;"",SUM(laptimes!C$2:'laptimes'!C3),"")</f>
        <v>2.2283680555555555E-3</v>
      </c>
      <c r="D3" s="3">
        <f>IF(laptimes!D3&lt;&gt;"",SUM(laptimes!D$2:'laptimes'!D3),"")</f>
        <v>2.1495486111111108E-3</v>
      </c>
      <c r="E3" s="3">
        <f>IF(laptimes!E3&lt;&gt;"",SUM(laptimes!E$2:'laptimes'!E3),"")</f>
        <v>2.2172916666666669E-3</v>
      </c>
      <c r="F3" s="3">
        <f>IF(laptimes!F3&lt;&gt;"",SUM(laptimes!F$2:'laptimes'!F3),"")</f>
        <v>2.2009953703703705E-3</v>
      </c>
      <c r="G3" s="3">
        <f>IF(laptimes!G3&lt;&gt;"",SUM(laptimes!G$2:'laptimes'!G3),"")</f>
        <v>2.2753819444444445E-3</v>
      </c>
      <c r="H3" s="3">
        <f>IF(laptimes!H3&lt;&gt;"",SUM(laptimes!H$2:'laptimes'!H3),"")</f>
        <v>2.2484490740740742E-3</v>
      </c>
      <c r="I3" s="3">
        <f>IF(laptimes!I3&lt;&gt;"",SUM(laptimes!I$2:'laptimes'!I3),"")</f>
        <v>2.1721875000000001E-3</v>
      </c>
      <c r="J3" s="3">
        <f>IF(laptimes!J3&lt;&gt;"",SUM(laptimes!J$2:'laptimes'!J3),"")</f>
        <v>2.2545254629629629E-3</v>
      </c>
      <c r="K3" s="3">
        <f>IF(laptimes!K3&lt;&gt;"",SUM(laptimes!K$2:'laptimes'!K3),"")</f>
        <v>2.1892939814814817E-3</v>
      </c>
      <c r="L3" s="3">
        <f>IF(laptimes!L3&lt;&gt;"",SUM(laptimes!L$2:'laptimes'!L3),"")</f>
        <v>2.2392939814814814E-3</v>
      </c>
      <c r="M3" s="3">
        <f>IF(laptimes!M3&lt;&gt;"",SUM(laptimes!M$2:'laptimes'!M3),"")</f>
        <v>2.2711574074074075E-3</v>
      </c>
      <c r="N3" s="3">
        <f>IF(laptimes!N3&lt;&gt;"",SUM(laptimes!N$2:'laptimes'!N3),"")</f>
        <v>2.2094444444444444E-3</v>
      </c>
      <c r="O3" s="3">
        <f>IF(laptimes!O3&lt;&gt;"",SUM(laptimes!O$2:'laptimes'!O3),"")</f>
        <v>2.1567476851851852E-3</v>
      </c>
      <c r="P3" s="3">
        <f>IF(laptimes!P3&lt;&gt;"",SUM(laptimes!P$2:'laptimes'!P3),"")</f>
        <v>2.1370949074074074E-3</v>
      </c>
      <c r="Q3" s="3">
        <f>IF(laptimes!Q3&lt;&gt;"",SUM(laptimes!Q$2:'laptimes'!Q3),"")</f>
        <v>2.2632291666666669E-3</v>
      </c>
      <c r="R3" s="3">
        <f>IF(laptimes!R3&lt;&gt;"",SUM(laptimes!R$2:'laptimes'!R3),"")</f>
        <v>2.3077314814814818E-3</v>
      </c>
      <c r="S3" s="3">
        <f>IF(laptimes!S3&lt;&gt;"",SUM(laptimes!S$2:'laptimes'!S3),"")</f>
        <v>2.1235416666666668E-3</v>
      </c>
      <c r="T3" s="3">
        <f>IF(laptimes!T3&lt;&gt;"",SUM(laptimes!T$2:'laptimes'!T3),"")</f>
        <v>2.8456944444444445E-3</v>
      </c>
      <c r="U3" s="3">
        <f>IF(laptimes!U3&lt;&gt;"",SUM(laptimes!U$2:'laptimes'!U3),"")</f>
        <v>2.2955555555555559E-3</v>
      </c>
    </row>
    <row r="4" spans="1:21" x14ac:dyDescent="0.25">
      <c r="A4">
        <v>3</v>
      </c>
      <c r="B4" s="3">
        <f>IF(laptimes!B4&lt;&gt;"",SUM(laptimes!B$2:'laptimes'!B4),"")</f>
        <v>3.9176967592592597E-3</v>
      </c>
      <c r="C4" s="3">
        <f>IF(laptimes!C4&lt;&gt;"",SUM(laptimes!C$2:'laptimes'!C4),"")</f>
        <v>3.2821064814814813E-3</v>
      </c>
      <c r="D4" s="3">
        <f>IF(laptimes!D4&lt;&gt;"",SUM(laptimes!D$2:'laptimes'!D4),"")</f>
        <v>3.1839351851851846E-3</v>
      </c>
      <c r="E4" s="3">
        <f>IF(laptimes!E4&lt;&gt;"",SUM(laptimes!E$2:'laptimes'!E4),"")</f>
        <v>3.2696990740740742E-3</v>
      </c>
      <c r="F4" s="3">
        <f>IF(laptimes!F4&lt;&gt;"",SUM(laptimes!F$2:'laptimes'!F4),"")</f>
        <v>3.2511111111111113E-3</v>
      </c>
      <c r="G4" s="3">
        <f>IF(laptimes!G4&lt;&gt;"",SUM(laptimes!G$2:'laptimes'!G4),"")</f>
        <v>3.333321759259259E-3</v>
      </c>
      <c r="H4" s="3">
        <f>IF(laptimes!H4&lt;&gt;"",SUM(laptimes!H$2:'laptimes'!H4),"")</f>
        <v>3.3058101851851851E-3</v>
      </c>
      <c r="I4" s="3">
        <f>IF(laptimes!I4&lt;&gt;"",SUM(laptimes!I$2:'laptimes'!I4),"")</f>
        <v>3.2142361111111113E-3</v>
      </c>
      <c r="J4" s="3">
        <f>IF(laptimes!J4&lt;&gt;"",SUM(laptimes!J$2:'laptimes'!J4),"")</f>
        <v>3.3142245370370374E-3</v>
      </c>
      <c r="K4" s="3">
        <f>IF(laptimes!K4&lt;&gt;"",SUM(laptimes!K$2:'laptimes'!K4),"")</f>
        <v>3.2392129629629633E-3</v>
      </c>
      <c r="L4" s="3">
        <f>IF(laptimes!L4&lt;&gt;"",SUM(laptimes!L$2:'laptimes'!L4),"")</f>
        <v>3.2966666666666665E-3</v>
      </c>
      <c r="M4" s="3">
        <f>IF(laptimes!M4&lt;&gt;"",SUM(laptimes!M$2:'laptimes'!M4),"")</f>
        <v>3.330104166666667E-3</v>
      </c>
      <c r="N4" s="3">
        <f>IF(laptimes!N4&lt;&gt;"",SUM(laptimes!N$2:'laptimes'!N4),"")</f>
        <v>3.2592013888888887E-3</v>
      </c>
      <c r="O4" s="3">
        <f>IF(laptimes!O4&lt;&gt;"",SUM(laptimes!O$2:'laptimes'!O4),"")</f>
        <v>3.1911226851851849E-3</v>
      </c>
      <c r="P4" s="3">
        <f>IF(laptimes!P4&lt;&gt;"",SUM(laptimes!P$2:'laptimes'!P4),"")</f>
        <v>3.1710300925925925E-3</v>
      </c>
      <c r="Q4" s="3">
        <f>IF(laptimes!Q4&lt;&gt;"",SUM(laptimes!Q$2:'laptimes'!Q4),"")</f>
        <v>3.3218750000000002E-3</v>
      </c>
      <c r="R4" s="3">
        <f>IF(laptimes!R4&lt;&gt;"",SUM(laptimes!R$2:'laptimes'!R4),"")</f>
        <v>3.3815856481481483E-3</v>
      </c>
      <c r="S4" s="3">
        <f>IF(laptimes!S4&lt;&gt;"",SUM(laptimes!S$2:'laptimes'!S4),"")</f>
        <v>3.1564814814814815E-3</v>
      </c>
      <c r="T4" s="3">
        <f>IF(laptimes!T4&lt;&gt;"",SUM(laptimes!T$2:'laptimes'!T4),"")</f>
        <v>3.9141782407407406E-3</v>
      </c>
      <c r="U4" s="3">
        <f>IF(laptimes!U4&lt;&gt;"",SUM(laptimes!U$2:'laptimes'!U4),"")</f>
        <v>3.368958333333334E-3</v>
      </c>
    </row>
    <row r="5" spans="1:21" x14ac:dyDescent="0.25">
      <c r="A5">
        <v>4</v>
      </c>
      <c r="B5" s="3">
        <f>IF(laptimes!B5&lt;&gt;"",SUM(laptimes!B$2:'laptimes'!B5),"")</f>
        <v>4.9649189814814816E-3</v>
      </c>
      <c r="C5" s="3">
        <f>IF(laptimes!C5&lt;&gt;"",SUM(laptimes!C$2:'laptimes'!C5),"")</f>
        <v>4.3375462962962959E-3</v>
      </c>
      <c r="D5" s="3">
        <f>IF(laptimes!D5&lt;&gt;"",SUM(laptimes!D$2:'laptimes'!D5),"")</f>
        <v>4.2154629629629625E-3</v>
      </c>
      <c r="E5" s="3">
        <f>IF(laptimes!E5&lt;&gt;"",SUM(laptimes!E$2:'laptimes'!E5),"")</f>
        <v>4.3182638888888888E-3</v>
      </c>
      <c r="F5" s="3">
        <f>IF(laptimes!F5&lt;&gt;"",SUM(laptimes!F$2:'laptimes'!F5),"")</f>
        <v>4.3009606481481484E-3</v>
      </c>
      <c r="G5" s="3">
        <f>IF(laptimes!G5&lt;&gt;"",SUM(laptimes!G$2:'laptimes'!G5),"")</f>
        <v>4.4023148148148146E-3</v>
      </c>
      <c r="H5" s="3">
        <f>IF(laptimes!H5&lt;&gt;"",SUM(laptimes!H$2:'laptimes'!H5),"")</f>
        <v>4.3676504629629629E-3</v>
      </c>
      <c r="I5" s="3">
        <f>IF(laptimes!I5&lt;&gt;"",SUM(laptimes!I$2:'laptimes'!I5),"")</f>
        <v>4.2488078703703707E-3</v>
      </c>
      <c r="J5" s="3">
        <f>IF(laptimes!J5&lt;&gt;"",SUM(laptimes!J$2:'laptimes'!J5),"")</f>
        <v>4.3745486111111112E-3</v>
      </c>
      <c r="K5" s="3">
        <f>IF(laptimes!K5&lt;&gt;"",SUM(laptimes!K$2:'laptimes'!K5),"")</f>
        <v>4.2852662037037043E-3</v>
      </c>
      <c r="L5" s="3">
        <f>IF(laptimes!L5&lt;&gt;"",SUM(laptimes!L$2:'laptimes'!L5),"")</f>
        <v>4.3547800925925924E-3</v>
      </c>
      <c r="M5" s="3">
        <f>IF(laptimes!M5&lt;&gt;"",SUM(laptimes!M$2:'laptimes'!M5),"")</f>
        <v>4.3909143518518524E-3</v>
      </c>
      <c r="N5" s="3">
        <f>IF(laptimes!N5&lt;&gt;"",SUM(laptimes!N$2:'laptimes'!N5),"")</f>
        <v>4.3088194444444441E-3</v>
      </c>
      <c r="O5" s="3">
        <f>IF(laptimes!O5&lt;&gt;"",SUM(laptimes!O$2:'laptimes'!O5),"")</f>
        <v>4.2246990740740734E-3</v>
      </c>
      <c r="P5" s="3">
        <f>IF(laptimes!P5&lt;&gt;"",SUM(laptimes!P$2:'laptimes'!P5),"")</f>
        <v>4.1988541666666667E-3</v>
      </c>
      <c r="Q5" s="3">
        <f>IF(laptimes!Q5&lt;&gt;"",SUM(laptimes!Q$2:'laptimes'!Q5),"")</f>
        <v>4.3831712962962965E-3</v>
      </c>
      <c r="R5" s="3">
        <f>IF(laptimes!R5&lt;&gt;"",SUM(laptimes!R$2:'laptimes'!R5),"")</f>
        <v>4.4550000000000006E-3</v>
      </c>
      <c r="S5" s="3">
        <f>IF(laptimes!S5&lt;&gt;"",SUM(laptimes!S$2:'laptimes'!S5),"")</f>
        <v>4.1824189814814814E-3</v>
      </c>
      <c r="T5" s="3">
        <f>IF(laptimes!T5&lt;&gt;"",SUM(laptimes!T$2:'laptimes'!T5),"")</f>
        <v>4.9984722222222219E-3</v>
      </c>
      <c r="U5" s="3">
        <f>IF(laptimes!U5&lt;&gt;"",SUM(laptimes!U$2:'laptimes'!U5),"")</f>
        <v>4.4348263888888892E-3</v>
      </c>
    </row>
    <row r="6" spans="1:21" x14ac:dyDescent="0.25">
      <c r="A6">
        <v>5</v>
      </c>
      <c r="B6" s="3">
        <f>IF(laptimes!B6&lt;&gt;"",SUM(laptimes!B$2:'laptimes'!B6),"")</f>
        <v>6.0138888888888889E-3</v>
      </c>
      <c r="C6" s="3">
        <f>IF(laptimes!C6&lt;&gt;"",SUM(laptimes!C$2:'laptimes'!C6),"")</f>
        <v>5.3914814814814815E-3</v>
      </c>
      <c r="D6" s="3">
        <f>IF(laptimes!D6&lt;&gt;"",SUM(laptimes!D$2:'laptimes'!D6),"")</f>
        <v>5.2491435185185176E-3</v>
      </c>
      <c r="E6" s="3">
        <f>IF(laptimes!E6&lt;&gt;"",SUM(laptimes!E$2:'laptimes'!E6),"")</f>
        <v>5.3687847222222227E-3</v>
      </c>
      <c r="F6" s="3">
        <f>IF(laptimes!F6&lt;&gt;"",SUM(laptimes!F$2:'laptimes'!F6),"")</f>
        <v>5.3471527777777779E-3</v>
      </c>
      <c r="G6" s="3">
        <f>IF(laptimes!G6&lt;&gt;"",SUM(laptimes!G$2:'laptimes'!G6),"")</f>
        <v>5.4575347222222221E-3</v>
      </c>
      <c r="H6" s="3">
        <f>IF(laptimes!H6&lt;&gt;"",SUM(laptimes!H$2:'laptimes'!H6),"")</f>
        <v>5.4255208333333334E-3</v>
      </c>
      <c r="I6" s="3">
        <f>IF(laptimes!I6&lt;&gt;"",SUM(laptimes!I$2:'laptimes'!I6),"")</f>
        <v>5.2856018518518521E-3</v>
      </c>
      <c r="J6" s="3">
        <f>IF(laptimes!J6&lt;&gt;"",SUM(laptimes!J$2:'laptimes'!J6),"")</f>
        <v>5.4340972222222221E-3</v>
      </c>
      <c r="K6" s="3">
        <f>IF(laptimes!K6&lt;&gt;"",SUM(laptimes!K$2:'laptimes'!K6),"")</f>
        <v>5.3288541666666675E-3</v>
      </c>
      <c r="L6" s="3">
        <f>IF(laptimes!L6&lt;&gt;"",SUM(laptimes!L$2:'laptimes'!L6),"")</f>
        <v>5.4066782407407405E-3</v>
      </c>
      <c r="M6" s="3">
        <f>IF(laptimes!M6&lt;&gt;"",SUM(laptimes!M$2:'laptimes'!M6),"")</f>
        <v>5.4525578703703706E-3</v>
      </c>
      <c r="N6" s="3">
        <f>IF(laptimes!N6&lt;&gt;"",SUM(laptimes!N$2:'laptimes'!N6),"")</f>
        <v>5.3580671296296293E-3</v>
      </c>
      <c r="O6" s="3">
        <f>IF(laptimes!O6&lt;&gt;"",SUM(laptimes!O$2:'laptimes'!O6),"")</f>
        <v>5.2631597222222212E-3</v>
      </c>
      <c r="P6" s="3">
        <f>IF(laptimes!P6&lt;&gt;"",SUM(laptimes!P$2:'laptimes'!P6),"")</f>
        <v>5.2279513888888888E-3</v>
      </c>
      <c r="Q6" s="3">
        <f>IF(laptimes!Q6&lt;&gt;"",SUM(laptimes!Q$2:'laptimes'!Q6),"")</f>
        <v>5.4444907407407411E-3</v>
      </c>
      <c r="R6" s="3">
        <f>IF(laptimes!R6&lt;&gt;"",SUM(laptimes!R$2:'laptimes'!R6),"")</f>
        <v>5.5307407407407414E-3</v>
      </c>
      <c r="S6" s="3">
        <f>IF(laptimes!S6&lt;&gt;"",SUM(laptimes!S$2:'laptimes'!S6),"")</f>
        <v>5.2097222222222224E-3</v>
      </c>
      <c r="T6" s="3">
        <f>IF(laptimes!T6&lt;&gt;"",SUM(laptimes!T$2:'laptimes'!T6),"")</f>
        <v>6.0773842592592589E-3</v>
      </c>
      <c r="U6" s="3">
        <f>IF(laptimes!U6&lt;&gt;"",SUM(laptimes!U$2:'laptimes'!U6),"")</f>
        <v>5.4995023148148147E-3</v>
      </c>
    </row>
    <row r="7" spans="1:21" x14ac:dyDescent="0.25">
      <c r="A7">
        <v>6</v>
      </c>
      <c r="B7" s="3">
        <f>IF(laptimes!B7&lt;&gt;"",SUM(laptimes!B$2:'laptimes'!B7),"")</f>
        <v>7.0599537037037037E-3</v>
      </c>
      <c r="C7" s="3">
        <f>IF(laptimes!C7&lt;&gt;"",SUM(laptimes!C$2:'laptimes'!C7),"")</f>
        <v>6.4492361111111113E-3</v>
      </c>
      <c r="D7" s="3">
        <f>IF(laptimes!D7&lt;&gt;"",SUM(laptimes!D$2:'laptimes'!D7),"")</f>
        <v>6.286944444444444E-3</v>
      </c>
      <c r="E7" s="3">
        <f>IF(laptimes!E7&lt;&gt;"",SUM(laptimes!E$2:'laptimes'!E7),"")</f>
        <v>6.4206597222222226E-3</v>
      </c>
      <c r="F7" s="3">
        <f>IF(laptimes!F7&lt;&gt;"",SUM(laptimes!F$2:'laptimes'!F7),"")</f>
        <v>6.393599537037037E-3</v>
      </c>
      <c r="G7" s="3">
        <f>IF(laptimes!G7&lt;&gt;"",SUM(laptimes!G$2:'laptimes'!G7),"")</f>
        <v>6.5110069444444443E-3</v>
      </c>
      <c r="H7" s="3">
        <f>IF(laptimes!H7&lt;&gt;"",SUM(laptimes!H$2:'laptimes'!H7),"")</f>
        <v>6.4807870370370366E-3</v>
      </c>
      <c r="I7" s="3">
        <f>IF(laptimes!I7&lt;&gt;"",SUM(laptimes!I$2:'laptimes'!I7),"")</f>
        <v>6.3287037037037044E-3</v>
      </c>
      <c r="J7" s="3">
        <f>IF(laptimes!J7&lt;&gt;"",SUM(laptimes!J$2:'laptimes'!J7),"")</f>
        <v>6.4885416666666668E-3</v>
      </c>
      <c r="K7" s="3">
        <f>IF(laptimes!K7&lt;&gt;"",SUM(laptimes!K$2:'laptimes'!K7),"")</f>
        <v>6.3776851851851859E-3</v>
      </c>
      <c r="L7" s="3">
        <f>IF(laptimes!L7&lt;&gt;"",SUM(laptimes!L$2:'laptimes'!L7),"")</f>
        <v>6.465405092592592E-3</v>
      </c>
      <c r="M7" s="3">
        <f>IF(laptimes!M7&lt;&gt;"",SUM(laptimes!M$2:'laptimes'!M7),"")</f>
        <v>6.5080208333333335E-3</v>
      </c>
      <c r="N7" s="3">
        <f>IF(laptimes!N7&lt;&gt;"",SUM(laptimes!N$2:'laptimes'!N7),"")</f>
        <v>6.4048379629629629E-3</v>
      </c>
      <c r="O7" s="3">
        <f>IF(laptimes!O7&lt;&gt;"",SUM(laptimes!O$2:'laptimes'!O7),"")</f>
        <v>6.3018634259259252E-3</v>
      </c>
      <c r="P7" s="3">
        <f>IF(laptimes!P7&lt;&gt;"",SUM(laptimes!P$2:'laptimes'!P7),"")</f>
        <v>6.2635416666666664E-3</v>
      </c>
      <c r="Q7" s="3">
        <f>IF(laptimes!Q7&lt;&gt;"",SUM(laptimes!Q$2:'laptimes'!Q7),"")</f>
        <v>6.4983564814814817E-3</v>
      </c>
      <c r="R7" s="3">
        <f>IF(laptimes!R7&lt;&gt;"",SUM(laptimes!R$2:'laptimes'!R7),"")</f>
        <v>6.6017708333333336E-3</v>
      </c>
      <c r="S7" s="3">
        <f>IF(laptimes!S7&lt;&gt;"",SUM(laptimes!S$2:'laptimes'!S7),"")</f>
        <v>6.2402083333333337E-3</v>
      </c>
      <c r="T7" s="3">
        <f>IF(laptimes!T7&lt;&gt;"",SUM(laptimes!T$2:'laptimes'!T7),"")</f>
        <v>7.1494328703703702E-3</v>
      </c>
      <c r="U7" s="3">
        <f>IF(laptimes!U7&lt;&gt;"",SUM(laptimes!U$2:'laptimes'!U7),"")</f>
        <v>6.5601388888888888E-3</v>
      </c>
    </row>
    <row r="8" spans="1:21" x14ac:dyDescent="0.25">
      <c r="A8">
        <v>7</v>
      </c>
      <c r="B8" s="3">
        <f>IF(laptimes!B8&lt;&gt;"",SUM(laptimes!B$2:'laptimes'!B8),"")</f>
        <v>8.102685185185185E-3</v>
      </c>
      <c r="C8" s="3">
        <f>IF(laptimes!C8&lt;&gt;"",SUM(laptimes!C$2:'laptimes'!C8),"")</f>
        <v>7.5010763888888887E-3</v>
      </c>
      <c r="D8" s="3">
        <f>IF(laptimes!D8&lt;&gt;"",SUM(laptimes!D$2:'laptimes'!D8),"")</f>
        <v>7.3218749999999994E-3</v>
      </c>
      <c r="E8" s="3">
        <f>IF(laptimes!E8&lt;&gt;"",SUM(laptimes!E$2:'laptimes'!E8),"")</f>
        <v>7.472083333333334E-3</v>
      </c>
      <c r="F8" s="3">
        <f>IF(laptimes!F8&lt;&gt;"",SUM(laptimes!F$2:'laptimes'!F8),"")</f>
        <v>7.4407175925925925E-3</v>
      </c>
      <c r="G8" s="3">
        <f>IF(laptimes!G8&lt;&gt;"",SUM(laptimes!G$2:'laptimes'!G8),"")</f>
        <v>7.5661574074074069E-3</v>
      </c>
      <c r="H8" s="3">
        <f>IF(laptimes!H8&lt;&gt;"",SUM(laptimes!H$2:'laptimes'!H8),"")</f>
        <v>7.5356828703703697E-3</v>
      </c>
      <c r="I8" s="3">
        <f>IF(laptimes!I8&lt;&gt;"",SUM(laptimes!I$2:'laptimes'!I8),"")</f>
        <v>7.3704398148148158E-3</v>
      </c>
      <c r="J8" s="3">
        <f>IF(laptimes!J8&lt;&gt;"",SUM(laptimes!J$2:'laptimes'!J8),"")</f>
        <v>7.5452662037037033E-3</v>
      </c>
      <c r="K8" s="3">
        <f>IF(laptimes!K8&lt;&gt;"",SUM(laptimes!K$2:'laptimes'!K8),"")</f>
        <v>7.4237962962962973E-3</v>
      </c>
      <c r="L8" s="3">
        <f>IF(laptimes!L8&lt;&gt;"",SUM(laptimes!L$2:'laptimes'!L8),"")</f>
        <v>7.5195138888888881E-3</v>
      </c>
      <c r="M8" s="3">
        <f>IF(laptimes!M8&lt;&gt;"",SUM(laptimes!M$2:'laptimes'!M8),"")</f>
        <v>7.5632060185185186E-3</v>
      </c>
      <c r="N8" s="3">
        <f>IF(laptimes!N8&lt;&gt;"",SUM(laptimes!N$2:'laptimes'!N8),"")</f>
        <v>7.4571875000000003E-3</v>
      </c>
      <c r="O8" s="3">
        <f>IF(laptimes!O8&lt;&gt;"",SUM(laptimes!O$2:'laptimes'!O8),"")</f>
        <v>7.3379282407407403E-3</v>
      </c>
      <c r="P8" s="3">
        <f>IF(laptimes!P8&lt;&gt;"",SUM(laptimes!P$2:'laptimes'!P8),"")</f>
        <v>7.2953703703703705E-3</v>
      </c>
      <c r="Q8" s="3">
        <f>IF(laptimes!Q8&lt;&gt;"",SUM(laptimes!Q$2:'laptimes'!Q8),"")</f>
        <v>7.5552662037037038E-3</v>
      </c>
      <c r="R8" s="3">
        <f>IF(laptimes!R8&lt;&gt;"",SUM(laptimes!R$2:'laptimes'!R8),"")</f>
        <v>7.6694907407407406E-3</v>
      </c>
      <c r="S8" s="3">
        <f>IF(laptimes!S8&lt;&gt;"",SUM(laptimes!S$2:'laptimes'!S8),"")</f>
        <v>7.2677893518518517E-3</v>
      </c>
      <c r="T8" s="3">
        <f>IF(laptimes!T8&lt;&gt;"",SUM(laptimes!T$2:'laptimes'!T8),"")</f>
        <v>8.2214467592592599E-3</v>
      </c>
      <c r="U8" s="3">
        <f>IF(laptimes!U8&lt;&gt;"",SUM(laptimes!U$2:'laptimes'!U8),"")</f>
        <v>7.6173611111111112E-3</v>
      </c>
    </row>
    <row r="9" spans="1:21" x14ac:dyDescent="0.25">
      <c r="A9">
        <v>8</v>
      </c>
      <c r="B9" s="3">
        <f>IF(laptimes!B9&lt;&gt;"",SUM(laptimes!B$2:'laptimes'!B9),"")</f>
        <v>9.1484259259259262E-3</v>
      </c>
      <c r="C9" s="3">
        <f>IF(laptimes!C9&lt;&gt;"",SUM(laptimes!C$2:'laptimes'!C9),"")</f>
        <v>8.550266203703704E-3</v>
      </c>
      <c r="D9" s="3">
        <f>IF(laptimes!D9&lt;&gt;"",SUM(laptimes!D$2:'laptimes'!D9),"")</f>
        <v>8.3584143518518512E-3</v>
      </c>
      <c r="E9" s="3">
        <f>IF(laptimes!E9&lt;&gt;"",SUM(laptimes!E$2:'laptimes'!E9),"")</f>
        <v>8.5247800925925925E-3</v>
      </c>
      <c r="F9" s="3">
        <f>IF(laptimes!F9&lt;&gt;"",SUM(laptimes!F$2:'laptimes'!F9),"")</f>
        <v>8.4863194444444439E-3</v>
      </c>
      <c r="G9" s="3">
        <f>IF(laptimes!G9&lt;&gt;"",SUM(laptimes!G$2:'laptimes'!G9),"")</f>
        <v>8.6244212962962967E-3</v>
      </c>
      <c r="H9" s="3">
        <f>IF(laptimes!H9&lt;&gt;"",SUM(laptimes!H$2:'laptimes'!H9),"")</f>
        <v>8.5897916666666657E-3</v>
      </c>
      <c r="I9" s="3">
        <f>IF(laptimes!I9&lt;&gt;"",SUM(laptimes!I$2:'laptimes'!I9),"")</f>
        <v>8.408726851851853E-3</v>
      </c>
      <c r="J9" s="3">
        <f>IF(laptimes!J9&lt;&gt;"",SUM(laptimes!J$2:'laptimes'!J9),"")</f>
        <v>8.6021875000000005E-3</v>
      </c>
      <c r="K9" s="3">
        <f>IF(laptimes!K9&lt;&gt;"",SUM(laptimes!K$2:'laptimes'!K9),"")</f>
        <v>8.4685416666666676E-3</v>
      </c>
      <c r="L9" s="3">
        <f>IF(laptimes!L9&lt;&gt;"",SUM(laptimes!L$2:'laptimes'!L9),"")</f>
        <v>8.5713078703703698E-3</v>
      </c>
      <c r="M9" s="3">
        <f>IF(laptimes!M9&lt;&gt;"",SUM(laptimes!M$2:'laptimes'!M9),"")</f>
        <v>8.6196527777777782E-3</v>
      </c>
      <c r="N9" s="3">
        <f>IF(laptimes!N9&lt;&gt;"",SUM(laptimes!N$2:'laptimes'!N9),"")</f>
        <v>8.5043518518518515E-3</v>
      </c>
      <c r="O9" s="3">
        <f>IF(laptimes!O9&lt;&gt;"",SUM(laptimes!O$2:'laptimes'!O9),"")</f>
        <v>8.3732638888888884E-3</v>
      </c>
      <c r="P9" s="3">
        <f>IF(laptimes!P9&lt;&gt;"",SUM(laptimes!P$2:'laptimes'!P9),"")</f>
        <v>8.3278703703703709E-3</v>
      </c>
      <c r="Q9" s="3">
        <f>IF(laptimes!Q9&lt;&gt;"",SUM(laptimes!Q$2:'laptimes'!Q9),"")</f>
        <v>8.6115046296296304E-3</v>
      </c>
      <c r="R9" s="3">
        <f>IF(laptimes!R9&lt;&gt;"",SUM(laptimes!R$2:'laptimes'!R9),"")</f>
        <v>8.7410069444444436E-3</v>
      </c>
      <c r="S9" s="3">
        <f>IF(laptimes!S9&lt;&gt;"",SUM(laptimes!S$2:'laptimes'!S9),"")</f>
        <v>8.2938425925925922E-3</v>
      </c>
      <c r="T9" s="3">
        <f>IF(laptimes!T9&lt;&gt;"",SUM(laptimes!T$2:'laptimes'!T9),"")</f>
        <v>9.2902662037037051E-3</v>
      </c>
      <c r="U9" s="3">
        <f>IF(laptimes!U9&lt;&gt;"",SUM(laptimes!U$2:'laptimes'!U9),"")</f>
        <v>8.6724421296296289E-3</v>
      </c>
    </row>
    <row r="10" spans="1:21" x14ac:dyDescent="0.25">
      <c r="A10">
        <v>9</v>
      </c>
      <c r="B10" s="3">
        <f>IF(laptimes!B10&lt;&gt;"",SUM(laptimes!B$2:'laptimes'!B10),"")</f>
        <v>1.0192233796296296E-2</v>
      </c>
      <c r="C10" s="3">
        <f>IF(laptimes!C10&lt;&gt;"",SUM(laptimes!C$2:'laptimes'!C10),"")</f>
        <v>9.5996180555555557E-3</v>
      </c>
      <c r="D10" s="3">
        <f>IF(laptimes!D10&lt;&gt;"",SUM(laptimes!D$2:'laptimes'!D10),"")</f>
        <v>9.3917708333333336E-3</v>
      </c>
      <c r="E10" s="3">
        <f>IF(laptimes!E10&lt;&gt;"",SUM(laptimes!E$2:'laptimes'!E10),"")</f>
        <v>9.5748032407407414E-3</v>
      </c>
      <c r="F10" s="3">
        <f>IF(laptimes!F10&lt;&gt;"",SUM(laptimes!F$2:'laptimes'!F10),"")</f>
        <v>9.5398379629629618E-3</v>
      </c>
      <c r="G10" s="3">
        <f>IF(laptimes!G10&lt;&gt;"",SUM(laptimes!G$2:'laptimes'!G10),"")</f>
        <v>9.6795254629629627E-3</v>
      </c>
      <c r="H10" s="3">
        <f>IF(laptimes!H10&lt;&gt;"",SUM(laptimes!H$2:'laptimes'!H10),"")</f>
        <v>9.6437037037037029E-3</v>
      </c>
      <c r="I10" s="3">
        <f>IF(laptimes!I10&lt;&gt;"",SUM(laptimes!I$2:'laptimes'!I10),"")</f>
        <v>9.4808333333333342E-3</v>
      </c>
      <c r="J10" s="3">
        <f>IF(laptimes!J10&lt;&gt;"",SUM(laptimes!J$2:'laptimes'!J10),"")</f>
        <v>9.6567361111111107E-3</v>
      </c>
      <c r="K10" s="3">
        <f>IF(laptimes!K10&lt;&gt;"",SUM(laptimes!K$2:'laptimes'!K10),"")</f>
        <v>9.5226504629629637E-3</v>
      </c>
      <c r="L10" s="3">
        <f>IF(laptimes!L10&lt;&gt;"",SUM(laptimes!L$2:'laptimes'!L10),"")</f>
        <v>9.623564814814814E-3</v>
      </c>
      <c r="M10" s="3">
        <f>IF(laptimes!M10&lt;&gt;"",SUM(laptimes!M$2:'laptimes'!M10),"")</f>
        <v>9.6742708333333333E-3</v>
      </c>
      <c r="N10" s="3">
        <f>IF(laptimes!N10&lt;&gt;"",SUM(laptimes!N$2:'laptimes'!N10),"")</f>
        <v>9.5551504629629632E-3</v>
      </c>
      <c r="O10" s="3">
        <f>IF(laptimes!O10&lt;&gt;"",SUM(laptimes!O$2:'laptimes'!O10),"")</f>
        <v>9.4075578703703699E-3</v>
      </c>
      <c r="P10" s="3">
        <f>IF(laptimes!P10&lt;&gt;"",SUM(laptimes!P$2:'laptimes'!P10),"")</f>
        <v>9.3599305555555554E-3</v>
      </c>
      <c r="Q10" s="3">
        <f>IF(laptimes!Q10&lt;&gt;"",SUM(laptimes!Q$2:'laptimes'!Q10),"")</f>
        <v>9.66357638888889E-3</v>
      </c>
      <c r="R10" s="3">
        <f>IF(laptimes!R10&lt;&gt;"",SUM(laptimes!R$2:'laptimes'!R10),"")</f>
        <v>9.8126851851851847E-3</v>
      </c>
      <c r="S10" s="3">
        <f>IF(laptimes!S10&lt;&gt;"",SUM(laptimes!S$2:'laptimes'!S10),"")</f>
        <v>9.320046296296295E-3</v>
      </c>
      <c r="T10" s="3">
        <f>IF(laptimes!T10&lt;&gt;"",SUM(laptimes!T$2:'laptimes'!T10),"")</f>
        <v>1.038814814814815E-2</v>
      </c>
      <c r="U10" s="3">
        <f>IF(laptimes!U10&lt;&gt;"",SUM(laptimes!U$2:'laptimes'!U10),"")</f>
        <v>9.7262499999999988E-3</v>
      </c>
    </row>
    <row r="11" spans="1:21" x14ac:dyDescent="0.25">
      <c r="A11">
        <v>10</v>
      </c>
      <c r="B11" s="3">
        <f>IF(laptimes!B11&lt;&gt;"",SUM(laptimes!B$2:'laptimes'!B11),"")</f>
        <v>1.1236550925925926E-2</v>
      </c>
      <c r="C11" s="3">
        <f>IF(laptimes!C11&lt;&gt;"",SUM(laptimes!C$2:'laptimes'!C11),"")</f>
        <v>1.0650393518518519E-2</v>
      </c>
      <c r="D11" s="3">
        <f>IF(laptimes!D11&lt;&gt;"",SUM(laptimes!D$2:'laptimes'!D11),"")</f>
        <v>1.0426423611111112E-2</v>
      </c>
      <c r="E11" s="3">
        <f>IF(laptimes!E11&lt;&gt;"",SUM(laptimes!E$2:'laptimes'!E11),"")</f>
        <v>1.0628599537037037E-2</v>
      </c>
      <c r="F11" s="3">
        <f>IF(laptimes!F11&lt;&gt;"",SUM(laptimes!F$2:'laptimes'!F11),"")</f>
        <v>1.0588865740740739E-2</v>
      </c>
      <c r="G11" s="3">
        <f>IF(laptimes!G11&lt;&gt;"",SUM(laptimes!G$2:'laptimes'!G11),"")</f>
        <v>1.0737962962962963E-2</v>
      </c>
      <c r="H11" s="3">
        <f>IF(laptimes!H11&lt;&gt;"",SUM(laptimes!H$2:'laptimes'!H11),"")</f>
        <v>1.069630787037037E-2</v>
      </c>
      <c r="I11" s="3">
        <f>IF(laptimes!I11&lt;&gt;"",SUM(laptimes!I$2:'laptimes'!I11),"")</f>
        <v>1.0521400462962963E-2</v>
      </c>
      <c r="J11" s="3">
        <f>IF(laptimes!J11&lt;&gt;"",SUM(laptimes!J$2:'laptimes'!J11),"")</f>
        <v>1.0709699074074073E-2</v>
      </c>
      <c r="K11" s="3">
        <f>IF(laptimes!K11&lt;&gt;"",SUM(laptimes!K$2:'laptimes'!K11),"")</f>
        <v>1.0574108796296297E-2</v>
      </c>
      <c r="L11" s="3">
        <f>IF(laptimes!L11&lt;&gt;"",SUM(laptimes!L$2:'laptimes'!L11),"")</f>
        <v>1.067667824074074E-2</v>
      </c>
      <c r="M11" s="3">
        <f>IF(laptimes!M11&lt;&gt;"",SUM(laptimes!M$2:'laptimes'!M11),"")</f>
        <v>1.0730127314814816E-2</v>
      </c>
      <c r="N11" s="3">
        <f>IF(laptimes!N11&lt;&gt;"",SUM(laptimes!N$2:'laptimes'!N11),"")</f>
        <v>1.0602071759259259E-2</v>
      </c>
      <c r="O11" s="3">
        <f>IF(laptimes!O11&lt;&gt;"",SUM(laptimes!O$2:'laptimes'!O11),"")</f>
        <v>1.0442881944444444E-2</v>
      </c>
      <c r="P11" s="3">
        <f>IF(laptimes!P11&lt;&gt;"",SUM(laptimes!P$2:'laptimes'!P11),"")</f>
        <v>1.0393969907407407E-2</v>
      </c>
      <c r="Q11" s="3" t="str">
        <f>IF(laptimes!Q11&lt;&gt;"",SUM(laptimes!Q$2:'laptimes'!Q11),"")</f>
        <v/>
      </c>
      <c r="R11" s="3">
        <f>IF(laptimes!R11&lt;&gt;"",SUM(laptimes!R$2:'laptimes'!R11),"")</f>
        <v>1.0882268518518519E-2</v>
      </c>
      <c r="S11" s="3">
        <f>IF(laptimes!S11&lt;&gt;"",SUM(laptimes!S$2:'laptimes'!S11),"")</f>
        <v>1.0350462962962962E-2</v>
      </c>
      <c r="T11" s="3">
        <f>IF(laptimes!T11&lt;&gt;"",SUM(laptimes!T$2:'laptimes'!T11),"")</f>
        <v>1.150576388888889E-2</v>
      </c>
      <c r="U11" s="3">
        <f>IF(laptimes!U11&lt;&gt;"",SUM(laptimes!U$2:'laptimes'!U11),"")</f>
        <v>1.0781782407407407E-2</v>
      </c>
    </row>
    <row r="12" spans="1:21" x14ac:dyDescent="0.25">
      <c r="A12">
        <v>11</v>
      </c>
      <c r="B12" s="3">
        <f>IF(laptimes!B12&lt;&gt;"",SUM(laptimes!B$2:'laptimes'!B12),"")</f>
        <v>1.228079861111111E-2</v>
      </c>
      <c r="C12" s="3">
        <f>IF(laptimes!C12&lt;&gt;"",SUM(laptimes!C$2:'laptimes'!C12),"")</f>
        <v>1.1701469907407409E-2</v>
      </c>
      <c r="D12" s="3">
        <f>IF(laptimes!D12&lt;&gt;"",SUM(laptimes!D$2:'laptimes'!D12),"")</f>
        <v>1.1459363425925927E-2</v>
      </c>
      <c r="E12" s="3">
        <f>IF(laptimes!E12&lt;&gt;"",SUM(laptimes!E$2:'laptimes'!E12),"")</f>
        <v>1.1677048611111112E-2</v>
      </c>
      <c r="F12" s="3">
        <f>IF(laptimes!F12&lt;&gt;"",SUM(laptimes!F$2:'laptimes'!F12),"")</f>
        <v>1.164060185185185E-2</v>
      </c>
      <c r="G12" s="3">
        <f>IF(laptimes!G12&lt;&gt;"",SUM(laptimes!G$2:'laptimes'!G12),"")</f>
        <v>1.1781122685185184E-2</v>
      </c>
      <c r="H12" s="3">
        <f>IF(laptimes!H12&lt;&gt;"",SUM(laptimes!H$2:'laptimes'!H12),"")</f>
        <v>1.17478125E-2</v>
      </c>
      <c r="I12" s="3">
        <f>IF(laptimes!I12&lt;&gt;"",SUM(laptimes!I$2:'laptimes'!I12),"")</f>
        <v>1.1562048611111111E-2</v>
      </c>
      <c r="J12" s="3">
        <f>IF(laptimes!J12&lt;&gt;"",SUM(laptimes!J$2:'laptimes'!J12),"")</f>
        <v>1.1760243055555555E-2</v>
      </c>
      <c r="K12" s="3">
        <f>IF(laptimes!K12&lt;&gt;"",SUM(laptimes!K$2:'laptimes'!K12),"")</f>
        <v>1.162443287037037E-2</v>
      </c>
      <c r="L12" s="3">
        <f>IF(laptimes!L12&lt;&gt;"",SUM(laptimes!L$2:'laptimes'!L12),"")</f>
        <v>1.1732164351851851E-2</v>
      </c>
      <c r="M12" s="3">
        <f>IF(laptimes!M12&lt;&gt;"",SUM(laptimes!M$2:'laptimes'!M12),"")</f>
        <v>1.1774004629629631E-2</v>
      </c>
      <c r="N12" s="3">
        <f>IF(laptimes!N12&lt;&gt;"",SUM(laptimes!N$2:'laptimes'!N12),"")</f>
        <v>1.1651296296296297E-2</v>
      </c>
      <c r="O12" s="3">
        <f>IF(laptimes!O12&lt;&gt;"",SUM(laptimes!O$2:'laptimes'!O12),"")</f>
        <v>1.147806712962963E-2</v>
      </c>
      <c r="P12" s="3">
        <f>IF(laptimes!P12&lt;&gt;"",SUM(laptimes!P$2:'laptimes'!P12),"")</f>
        <v>1.1421562499999999E-2</v>
      </c>
      <c r="Q12" s="3" t="str">
        <f>IF(laptimes!Q12&lt;&gt;"",SUM(laptimes!Q$2:'laptimes'!Q12),"")</f>
        <v/>
      </c>
      <c r="R12" s="3">
        <f>IF(laptimes!R12&lt;&gt;"",SUM(laptimes!R$2:'laptimes'!R12),"")</f>
        <v>1.1947048611111111E-2</v>
      </c>
      <c r="S12" s="3">
        <f>IF(laptimes!S12&lt;&gt;"",SUM(laptimes!S$2:'laptimes'!S12),"")</f>
        <v>1.1380381944444445E-2</v>
      </c>
      <c r="T12" s="3">
        <f>IF(laptimes!T12&lt;&gt;"",SUM(laptimes!T$2:'laptimes'!T12),"")</f>
        <v>1.2588240740740742E-2</v>
      </c>
      <c r="U12" s="3">
        <f>IF(laptimes!U12&lt;&gt;"",SUM(laptimes!U$2:'laptimes'!U12),"")</f>
        <v>1.1837175925925925E-2</v>
      </c>
    </row>
    <row r="13" spans="1:21" x14ac:dyDescent="0.25">
      <c r="A13">
        <v>12</v>
      </c>
      <c r="B13" s="3">
        <f>IF(laptimes!B13&lt;&gt;"",SUM(laptimes!B$2:'laptimes'!B13),"")</f>
        <v>1.3324386574074074E-2</v>
      </c>
      <c r="C13" s="3">
        <f>IF(laptimes!C13&lt;&gt;"",SUM(laptimes!C$2:'laptimes'!C13),"")</f>
        <v>1.275951388888889E-2</v>
      </c>
      <c r="D13" s="3">
        <f>IF(laptimes!D13&lt;&gt;"",SUM(laptimes!D$2:'laptimes'!D13),"")</f>
        <v>1.2490636574074074E-2</v>
      </c>
      <c r="E13" s="3">
        <f>IF(laptimes!E13&lt;&gt;"",SUM(laptimes!E$2:'laptimes'!E13),"")</f>
        <v>1.2943275462962964E-2</v>
      </c>
      <c r="F13" s="3">
        <f>IF(laptimes!F13&lt;&gt;"",SUM(laptimes!F$2:'laptimes'!F13),"")</f>
        <v>1.2692141203703702E-2</v>
      </c>
      <c r="G13" s="3">
        <f>IF(laptimes!G13&lt;&gt;"",SUM(laptimes!G$2:'laptimes'!G13),"")</f>
        <v>1.2828541666666665E-2</v>
      </c>
      <c r="H13" s="3">
        <f>IF(laptimes!H13&lt;&gt;"",SUM(laptimes!H$2:'laptimes'!H13),"")</f>
        <v>1.280224537037037E-2</v>
      </c>
      <c r="I13" s="3">
        <f>IF(laptimes!I13&lt;&gt;"",SUM(laptimes!I$2:'laptimes'!I13),"")</f>
        <v>1.2601724537037038E-2</v>
      </c>
      <c r="J13" s="3">
        <f>IF(laptimes!J13&lt;&gt;"",SUM(laptimes!J$2:'laptimes'!J13),"")</f>
        <v>1.2814421296296296E-2</v>
      </c>
      <c r="K13" s="3">
        <f>IF(laptimes!K13&lt;&gt;"",SUM(laptimes!K$2:'laptimes'!K13),"")</f>
        <v>1.2672824074074074E-2</v>
      </c>
      <c r="L13" s="3">
        <f>IF(laptimes!L13&lt;&gt;"",SUM(laptimes!L$2:'laptimes'!L13),"")</f>
        <v>1.2787314814814814E-2</v>
      </c>
      <c r="M13" s="3">
        <f>IF(laptimes!M13&lt;&gt;"",SUM(laptimes!M$2:'laptimes'!M13),"")</f>
        <v>1.2823217592592594E-2</v>
      </c>
      <c r="N13" s="3">
        <f>IF(laptimes!N13&lt;&gt;"",SUM(laptimes!N$2:'laptimes'!N13),"")</f>
        <v>1.2703680555555557E-2</v>
      </c>
      <c r="O13" s="3">
        <f>IF(laptimes!O13&lt;&gt;"",SUM(laptimes!O$2:'laptimes'!O13),"")</f>
        <v>1.2509363425925926E-2</v>
      </c>
      <c r="P13" s="3">
        <f>IF(laptimes!P13&lt;&gt;"",SUM(laptimes!P$2:'laptimes'!P13),"")</f>
        <v>1.2448564814814815E-2</v>
      </c>
      <c r="Q13" s="3" t="str">
        <f>IF(laptimes!Q13&lt;&gt;"",SUM(laptimes!Q$2:'laptimes'!Q13),"")</f>
        <v/>
      </c>
      <c r="R13" s="3">
        <f>IF(laptimes!R13&lt;&gt;"",SUM(laptimes!R$2:'laptimes'!R13),"")</f>
        <v>1.3016307870370371E-2</v>
      </c>
      <c r="S13" s="3">
        <f>IF(laptimes!S13&lt;&gt;"",SUM(laptimes!S$2:'laptimes'!S13),"")</f>
        <v>1.2406226851851852E-2</v>
      </c>
      <c r="T13" s="3">
        <f>IF(laptimes!T13&lt;&gt;"",SUM(laptimes!T$2:'laptimes'!T13),"")</f>
        <v>1.3678935185185186E-2</v>
      </c>
      <c r="U13" s="3">
        <f>IF(laptimes!U13&lt;&gt;"",SUM(laptimes!U$2:'laptimes'!U13),"")</f>
        <v>1.2890046296296295E-2</v>
      </c>
    </row>
    <row r="14" spans="1:21" x14ac:dyDescent="0.25">
      <c r="A14">
        <v>13</v>
      </c>
      <c r="B14" s="3">
        <f>IF(laptimes!B14&lt;&gt;"",SUM(laptimes!B$2:'laptimes'!B14),"")</f>
        <v>1.4366956018518518E-2</v>
      </c>
      <c r="C14" s="3">
        <f>IF(laptimes!C14&lt;&gt;"",SUM(laptimes!C$2:'laptimes'!C14),"")</f>
        <v>1.3805335648148148E-2</v>
      </c>
      <c r="D14" s="3">
        <f>IF(laptimes!D14&lt;&gt;"",SUM(laptimes!D$2:'laptimes'!D14),"")</f>
        <v>1.3518287037037037E-2</v>
      </c>
      <c r="E14" s="3">
        <f>IF(laptimes!E14&lt;&gt;"",SUM(laptimes!E$2:'laptimes'!E14),"")</f>
        <v>1.4053287037037038E-2</v>
      </c>
      <c r="F14" s="3">
        <f>IF(laptimes!F14&lt;&gt;"",SUM(laptimes!F$2:'laptimes'!F14),"")</f>
        <v>1.3734618055555554E-2</v>
      </c>
      <c r="G14" s="3">
        <f>IF(laptimes!G14&lt;&gt;"",SUM(laptimes!G$2:'laptimes'!G14),"")</f>
        <v>1.3883437499999998E-2</v>
      </c>
      <c r="H14" s="3">
        <f>IF(laptimes!H14&lt;&gt;"",SUM(laptimes!H$2:'laptimes'!H14),"")</f>
        <v>1.4076122685185185E-2</v>
      </c>
      <c r="I14" s="3">
        <f>IF(laptimes!I14&lt;&gt;"",SUM(laptimes!I$2:'laptimes'!I14),"")</f>
        <v>1.363508101851852E-2</v>
      </c>
      <c r="J14" s="3">
        <f>IF(laptimes!J14&lt;&gt;"",SUM(laptimes!J$2:'laptimes'!J14),"")</f>
        <v>1.3865439814814815E-2</v>
      </c>
      <c r="K14" s="3">
        <f>IF(laptimes!K14&lt;&gt;"",SUM(laptimes!K$2:'laptimes'!K14),"")</f>
        <v>1.3718981481481481E-2</v>
      </c>
      <c r="L14" s="3">
        <f>IF(laptimes!L14&lt;&gt;"",SUM(laptimes!L$2:'laptimes'!L14),"")</f>
        <v>1.3838032407407407E-2</v>
      </c>
      <c r="M14" s="3">
        <f>IF(laptimes!M14&lt;&gt;"",SUM(laptimes!M$2:'laptimes'!M14),"")</f>
        <v>1.3874178240740742E-2</v>
      </c>
      <c r="N14" s="3">
        <f>IF(laptimes!N14&lt;&gt;"",SUM(laptimes!N$2:'laptimes'!N14),"")</f>
        <v>1.3949097222222224E-2</v>
      </c>
      <c r="O14" s="3">
        <f>IF(laptimes!O14&lt;&gt;"",SUM(laptimes!O$2:'laptimes'!O14),"")</f>
        <v>1.3538761574074073E-2</v>
      </c>
      <c r="P14" s="3">
        <f>IF(laptimes!P14&lt;&gt;"",SUM(laptimes!P$2:'laptimes'!P14),"")</f>
        <v>1.3474212962962964E-2</v>
      </c>
      <c r="Q14" s="3" t="str">
        <f>IF(laptimes!Q14&lt;&gt;"",SUM(laptimes!Q$2:'laptimes'!Q14),"")</f>
        <v/>
      </c>
      <c r="R14" s="3">
        <f>IF(laptimes!R14&lt;&gt;"",SUM(laptimes!R$2:'laptimes'!R14),"")</f>
        <v>1.4092743055555556E-2</v>
      </c>
      <c r="S14" s="3">
        <f>IF(laptimes!S14&lt;&gt;"",SUM(laptimes!S$2:'laptimes'!S14),"")</f>
        <v>1.3431990740740741E-2</v>
      </c>
      <c r="T14" s="3">
        <f>IF(laptimes!T14&lt;&gt;"",SUM(laptimes!T$2:'laptimes'!T14),"")</f>
        <v>1.4759780092592593E-2</v>
      </c>
      <c r="U14" s="3">
        <f>IF(laptimes!U14&lt;&gt;"",SUM(laptimes!U$2:'laptimes'!U14),"")</f>
        <v>1.3941886574074074E-2</v>
      </c>
    </row>
    <row r="15" spans="1:21" x14ac:dyDescent="0.25">
      <c r="A15">
        <v>14</v>
      </c>
      <c r="B15" s="3">
        <f>IF(laptimes!B15&lt;&gt;"",SUM(laptimes!B$2:'laptimes'!B15),"")</f>
        <v>1.5409583333333334E-2</v>
      </c>
      <c r="C15" s="3">
        <f>IF(laptimes!C15&lt;&gt;"",SUM(laptimes!C$2:'laptimes'!C15),"")</f>
        <v>1.4851909722222223E-2</v>
      </c>
      <c r="D15" s="3">
        <f>IF(laptimes!D15&lt;&gt;"",SUM(laptimes!D$2:'laptimes'!D15),"")</f>
        <v>1.4752395833333333E-2</v>
      </c>
      <c r="E15" s="3">
        <f>IF(laptimes!E15&lt;&gt;"",SUM(laptimes!E$2:'laptimes'!E15),"")</f>
        <v>1.508633101851852E-2</v>
      </c>
      <c r="F15" s="3">
        <f>IF(laptimes!F15&lt;&gt;"",SUM(laptimes!F$2:'laptimes'!F15),"")</f>
        <v>1.4782708333333332E-2</v>
      </c>
      <c r="G15" s="3">
        <f>IF(laptimes!G15&lt;&gt;"",SUM(laptimes!G$2:'laptimes'!G15),"")</f>
        <v>1.492861111111111E-2</v>
      </c>
      <c r="H15" s="3">
        <f>IF(laptimes!H15&lt;&gt;"",SUM(laptimes!H$2:'laptimes'!H15),"")</f>
        <v>1.5174953703703703E-2</v>
      </c>
      <c r="I15" s="3">
        <f>IF(laptimes!I15&lt;&gt;"",SUM(laptimes!I$2:'laptimes'!I15),"")</f>
        <v>1.4669687500000002E-2</v>
      </c>
      <c r="J15" s="3">
        <f>IF(laptimes!J15&lt;&gt;"",SUM(laptimes!J$2:'laptimes'!J15),"")</f>
        <v>1.4908703703703704E-2</v>
      </c>
      <c r="K15" s="3">
        <f>IF(laptimes!K15&lt;&gt;"",SUM(laptimes!K$2:'laptimes'!K15),"")</f>
        <v>1.4976921296296295E-2</v>
      </c>
      <c r="L15" s="3">
        <f>IF(laptimes!L15&lt;&gt;"",SUM(laptimes!L$2:'laptimes'!L15),"")</f>
        <v>1.5090243055555555E-2</v>
      </c>
      <c r="M15" s="3">
        <f>IF(laptimes!M15&lt;&gt;"",SUM(laptimes!M$2:'laptimes'!M15),"")</f>
        <v>1.4922337962962965E-2</v>
      </c>
      <c r="N15" s="3">
        <f>IF(laptimes!N15&lt;&gt;"",SUM(laptimes!N$2:'laptimes'!N15),"")</f>
        <v>1.5042569444444445E-2</v>
      </c>
      <c r="O15" s="3">
        <f>IF(laptimes!O15&lt;&gt;"",SUM(laptimes!O$2:'laptimes'!O15),"")</f>
        <v>1.4569525462962961E-2</v>
      </c>
      <c r="P15" s="3">
        <f>IF(laptimes!P15&lt;&gt;"",SUM(laptimes!P$2:'laptimes'!P15),"")</f>
        <v>1.4498460648148149E-2</v>
      </c>
      <c r="Q15" s="3" t="str">
        <f>IF(laptimes!Q15&lt;&gt;"",SUM(laptimes!Q$2:'laptimes'!Q15),"")</f>
        <v/>
      </c>
      <c r="R15" s="3">
        <f>IF(laptimes!R15&lt;&gt;"",SUM(laptimes!R$2:'laptimes'!R15),"")</f>
        <v>1.5161250000000001E-2</v>
      </c>
      <c r="S15" s="3">
        <f>IF(laptimes!S15&lt;&gt;"",SUM(laptimes!S$2:'laptimes'!S15),"")</f>
        <v>1.4453981481481481E-2</v>
      </c>
      <c r="T15" s="3">
        <f>IF(laptimes!T15&lt;&gt;"",SUM(laptimes!T$2:'laptimes'!T15),"")</f>
        <v>1.5864756944444447E-2</v>
      </c>
      <c r="U15" s="3">
        <f>IF(laptimes!U15&lt;&gt;"",SUM(laptimes!U$2:'laptimes'!U15),"")</f>
        <v>1.4992256944444443E-2</v>
      </c>
    </row>
    <row r="16" spans="1:21" x14ac:dyDescent="0.25">
      <c r="A16">
        <v>15</v>
      </c>
      <c r="B16" s="3">
        <f>IF(laptimes!B16&lt;&gt;"",SUM(laptimes!B$2:'laptimes'!B16),"")</f>
        <v>1.645896990740741E-2</v>
      </c>
      <c r="C16" s="3">
        <f>IF(laptimes!C16&lt;&gt;"",SUM(laptimes!C$2:'laptimes'!C16),"")</f>
        <v>1.6102210648148148E-2</v>
      </c>
      <c r="D16" s="3">
        <f>IF(laptimes!D16&lt;&gt;"",SUM(laptimes!D$2:'laptimes'!D16),"")</f>
        <v>1.5836793981481481E-2</v>
      </c>
      <c r="E16" s="3">
        <f>IF(laptimes!E16&lt;&gt;"",SUM(laptimes!E$2:'laptimes'!E16),"")</f>
        <v>1.6118622685185185E-2</v>
      </c>
      <c r="F16" s="3">
        <f>IF(laptimes!F16&lt;&gt;"",SUM(laptimes!F$2:'laptimes'!F16),"")</f>
        <v>1.6131307870370371E-2</v>
      </c>
      <c r="G16" s="3">
        <f>IF(laptimes!G16&lt;&gt;"",SUM(laptimes!G$2:'laptimes'!G16),"")</f>
        <v>1.5969201388888889E-2</v>
      </c>
      <c r="H16" s="3">
        <f>IF(laptimes!H16&lt;&gt;"",SUM(laptimes!H$2:'laptimes'!H16),"")</f>
        <v>1.6215648148148146E-2</v>
      </c>
      <c r="I16" s="3">
        <f>IF(laptimes!I16&lt;&gt;"",SUM(laptimes!I$2:'laptimes'!I16),"")</f>
        <v>1.5705509259259263E-2</v>
      </c>
      <c r="J16" s="3">
        <f>IF(laptimes!J16&lt;&gt;"",SUM(laptimes!J$2:'laptimes'!J16),"")</f>
        <v>1.5951261574074074E-2</v>
      </c>
      <c r="K16" s="3">
        <f>IF(laptimes!K16&lt;&gt;"",SUM(laptimes!K$2:'laptimes'!K16),"")</f>
        <v>1.6076701388888889E-2</v>
      </c>
      <c r="L16" s="3">
        <f>IF(laptimes!L16&lt;&gt;"",SUM(laptimes!L$2:'laptimes'!L16),"")</f>
        <v>1.6188101851851849E-2</v>
      </c>
      <c r="M16" s="3">
        <f>IF(laptimes!M16&lt;&gt;"",SUM(laptimes!M$2:'laptimes'!M16),"")</f>
        <v>1.5961226851851855E-2</v>
      </c>
      <c r="N16" s="3">
        <f>IF(laptimes!N16&lt;&gt;"",SUM(laptimes!N$2:'laptimes'!N16),"")</f>
        <v>1.609232638888889E-2</v>
      </c>
      <c r="O16" s="3">
        <f>IF(laptimes!O16&lt;&gt;"",SUM(laptimes!O$2:'laptimes'!O16),"")</f>
        <v>1.5599016203703702E-2</v>
      </c>
      <c r="P16" s="3">
        <f>IF(laptimes!P16&lt;&gt;"",SUM(laptimes!P$2:'laptimes'!P16),"")</f>
        <v>1.5726226851851852E-2</v>
      </c>
      <c r="Q16" s="3" t="str">
        <f>IF(laptimes!Q16&lt;&gt;"",SUM(laptimes!Q$2:'laptimes'!Q16),"")</f>
        <v/>
      </c>
      <c r="R16" s="3">
        <f>IF(laptimes!R16&lt;&gt;"",SUM(laptimes!R$2:'laptimes'!R16),"")</f>
        <v>1.6240358796296296E-2</v>
      </c>
      <c r="S16" s="3">
        <f>IF(laptimes!S16&lt;&gt;"",SUM(laptimes!S$2:'laptimes'!S16),"")</f>
        <v>1.5475011574074073E-2</v>
      </c>
      <c r="T16" s="3">
        <f>IF(laptimes!T16&lt;&gt;"",SUM(laptimes!T$2:'laptimes'!T16),"")</f>
        <v>1.6947141203703706E-2</v>
      </c>
      <c r="U16" s="3">
        <f>IF(laptimes!U16&lt;&gt;"",SUM(laptimes!U$2:'laptimes'!U16),"")</f>
        <v>1.6040393518518516E-2</v>
      </c>
    </row>
    <row r="17" spans="1:21" x14ac:dyDescent="0.25">
      <c r="A17">
        <v>16</v>
      </c>
      <c r="B17" s="3">
        <f>IF(laptimes!B17&lt;&gt;"",SUM(laptimes!B$2:'laptimes'!B17),"")</f>
        <v>1.7503402777777781E-2</v>
      </c>
      <c r="C17" s="3">
        <f>IF(laptimes!C17&lt;&gt;"",SUM(laptimes!C$2:'laptimes'!C17),"")</f>
        <v>1.7211261574074075E-2</v>
      </c>
      <c r="D17" s="3">
        <f>IF(laptimes!D17&lt;&gt;"",SUM(laptimes!D$2:'laptimes'!D17),"")</f>
        <v>1.6854780092592593E-2</v>
      </c>
      <c r="E17" s="3">
        <f>IF(laptimes!E17&lt;&gt;"",SUM(laptimes!E$2:'laptimes'!E17),"")</f>
        <v>1.7160613425925925E-2</v>
      </c>
      <c r="F17" s="3">
        <f>IF(laptimes!F17&lt;&gt;"",SUM(laptimes!F$2:'laptimes'!F17),"")</f>
        <v>1.7231782407407407E-2</v>
      </c>
      <c r="G17" s="3">
        <f>IF(laptimes!G17&lt;&gt;"",SUM(laptimes!G$2:'laptimes'!G17),"")</f>
        <v>1.7005879629629628E-2</v>
      </c>
      <c r="H17" s="3">
        <f>IF(laptimes!H17&lt;&gt;"",SUM(laptimes!H$2:'laptimes'!H17),"")</f>
        <v>1.7253553240740738E-2</v>
      </c>
      <c r="I17" s="3">
        <f>IF(laptimes!I17&lt;&gt;"",SUM(laptimes!I$2:'laptimes'!I17),"")</f>
        <v>1.673674768518519E-2</v>
      </c>
      <c r="J17" s="3">
        <f>IF(laptimes!J17&lt;&gt;"",SUM(laptimes!J$2:'laptimes'!J17),"")</f>
        <v>1.6988182870370371E-2</v>
      </c>
      <c r="K17" s="3">
        <f>IF(laptimes!K17&lt;&gt;"",SUM(laptimes!K$2:'laptimes'!K17),"")</f>
        <v>1.7105370370370371E-2</v>
      </c>
      <c r="L17" s="3">
        <f>IF(laptimes!L17&lt;&gt;"",SUM(laptimes!L$2:'laptimes'!L17),"")</f>
        <v>1.7244502314814811E-2</v>
      </c>
      <c r="M17" s="3">
        <f>IF(laptimes!M17&lt;&gt;"",SUM(laptimes!M$2:'laptimes'!M17),"")</f>
        <v>1.6999548611111113E-2</v>
      </c>
      <c r="N17" s="3">
        <f>IF(laptimes!N17&lt;&gt;"",SUM(laptimes!N$2:'laptimes'!N17),"")</f>
        <v>1.7129988425925929E-2</v>
      </c>
      <c r="O17" s="3">
        <f>IF(laptimes!O17&lt;&gt;"",SUM(laptimes!O$2:'laptimes'!O17),"")</f>
        <v>1.6626296296296295E-2</v>
      </c>
      <c r="P17" s="3">
        <f>IF(laptimes!P17&lt;&gt;"",SUM(laptimes!P$2:'laptimes'!P17),"")</f>
        <v>1.6833194444444446E-2</v>
      </c>
      <c r="Q17" s="3" t="str">
        <f>IF(laptimes!Q17&lt;&gt;"",SUM(laptimes!Q$2:'laptimes'!Q17),"")</f>
        <v/>
      </c>
      <c r="R17" s="3">
        <f>IF(laptimes!R17&lt;&gt;"",SUM(laptimes!R$2:'laptimes'!R17),"")</f>
        <v>1.7306759259259258E-2</v>
      </c>
      <c r="S17" s="3">
        <f>IF(laptimes!S17&lt;&gt;"",SUM(laptimes!S$2:'laptimes'!S17),"")</f>
        <v>1.6496284722222223E-2</v>
      </c>
      <c r="T17" s="3">
        <f>IF(laptimes!T17&lt;&gt;"",SUM(laptimes!T$2:'laptimes'!T17),"")</f>
        <v>1.8016284722222223E-2</v>
      </c>
      <c r="U17" s="3">
        <f>IF(laptimes!U17&lt;&gt;"",SUM(laptimes!U$2:'laptimes'!U17),"")</f>
        <v>1.7100347222222222E-2</v>
      </c>
    </row>
    <row r="18" spans="1:21" x14ac:dyDescent="0.25">
      <c r="A18">
        <v>17</v>
      </c>
      <c r="B18" s="3">
        <f>IF(laptimes!B18&lt;&gt;"",SUM(laptimes!B$2:'laptimes'!B18),"")</f>
        <v>1.8563229166666671E-2</v>
      </c>
      <c r="C18" s="3">
        <f>IF(laptimes!C18&lt;&gt;"",SUM(laptimes!C$2:'laptimes'!C18),"")</f>
        <v>1.8236203703703706E-2</v>
      </c>
      <c r="D18" s="3">
        <f>IF(laptimes!D18&lt;&gt;"",SUM(laptimes!D$2:'laptimes'!D18),"")</f>
        <v>1.7879791666666669E-2</v>
      </c>
      <c r="E18" s="3">
        <f>IF(laptimes!E18&lt;&gt;"",SUM(laptimes!E$2:'laptimes'!E18),"")</f>
        <v>1.8196793981481479E-2</v>
      </c>
      <c r="F18" s="3">
        <f>IF(laptimes!F18&lt;&gt;"",SUM(laptimes!F$2:'laptimes'!F18),"")</f>
        <v>1.8255648148148149E-2</v>
      </c>
      <c r="G18" s="3">
        <f>IF(laptimes!G18&lt;&gt;"",SUM(laptimes!G$2:'laptimes'!G18),"")</f>
        <v>1.8045578703703703E-2</v>
      </c>
      <c r="H18" s="3">
        <f>IF(laptimes!H18&lt;&gt;"",SUM(laptimes!H$2:'laptimes'!H18),"")</f>
        <v>1.8297708333333329E-2</v>
      </c>
      <c r="I18" s="3">
        <f>IF(laptimes!I18&lt;&gt;"",SUM(laptimes!I$2:'laptimes'!I18),"")</f>
        <v>1.7770763888888895E-2</v>
      </c>
      <c r="J18" s="3">
        <f>IF(laptimes!J18&lt;&gt;"",SUM(laptimes!J$2:'laptimes'!J18),"")</f>
        <v>1.8026562499999999E-2</v>
      </c>
      <c r="K18" s="3">
        <f>IF(laptimes!K18&lt;&gt;"",SUM(laptimes!K$2:'laptimes'!K18),"")</f>
        <v>1.816365740740741E-2</v>
      </c>
      <c r="L18" s="3">
        <f>IF(laptimes!L18&lt;&gt;"",SUM(laptimes!L$2:'laptimes'!L18),"")</f>
        <v>1.8283310185185184E-2</v>
      </c>
      <c r="M18" s="3">
        <f>IF(laptimes!M18&lt;&gt;"",SUM(laptimes!M$2:'laptimes'!M18),"")</f>
        <v>1.8037650462962965E-2</v>
      </c>
      <c r="N18" s="3">
        <f>IF(laptimes!N18&lt;&gt;"",SUM(laptimes!N$2:'laptimes'!N18),"")</f>
        <v>1.8173923611111115E-2</v>
      </c>
      <c r="O18" s="3">
        <f>IF(laptimes!O18&lt;&gt;"",SUM(laptimes!O$2:'laptimes'!O18),"")</f>
        <v>1.7655902777777777E-2</v>
      </c>
      <c r="P18" s="3">
        <f>IF(laptimes!P18&lt;&gt;"",SUM(laptimes!P$2:'laptimes'!P18),"")</f>
        <v>1.7860983796296297E-2</v>
      </c>
      <c r="Q18" s="3" t="str">
        <f>IF(laptimes!Q18&lt;&gt;"",SUM(laptimes!Q$2:'laptimes'!Q18),"")</f>
        <v/>
      </c>
      <c r="R18" s="3">
        <f>IF(laptimes!R18&lt;&gt;"",SUM(laptimes!R$2:'laptimes'!R18),"")</f>
        <v>1.8375034722222221E-2</v>
      </c>
      <c r="S18" s="3">
        <f>IF(laptimes!S18&lt;&gt;"",SUM(laptimes!S$2:'laptimes'!S18),"")</f>
        <v>1.7519166666666669E-2</v>
      </c>
      <c r="T18" s="3">
        <f>IF(laptimes!T18&lt;&gt;"",SUM(laptimes!T$2:'laptimes'!T18),"")</f>
        <v>1.9124814814814817E-2</v>
      </c>
      <c r="U18" s="3">
        <f>IF(laptimes!U18&lt;&gt;"",SUM(laptimes!U$2:'laptimes'!U18),"")</f>
        <v>1.8156446759259259E-2</v>
      </c>
    </row>
    <row r="19" spans="1:21" x14ac:dyDescent="0.25">
      <c r="A19">
        <v>18</v>
      </c>
      <c r="B19" s="3">
        <f>IF(laptimes!B19&lt;&gt;"",SUM(laptimes!B$2:'laptimes'!B19),"")</f>
        <v>1.9603136574074077E-2</v>
      </c>
      <c r="C19" s="3">
        <f>IF(laptimes!C19&lt;&gt;"",SUM(laptimes!C$2:'laptimes'!C19),"")</f>
        <v>1.9267662037037038E-2</v>
      </c>
      <c r="D19" s="3">
        <f>IF(laptimes!D19&lt;&gt;"",SUM(laptimes!D$2:'laptimes'!D19),"")</f>
        <v>1.8905914351851853E-2</v>
      </c>
      <c r="E19" s="3">
        <f>IF(laptimes!E19&lt;&gt;"",SUM(laptimes!E$2:'laptimes'!E19),"")</f>
        <v>1.923534722222222E-2</v>
      </c>
      <c r="F19" s="3">
        <f>IF(laptimes!F19&lt;&gt;"",SUM(laptimes!F$2:'laptimes'!F19),"")</f>
        <v>1.9287581018518518E-2</v>
      </c>
      <c r="G19" s="3">
        <f>IF(laptimes!G19&lt;&gt;"",SUM(laptimes!G$2:'laptimes'!G19),"")</f>
        <v>1.9087662037037035E-2</v>
      </c>
      <c r="H19" s="3">
        <f>IF(laptimes!H19&lt;&gt;"",SUM(laptimes!H$2:'laptimes'!H19),"")</f>
        <v>1.9337071759259254E-2</v>
      </c>
      <c r="I19" s="3">
        <f>IF(laptimes!I19&lt;&gt;"",SUM(laptimes!I$2:'laptimes'!I19),"")</f>
        <v>1.880075231481482E-2</v>
      </c>
      <c r="J19" s="3">
        <f>IF(laptimes!J19&lt;&gt;"",SUM(laptimes!J$2:'laptimes'!J19),"")</f>
        <v>1.9063194444444445E-2</v>
      </c>
      <c r="K19" s="3">
        <f>IF(laptimes!K19&lt;&gt;"",SUM(laptimes!K$2:'laptimes'!K19),"")</f>
        <v>1.9212337962962966E-2</v>
      </c>
      <c r="L19" s="3">
        <f>IF(laptimes!L19&lt;&gt;"",SUM(laptimes!L$2:'laptimes'!L19),"")</f>
        <v>1.9322708333333331E-2</v>
      </c>
      <c r="M19" s="3">
        <f>IF(laptimes!M19&lt;&gt;"",SUM(laptimes!M$2:'laptimes'!M19),"")</f>
        <v>1.9079363425925928E-2</v>
      </c>
      <c r="N19" s="3">
        <f>IF(laptimes!N19&lt;&gt;"",SUM(laptimes!N$2:'laptimes'!N19),"")</f>
        <v>1.9227951388888893E-2</v>
      </c>
      <c r="O19" s="3">
        <f>IF(laptimes!O19&lt;&gt;"",SUM(laptimes!O$2:'laptimes'!O19),"")</f>
        <v>1.868443287037037E-2</v>
      </c>
      <c r="P19" s="3">
        <f>IF(laptimes!P19&lt;&gt;"",SUM(laptimes!P$2:'laptimes'!P19),"")</f>
        <v>1.8887222222222222E-2</v>
      </c>
      <c r="Q19" s="3" t="str">
        <f>IF(laptimes!Q19&lt;&gt;"",SUM(laptimes!Q$2:'laptimes'!Q19),"")</f>
        <v/>
      </c>
      <c r="R19" s="3">
        <f>IF(laptimes!R19&lt;&gt;"",SUM(laptimes!R$2:'laptimes'!R19),"")</f>
        <v>1.9441215277777778E-2</v>
      </c>
      <c r="S19" s="3">
        <f>IF(laptimes!S19&lt;&gt;"",SUM(laptimes!S$2:'laptimes'!S19),"")</f>
        <v>1.8540034722222223E-2</v>
      </c>
      <c r="T19" s="3">
        <f>IF(laptimes!T19&lt;&gt;"",SUM(laptimes!T$2:'laptimes'!T19),"")</f>
        <v>2.0193958333333335E-2</v>
      </c>
      <c r="U19" s="3">
        <f>IF(laptimes!U19&lt;&gt;"",SUM(laptimes!U$2:'laptimes'!U19),"")</f>
        <v>1.9226805555555556E-2</v>
      </c>
    </row>
    <row r="20" spans="1:21" x14ac:dyDescent="0.25">
      <c r="A20">
        <v>19</v>
      </c>
      <c r="B20" s="3">
        <f>IF(laptimes!B20&lt;&gt;"",SUM(laptimes!B$2:'laptimes'!B20),"")</f>
        <v>2.0645115740740745E-2</v>
      </c>
      <c r="C20" s="3">
        <f>IF(laptimes!C20&lt;&gt;"",SUM(laptimes!C$2:'laptimes'!C20),"")</f>
        <v>2.0308611111111111E-2</v>
      </c>
      <c r="D20" s="3">
        <f>IF(laptimes!D20&lt;&gt;"",SUM(laptimes!D$2:'laptimes'!D20),"")</f>
        <v>1.9938877314814814E-2</v>
      </c>
      <c r="E20" s="3">
        <f>IF(laptimes!E20&lt;&gt;"",SUM(laptimes!E$2:'laptimes'!E20),"")</f>
        <v>2.0287615740740738E-2</v>
      </c>
      <c r="F20" s="3">
        <f>IF(laptimes!F20&lt;&gt;"",SUM(laptimes!F$2:'laptimes'!F20),"")</f>
        <v>2.0325879629629628E-2</v>
      </c>
      <c r="G20" s="3">
        <f>IF(laptimes!G20&lt;&gt;"",SUM(laptimes!G$2:'laptimes'!G20),"")</f>
        <v>2.0120648148148144E-2</v>
      </c>
      <c r="H20" s="3">
        <f>IF(laptimes!H20&lt;&gt;"",SUM(laptimes!H$2:'laptimes'!H20),"")</f>
        <v>2.0377986111111107E-2</v>
      </c>
      <c r="I20" s="3">
        <f>IF(laptimes!I20&lt;&gt;"",SUM(laptimes!I$2:'laptimes'!I20),"")</f>
        <v>1.9829988425925933E-2</v>
      </c>
      <c r="J20" s="3">
        <f>IF(laptimes!J20&lt;&gt;"",SUM(laptimes!J$2:'laptimes'!J20),"")</f>
        <v>2.0096944444444445E-2</v>
      </c>
      <c r="K20" s="3">
        <f>IF(laptimes!K20&lt;&gt;"",SUM(laptimes!K$2:'laptimes'!K20),"")</f>
        <v>2.0250752314814817E-2</v>
      </c>
      <c r="L20" s="3">
        <f>IF(laptimes!L20&lt;&gt;"",SUM(laptimes!L$2:'laptimes'!L20),"")</f>
        <v>2.0363287037037034E-2</v>
      </c>
      <c r="M20" s="3">
        <f>IF(laptimes!M20&lt;&gt;"",SUM(laptimes!M$2:'laptimes'!M20),"")</f>
        <v>2.0114131944444447E-2</v>
      </c>
      <c r="N20" s="3">
        <f>IF(laptimes!N20&lt;&gt;"",SUM(laptimes!N$2:'laptimes'!N20),"")</f>
        <v>2.0266516203703708E-2</v>
      </c>
      <c r="O20" s="3">
        <f>IF(laptimes!O20&lt;&gt;"",SUM(laptimes!O$2:'laptimes'!O20),"")</f>
        <v>1.9709722222222222E-2</v>
      </c>
      <c r="P20" s="3">
        <f>IF(laptimes!P20&lt;&gt;"",SUM(laptimes!P$2:'laptimes'!P20),"")</f>
        <v>1.99215625E-2</v>
      </c>
      <c r="Q20" s="3" t="str">
        <f>IF(laptimes!Q20&lt;&gt;"",SUM(laptimes!Q$2:'laptimes'!Q20),"")</f>
        <v/>
      </c>
      <c r="R20" s="3">
        <f>IF(laptimes!R20&lt;&gt;"",SUM(laptimes!R$2:'laptimes'!R20),"")</f>
        <v>2.0505196759259259E-2</v>
      </c>
      <c r="S20" s="3">
        <f>IF(laptimes!S20&lt;&gt;"",SUM(laptimes!S$2:'laptimes'!S20),"")</f>
        <v>1.9556655092592592E-2</v>
      </c>
      <c r="T20" s="3">
        <f>IF(laptimes!T20&lt;&gt;"",SUM(laptimes!T$2:'laptimes'!T20),"")</f>
        <v>2.1262696759259261E-2</v>
      </c>
      <c r="U20" s="3">
        <f>IF(laptimes!U20&lt;&gt;"",SUM(laptimes!U$2:'laptimes'!U20),"")</f>
        <v>2.0304953703703704E-2</v>
      </c>
    </row>
    <row r="21" spans="1:21" x14ac:dyDescent="0.25">
      <c r="A21">
        <v>20</v>
      </c>
      <c r="B21" s="3">
        <f>IF(laptimes!B21&lt;&gt;"",SUM(laptimes!B$2:'laptimes'!B21),"")</f>
        <v>2.1685868055555561E-2</v>
      </c>
      <c r="C21" s="3">
        <f>IF(laptimes!C21&lt;&gt;"",SUM(laptimes!C$2:'laptimes'!C21),"")</f>
        <v>2.1367546296296294E-2</v>
      </c>
      <c r="D21" s="3">
        <f>IF(laptimes!D21&lt;&gt;"",SUM(laptimes!D$2:'laptimes'!D21),"")</f>
        <v>2.0971597222222221E-2</v>
      </c>
      <c r="E21" s="3">
        <f>IF(laptimes!E21&lt;&gt;"",SUM(laptimes!E$2:'laptimes'!E21),"")</f>
        <v>2.1330555555555554E-2</v>
      </c>
      <c r="F21" s="3">
        <f>IF(laptimes!F21&lt;&gt;"",SUM(laptimes!F$2:'laptimes'!F21),"")</f>
        <v>2.1375208333333333E-2</v>
      </c>
      <c r="G21" s="3">
        <f>IF(laptimes!G21&lt;&gt;"",SUM(laptimes!G$2:'laptimes'!G21),"")</f>
        <v>2.115622685185185E-2</v>
      </c>
      <c r="H21" s="3">
        <f>IF(laptimes!H21&lt;&gt;"",SUM(laptimes!H$2:'laptimes'!H21),"")</f>
        <v>2.1419884259259257E-2</v>
      </c>
      <c r="I21" s="3">
        <f>IF(laptimes!I21&lt;&gt;"",SUM(laptimes!I$2:'laptimes'!I21),"")</f>
        <v>2.0856990740740749E-2</v>
      </c>
      <c r="J21" s="3">
        <f>IF(laptimes!J21&lt;&gt;"",SUM(laptimes!J$2:'laptimes'!J21),"")</f>
        <v>2.1129745370370372E-2</v>
      </c>
      <c r="K21" s="3">
        <f>IF(laptimes!K21&lt;&gt;"",SUM(laptimes!K$2:'laptimes'!K21),"")</f>
        <v>2.1283750000000001E-2</v>
      </c>
      <c r="L21" s="3">
        <f>IF(laptimes!L21&lt;&gt;"",SUM(laptimes!L$2:'laptimes'!L21),"")</f>
        <v>2.140538194444444E-2</v>
      </c>
      <c r="M21" s="3">
        <f>IF(laptimes!M21&lt;&gt;"",SUM(laptimes!M$2:'laptimes'!M21),"")</f>
        <v>2.1149456018518521E-2</v>
      </c>
      <c r="N21" s="3">
        <f>IF(laptimes!N21&lt;&gt;"",SUM(laptimes!N$2:'laptimes'!N21),"")</f>
        <v>2.1302847222222226E-2</v>
      </c>
      <c r="O21" s="3">
        <f>IF(laptimes!O21&lt;&gt;"",SUM(laptimes!O$2:'laptimes'!O21),"")</f>
        <v>2.0737002314814814E-2</v>
      </c>
      <c r="P21" s="3">
        <f>IF(laptimes!P21&lt;&gt;"",SUM(laptimes!P$2:'laptimes'!P21),"")</f>
        <v>2.0955520833333335E-2</v>
      </c>
      <c r="Q21" s="3" t="str">
        <f>IF(laptimes!Q21&lt;&gt;"",SUM(laptimes!Q$2:'laptimes'!Q21),"")</f>
        <v/>
      </c>
      <c r="R21" s="3">
        <f>IF(laptimes!R21&lt;&gt;"",SUM(laptimes!R$2:'laptimes'!R21),"")</f>
        <v>2.1565902777777778E-2</v>
      </c>
      <c r="S21" s="3">
        <f>IF(laptimes!S21&lt;&gt;"",SUM(laptimes!S$2:'laptimes'!S21),"")</f>
        <v>2.0573229166666665E-2</v>
      </c>
      <c r="T21" s="3">
        <f>IF(laptimes!T21&lt;&gt;"",SUM(laptimes!T$2:'laptimes'!T21),"")</f>
        <v>2.2365115740740741E-2</v>
      </c>
      <c r="U21" s="3">
        <f>IF(laptimes!U21&lt;&gt;"",SUM(laptimes!U$2:'laptimes'!U21),"")</f>
        <v>2.1362256944444446E-2</v>
      </c>
    </row>
    <row r="22" spans="1:21" x14ac:dyDescent="0.25">
      <c r="A22">
        <v>21</v>
      </c>
      <c r="B22" s="3">
        <f>IF(laptimes!B22&lt;&gt;"",SUM(laptimes!B$2:'laptimes'!B22),"")</f>
        <v>2.2732905092592598E-2</v>
      </c>
      <c r="C22" s="3">
        <f>IF(laptimes!C22&lt;&gt;"",SUM(laptimes!C$2:'laptimes'!C22),"")</f>
        <v>2.2418206018518516E-2</v>
      </c>
      <c r="D22" s="3">
        <f>IF(laptimes!D22&lt;&gt;"",SUM(laptimes!D$2:'laptimes'!D22),"")</f>
        <v>2.1998229166666664E-2</v>
      </c>
      <c r="E22" s="3">
        <f>IF(laptimes!E22&lt;&gt;"",SUM(laptimes!E$2:'laptimes'!E22),"")</f>
        <v>2.2371828703703703E-2</v>
      </c>
      <c r="F22" s="3">
        <f>IF(laptimes!F22&lt;&gt;"",SUM(laptimes!F$2:'laptimes'!F22),"")</f>
        <v>2.2426238425925924E-2</v>
      </c>
      <c r="G22" s="3">
        <f>IF(laptimes!G22&lt;&gt;"",SUM(laptimes!G$2:'laptimes'!G22),"")</f>
        <v>2.2188113425925925E-2</v>
      </c>
      <c r="H22" s="3">
        <f>IF(laptimes!H22&lt;&gt;"",SUM(laptimes!H$2:'laptimes'!H22),"")</f>
        <v>2.2455543981481477E-2</v>
      </c>
      <c r="I22" s="3">
        <f>IF(laptimes!I22&lt;&gt;"",SUM(laptimes!I$2:'laptimes'!I22),"")</f>
        <v>2.1885150462962973E-2</v>
      </c>
      <c r="J22" s="3">
        <f>IF(laptimes!J22&lt;&gt;"",SUM(laptimes!J$2:'laptimes'!J22),"")</f>
        <v>2.2162511574074076E-2</v>
      </c>
      <c r="K22" s="3">
        <f>IF(laptimes!K22&lt;&gt;"",SUM(laptimes!K$2:'laptimes'!K22),"")</f>
        <v>2.2325335648148148E-2</v>
      </c>
      <c r="L22" s="3">
        <f>IF(laptimes!L22&lt;&gt;"",SUM(laptimes!L$2:'laptimes'!L22),"")</f>
        <v>2.2449317129629626E-2</v>
      </c>
      <c r="M22" s="3">
        <f>IF(laptimes!M22&lt;&gt;"",SUM(laptimes!M$2:'laptimes'!M22),"")</f>
        <v>2.2181898148148152E-2</v>
      </c>
      <c r="N22" s="3">
        <f>IF(laptimes!N22&lt;&gt;"",SUM(laptimes!N$2:'laptimes'!N22),"")</f>
        <v>2.2342557870370375E-2</v>
      </c>
      <c r="O22" s="3">
        <f>IF(laptimes!O22&lt;&gt;"",SUM(laptimes!O$2:'laptimes'!O22),"")</f>
        <v>2.1761886574074074E-2</v>
      </c>
      <c r="P22" s="3">
        <f>IF(laptimes!P22&lt;&gt;"",SUM(laptimes!P$2:'laptimes'!P22),"")</f>
        <v>2.1976250000000003E-2</v>
      </c>
      <c r="Q22" s="3" t="str">
        <f>IF(laptimes!Q22&lt;&gt;"",SUM(laptimes!Q$2:'laptimes'!Q22),"")</f>
        <v/>
      </c>
      <c r="R22" s="3">
        <f>IF(laptimes!R22&lt;&gt;"",SUM(laptimes!R$2:'laptimes'!R22),"")</f>
        <v>2.2643090277777778E-2</v>
      </c>
      <c r="S22" s="3">
        <f>IF(laptimes!S22&lt;&gt;"",SUM(laptimes!S$2:'laptimes'!S22),"")</f>
        <v>2.158960648148148E-2</v>
      </c>
      <c r="T22" s="3">
        <f>IF(laptimes!T22&lt;&gt;"",SUM(laptimes!T$2:'laptimes'!T22),"")</f>
        <v>2.3458993055555558E-2</v>
      </c>
      <c r="U22" s="3">
        <f>IF(laptimes!U22&lt;&gt;"",SUM(laptimes!U$2:'laptimes'!U22),"")</f>
        <v>2.2414027777777779E-2</v>
      </c>
    </row>
    <row r="23" spans="1:21" x14ac:dyDescent="0.25">
      <c r="A23">
        <v>22</v>
      </c>
      <c r="B23" s="3">
        <f>IF(laptimes!B23&lt;&gt;"",SUM(laptimes!B$2:'laptimes'!B23),"")</f>
        <v>2.3779421296296302E-2</v>
      </c>
      <c r="C23" s="3">
        <f>IF(laptimes!C23&lt;&gt;"",SUM(laptimes!C$2:'laptimes'!C23),"")</f>
        <v>2.347501157407407E-2</v>
      </c>
      <c r="D23" s="3">
        <f>IF(laptimes!D23&lt;&gt;"",SUM(laptimes!D$2:'laptimes'!D23),"")</f>
        <v>2.3022696759259258E-2</v>
      </c>
      <c r="E23" s="3">
        <f>IF(laptimes!E23&lt;&gt;"",SUM(laptimes!E$2:'laptimes'!E23),"")</f>
        <v>2.3412638888888889E-2</v>
      </c>
      <c r="F23" s="3">
        <f>IF(laptimes!F23&lt;&gt;"",SUM(laptimes!F$2:'laptimes'!F23),"")</f>
        <v>2.3479907407407404E-2</v>
      </c>
      <c r="G23" s="3">
        <f>IF(laptimes!G23&lt;&gt;"",SUM(laptimes!G$2:'laptimes'!G23),"")</f>
        <v>2.3226018518518517E-2</v>
      </c>
      <c r="H23" s="3">
        <f>IF(laptimes!H23&lt;&gt;"",SUM(laptimes!H$2:'laptimes'!H23),"")</f>
        <v>2.3503622685185181E-2</v>
      </c>
      <c r="I23" s="3">
        <f>IF(laptimes!I23&lt;&gt;"",SUM(laptimes!I$2:'laptimes'!I23),"")</f>
        <v>2.2914143518518528E-2</v>
      </c>
      <c r="J23" s="3">
        <f>IF(laptimes!J23&lt;&gt;"",SUM(laptimes!J$2:'laptimes'!J23),"")</f>
        <v>2.3195960648148151E-2</v>
      </c>
      <c r="K23" s="3">
        <f>IF(laptimes!K23&lt;&gt;"",SUM(laptimes!K$2:'laptimes'!K23),"")</f>
        <v>2.33596875E-2</v>
      </c>
      <c r="L23" s="3">
        <f>IF(laptimes!L23&lt;&gt;"",SUM(laptimes!L$2:'laptimes'!L23),"")</f>
        <v>2.3495219907407404E-2</v>
      </c>
      <c r="M23" s="3">
        <f>IF(laptimes!M23&lt;&gt;"",SUM(laptimes!M$2:'laptimes'!M23),"")</f>
        <v>2.3218645833333336E-2</v>
      </c>
      <c r="N23" s="3">
        <f>IF(laptimes!N23&lt;&gt;"",SUM(laptimes!N$2:'laptimes'!N23),"")</f>
        <v>2.3379525462962968E-2</v>
      </c>
      <c r="O23" s="3">
        <f>IF(laptimes!O23&lt;&gt;"",SUM(laptimes!O$2:'laptimes'!O23),"")</f>
        <v>2.278732638888889E-2</v>
      </c>
      <c r="P23" s="3">
        <f>IF(laptimes!P23&lt;&gt;"",SUM(laptimes!P$2:'laptimes'!P23),"")</f>
        <v>2.3002476851851854E-2</v>
      </c>
      <c r="Q23" s="3" t="str">
        <f>IF(laptimes!Q23&lt;&gt;"",SUM(laptimes!Q$2:'laptimes'!Q23),"")</f>
        <v/>
      </c>
      <c r="R23" s="3">
        <f>IF(laptimes!R23&lt;&gt;"",SUM(laptimes!R$2:'laptimes'!R23),"")</f>
        <v>2.3705729166666665E-2</v>
      </c>
      <c r="S23" s="3">
        <f>IF(laptimes!S23&lt;&gt;"",SUM(laptimes!S$2:'laptimes'!S23),"")</f>
        <v>2.2614270833333332E-2</v>
      </c>
      <c r="T23" s="3">
        <f>IF(laptimes!T23&lt;&gt;"",SUM(laptimes!T$2:'laptimes'!T23),"")</f>
        <v>2.459553240740741E-2</v>
      </c>
      <c r="U23" s="3">
        <f>IF(laptimes!U23&lt;&gt;"",SUM(laptimes!U$2:'laptimes'!U23),"")</f>
        <v>2.3468831018518519E-2</v>
      </c>
    </row>
    <row r="24" spans="1:21" x14ac:dyDescent="0.25">
      <c r="A24">
        <v>23</v>
      </c>
      <c r="B24" s="3">
        <f>IF(laptimes!B24&lt;&gt;"",SUM(laptimes!B$2:'laptimes'!B24),"")</f>
        <v>2.4823935185185192E-2</v>
      </c>
      <c r="C24" s="3">
        <f>IF(laptimes!C24&lt;&gt;"",SUM(laptimes!C$2:'laptimes'!C24),"")</f>
        <v>2.4525567129629625E-2</v>
      </c>
      <c r="D24" s="3">
        <f>IF(laptimes!D24&lt;&gt;"",SUM(laptimes!D$2:'laptimes'!D24),"")</f>
        <v>2.4048587962962963E-2</v>
      </c>
      <c r="E24" s="3">
        <f>IF(laptimes!E24&lt;&gt;"",SUM(laptimes!E$2:'laptimes'!E24),"")</f>
        <v>2.4444907407407408E-2</v>
      </c>
      <c r="F24" s="3">
        <f>IF(laptimes!F24&lt;&gt;"",SUM(laptimes!F$2:'laptimes'!F24),"")</f>
        <v>2.4534259259259256E-2</v>
      </c>
      <c r="G24" s="3">
        <f>IF(laptimes!G24&lt;&gt;"",SUM(laptimes!G$2:'laptimes'!G24),"")</f>
        <v>2.4263576388888888E-2</v>
      </c>
      <c r="H24" s="3">
        <f>IF(laptimes!H24&lt;&gt;"",SUM(laptimes!H$2:'laptimes'!H24),"")</f>
        <v>2.4554074074074068E-2</v>
      </c>
      <c r="I24" s="3">
        <f>IF(laptimes!I24&lt;&gt;"",SUM(laptimes!I$2:'laptimes'!I24),"")</f>
        <v>2.394332175925927E-2</v>
      </c>
      <c r="J24" s="3">
        <f>IF(laptimes!J24&lt;&gt;"",SUM(laptimes!J$2:'laptimes'!J24),"")</f>
        <v>2.4229456018518523E-2</v>
      </c>
      <c r="K24" s="3">
        <f>IF(laptimes!K24&lt;&gt;"",SUM(laptimes!K$2:'laptimes'!K24),"")</f>
        <v>2.4391423611111112E-2</v>
      </c>
      <c r="L24" s="3">
        <f>IF(laptimes!L24&lt;&gt;"",SUM(laptimes!L$2:'laptimes'!L24),"")</f>
        <v>2.4547766203703702E-2</v>
      </c>
      <c r="M24" s="3">
        <f>IF(laptimes!M24&lt;&gt;"",SUM(laptimes!M$2:'laptimes'!M24),"")</f>
        <v>2.4255810185185189E-2</v>
      </c>
      <c r="N24" s="3">
        <f>IF(laptimes!N24&lt;&gt;"",SUM(laptimes!N$2:'laptimes'!N24),"")</f>
        <v>2.441282407407408E-2</v>
      </c>
      <c r="O24" s="3">
        <f>IF(laptimes!O24&lt;&gt;"",SUM(laptimes!O$2:'laptimes'!O24),"")</f>
        <v>2.3817708333333333E-2</v>
      </c>
      <c r="P24" s="3">
        <f>IF(laptimes!P24&lt;&gt;"",SUM(laptimes!P$2:'laptimes'!P24),"")</f>
        <v>2.4029722222222223E-2</v>
      </c>
      <c r="Q24" s="3" t="str">
        <f>IF(laptimes!Q24&lt;&gt;"",SUM(laptimes!Q$2:'laptimes'!Q24),"")</f>
        <v/>
      </c>
      <c r="R24" s="3">
        <f>IF(laptimes!R24&lt;&gt;"",SUM(laptimes!R$2:'laptimes'!R24),"")</f>
        <v>2.4766990740740739E-2</v>
      </c>
      <c r="S24" s="3">
        <f>IF(laptimes!S24&lt;&gt;"",SUM(laptimes!S$2:'laptimes'!S24),"")</f>
        <v>2.3841701388888886E-2</v>
      </c>
      <c r="T24" s="3">
        <f>IF(laptimes!T24&lt;&gt;"",SUM(laptimes!T$2:'laptimes'!T24),"")</f>
        <v>2.5663055555555557E-2</v>
      </c>
      <c r="U24" s="3">
        <f>IF(laptimes!U24&lt;&gt;"",SUM(laptimes!U$2:'laptimes'!U24),"")</f>
        <v>2.4520682870370372E-2</v>
      </c>
    </row>
    <row r="25" spans="1:21" x14ac:dyDescent="0.25">
      <c r="A25">
        <v>24</v>
      </c>
      <c r="B25" s="3">
        <f>IF(laptimes!B25&lt;&gt;"",SUM(laptimes!B$2:'laptimes'!B25),"")</f>
        <v>2.5866875000000008E-2</v>
      </c>
      <c r="C25" s="3">
        <f>IF(laptimes!C25&lt;&gt;"",SUM(laptimes!C$2:'laptimes'!C25),"")</f>
        <v>2.5576701388888883E-2</v>
      </c>
      <c r="D25" s="3">
        <f>IF(laptimes!D25&lt;&gt;"",SUM(laptimes!D$2:'laptimes'!D25),"")</f>
        <v>2.507523148148148E-2</v>
      </c>
      <c r="E25" s="3">
        <f>IF(laptimes!E25&lt;&gt;"",SUM(laptimes!E$2:'laptimes'!E25),"")</f>
        <v>2.5476562500000001E-2</v>
      </c>
      <c r="F25" s="3">
        <f>IF(laptimes!F25&lt;&gt;"",SUM(laptimes!F$2:'laptimes'!F25),"")</f>
        <v>2.558466435185185E-2</v>
      </c>
      <c r="G25" s="3">
        <f>IF(laptimes!G25&lt;&gt;"",SUM(laptimes!G$2:'laptimes'!G25),"")</f>
        <v>2.5297766203703703E-2</v>
      </c>
      <c r="H25" s="3">
        <f>IF(laptimes!H25&lt;&gt;"",SUM(laptimes!H$2:'laptimes'!H25),"")</f>
        <v>2.5599953703703698E-2</v>
      </c>
      <c r="I25" s="3">
        <f>IF(laptimes!I25&lt;&gt;"",SUM(laptimes!I$2:'laptimes'!I25),"")</f>
        <v>2.4977291666666679E-2</v>
      </c>
      <c r="J25" s="3">
        <f>IF(laptimes!J25&lt;&gt;"",SUM(laptimes!J$2:'laptimes'!J25),"")</f>
        <v>2.5261053240740745E-2</v>
      </c>
      <c r="K25" s="3">
        <f>IF(laptimes!K25&lt;&gt;"",SUM(laptimes!K$2:'laptimes'!K25),"")</f>
        <v>2.542201388888889E-2</v>
      </c>
      <c r="L25" s="3">
        <f>IF(laptimes!L25&lt;&gt;"",SUM(laptimes!L$2:'laptimes'!L25),"")</f>
        <v>2.5591863425925926E-2</v>
      </c>
      <c r="M25" s="3">
        <f>IF(laptimes!M25&lt;&gt;"",SUM(laptimes!M$2:'laptimes'!M25),"")</f>
        <v>2.5289444444444448E-2</v>
      </c>
      <c r="N25" s="3">
        <f>IF(laptimes!N25&lt;&gt;"",SUM(laptimes!N$2:'laptimes'!N25),"")</f>
        <v>2.5443391203703709E-2</v>
      </c>
      <c r="O25" s="3">
        <f>IF(laptimes!O25&lt;&gt;"",SUM(laptimes!O$2:'laptimes'!O25),"")</f>
        <v>2.4856493055555554E-2</v>
      </c>
      <c r="P25" s="3">
        <f>IF(laptimes!P25&lt;&gt;"",SUM(laptimes!P$2:'laptimes'!P25),"")</f>
        <v>2.5053981481481483E-2</v>
      </c>
      <c r="Q25" s="3" t="str">
        <f>IF(laptimes!Q25&lt;&gt;"",SUM(laptimes!Q$2:'laptimes'!Q25),"")</f>
        <v/>
      </c>
      <c r="R25" s="3">
        <f>IF(laptimes!R25&lt;&gt;"",SUM(laptimes!R$2:'laptimes'!R25),"")</f>
        <v>2.5828113425925923E-2</v>
      </c>
      <c r="S25" s="3">
        <f>IF(laptimes!S25&lt;&gt;"",SUM(laptimes!S$2:'laptimes'!S25),"")</f>
        <v>2.4927407407407405E-2</v>
      </c>
      <c r="T25" s="3">
        <f>IF(laptimes!T25&lt;&gt;"",SUM(laptimes!T$2:'laptimes'!T25),"")</f>
        <v>2.6730937500000003E-2</v>
      </c>
      <c r="U25" s="3">
        <f>IF(laptimes!U25&lt;&gt;"",SUM(laptimes!U$2:'laptimes'!U25),"")</f>
        <v>2.5572500000000001E-2</v>
      </c>
    </row>
    <row r="26" spans="1:21" x14ac:dyDescent="0.25">
      <c r="A26">
        <v>25</v>
      </c>
      <c r="B26" s="3">
        <f>IF(laptimes!B26&lt;&gt;"",SUM(laptimes!B$2:'laptimes'!B26),"")</f>
        <v>2.6914340277777785E-2</v>
      </c>
      <c r="C26" s="3">
        <f>IF(laptimes!C26&lt;&gt;"",SUM(laptimes!C$2:'laptimes'!C26),"")</f>
        <v>2.6629317129629623E-2</v>
      </c>
      <c r="D26" s="3">
        <f>IF(laptimes!D26&lt;&gt;"",SUM(laptimes!D$2:'laptimes'!D26),"")</f>
        <v>2.610415509259259E-2</v>
      </c>
      <c r="E26" s="3">
        <f>IF(laptimes!E26&lt;&gt;"",SUM(laptimes!E$2:'laptimes'!E26),"")</f>
        <v>2.6508136574074075E-2</v>
      </c>
      <c r="F26" s="3">
        <f>IF(laptimes!F26&lt;&gt;"",SUM(laptimes!F$2:'laptimes'!F26),"")</f>
        <v>2.663677083333333E-2</v>
      </c>
      <c r="G26" s="3">
        <f>IF(laptimes!G26&lt;&gt;"",SUM(laptimes!G$2:'laptimes'!G26),"")</f>
        <v>2.6331006944444443E-2</v>
      </c>
      <c r="H26" s="3">
        <f>IF(laptimes!H26&lt;&gt;"",SUM(laptimes!H$2:'laptimes'!H26),"")</f>
        <v>2.664967592592592E-2</v>
      </c>
      <c r="I26" s="3">
        <f>IF(laptimes!I26&lt;&gt;"",SUM(laptimes!I$2:'laptimes'!I26),"")</f>
        <v>2.6009756944444455E-2</v>
      </c>
      <c r="J26" s="3">
        <f>IF(laptimes!J26&lt;&gt;"",SUM(laptimes!J$2:'laptimes'!J26),"")</f>
        <v>2.6298101851851857E-2</v>
      </c>
      <c r="K26" s="3">
        <f>IF(laptimes!K26&lt;&gt;"",SUM(laptimes!K$2:'laptimes'!K26),"")</f>
        <v>2.645287037037037E-2</v>
      </c>
      <c r="L26" s="3">
        <f>IF(laptimes!L26&lt;&gt;"",SUM(laptimes!L$2:'laptimes'!L26),"")</f>
        <v>2.6644444444444443E-2</v>
      </c>
      <c r="M26" s="3">
        <f>IF(laptimes!M26&lt;&gt;"",SUM(laptimes!M$2:'laptimes'!M26),"")</f>
        <v>2.632146990740741E-2</v>
      </c>
      <c r="N26" s="3">
        <f>IF(laptimes!N26&lt;&gt;"",SUM(laptimes!N$2:'laptimes'!N26),"")</f>
        <v>2.6472847222222227E-2</v>
      </c>
      <c r="O26" s="3">
        <f>IF(laptimes!O26&lt;&gt;"",SUM(laptimes!O$2:'laptimes'!O26),"")</f>
        <v>2.6082997685185183E-2</v>
      </c>
      <c r="P26" s="3">
        <f>IF(laptimes!P26&lt;&gt;"",SUM(laptimes!P$2:'laptimes'!P26),"")</f>
        <v>2.6079837962962964E-2</v>
      </c>
      <c r="Q26" s="3" t="str">
        <f>IF(laptimes!Q26&lt;&gt;"",SUM(laptimes!Q$2:'laptimes'!Q26),"")</f>
        <v/>
      </c>
      <c r="R26" s="3">
        <f>IF(laptimes!R26&lt;&gt;"",SUM(laptimes!R$2:'laptimes'!R26),"")</f>
        <v>2.6888356481481478E-2</v>
      </c>
      <c r="S26" s="3">
        <f>IF(laptimes!S26&lt;&gt;"",SUM(laptimes!S$2:'laptimes'!S26),"")</f>
        <v>2.5938263888888886E-2</v>
      </c>
      <c r="T26" s="3">
        <f>IF(laptimes!T26&lt;&gt;"",SUM(laptimes!T$2:'laptimes'!T26),"")</f>
        <v>2.7799722222222226E-2</v>
      </c>
      <c r="U26" s="3">
        <f>IF(laptimes!U26&lt;&gt;"",SUM(laptimes!U$2:'laptimes'!U26),"")</f>
        <v>2.6625787037037038E-2</v>
      </c>
    </row>
    <row r="27" spans="1:21" x14ac:dyDescent="0.25">
      <c r="A27">
        <v>26</v>
      </c>
      <c r="B27" s="3">
        <f>IF(laptimes!B27&lt;&gt;"",SUM(laptimes!B$2:'laptimes'!B27),"")</f>
        <v>2.7980960648148156E-2</v>
      </c>
      <c r="C27" s="3">
        <f>IF(laptimes!C27&lt;&gt;"",SUM(laptimes!C$2:'laptimes'!C27),"")</f>
        <v>2.7667835648148141E-2</v>
      </c>
      <c r="D27" s="3">
        <f>IF(laptimes!D27&lt;&gt;"",SUM(laptimes!D$2:'laptimes'!D27),"")</f>
        <v>2.71308912037037E-2</v>
      </c>
      <c r="E27" s="3">
        <f>IF(laptimes!E27&lt;&gt;"",SUM(laptimes!E$2:'laptimes'!E27),"")</f>
        <v>2.7538125E-2</v>
      </c>
      <c r="F27" s="3">
        <f>IF(laptimes!F27&lt;&gt;"",SUM(laptimes!F$2:'laptimes'!F27),"")</f>
        <v>2.7695879629629626E-2</v>
      </c>
      <c r="G27" s="3">
        <f>IF(laptimes!G27&lt;&gt;"",SUM(laptimes!G$2:'laptimes'!G27),"")</f>
        <v>2.7360925925925924E-2</v>
      </c>
      <c r="H27" s="3">
        <f>IF(laptimes!H27&lt;&gt;"",SUM(laptimes!H$2:'laptimes'!H27),"")</f>
        <v>2.7712743055555551E-2</v>
      </c>
      <c r="I27" s="3">
        <f>IF(laptimes!I27&lt;&gt;"",SUM(laptimes!I$2:'laptimes'!I27),"")</f>
        <v>2.7040011574074086E-2</v>
      </c>
      <c r="J27" s="3">
        <f>IF(laptimes!J27&lt;&gt;"",SUM(laptimes!J$2:'laptimes'!J27),"")</f>
        <v>2.7330219907407412E-2</v>
      </c>
      <c r="K27" s="3">
        <f>IF(laptimes!K27&lt;&gt;"",SUM(laptimes!K$2:'laptimes'!K27),"")</f>
        <v>2.7482951388888888E-2</v>
      </c>
      <c r="L27" s="3">
        <f>IF(laptimes!L27&lt;&gt;"",SUM(laptimes!L$2:'laptimes'!L27),"")</f>
        <v>2.7720567129629628E-2</v>
      </c>
      <c r="M27" s="3">
        <f>IF(laptimes!M27&lt;&gt;"",SUM(laptimes!M$2:'laptimes'!M27),"")</f>
        <v>2.7560150462962965E-2</v>
      </c>
      <c r="N27" s="3">
        <f>IF(laptimes!N27&lt;&gt;"",SUM(laptimes!N$2:'laptimes'!N27),"")</f>
        <v>2.7504409722222227E-2</v>
      </c>
      <c r="O27" s="3">
        <f>IF(laptimes!O27&lt;&gt;"",SUM(laptimes!O$2:'laptimes'!O27),"")</f>
        <v>2.7166932870370367E-2</v>
      </c>
      <c r="P27" s="3">
        <f>IF(laptimes!P27&lt;&gt;"",SUM(laptimes!P$2:'laptimes'!P27),"")</f>
        <v>2.7098148148148149E-2</v>
      </c>
      <c r="Q27" s="3" t="str">
        <f>IF(laptimes!Q27&lt;&gt;"",SUM(laptimes!Q$2:'laptimes'!Q27),"")</f>
        <v/>
      </c>
      <c r="R27" s="3">
        <f>IF(laptimes!R27&lt;&gt;"",SUM(laptimes!R$2:'laptimes'!R27),"")</f>
        <v>2.8153645833333331E-2</v>
      </c>
      <c r="S27" s="3">
        <f>IF(laptimes!S27&lt;&gt;"",SUM(laptimes!S$2:'laptimes'!S27),"")</f>
        <v>2.6950416666666664E-2</v>
      </c>
      <c r="T27" s="3">
        <f>IF(laptimes!T27&lt;&gt;"",SUM(laptimes!T$2:'laptimes'!T27),"")</f>
        <v>2.8871250000000005E-2</v>
      </c>
      <c r="U27" s="3">
        <f>IF(laptimes!U27&lt;&gt;"",SUM(laptimes!U$2:'laptimes'!U27),"")</f>
        <v>2.7710289351851852E-2</v>
      </c>
    </row>
    <row r="28" spans="1:21" x14ac:dyDescent="0.25">
      <c r="A28">
        <v>27</v>
      </c>
      <c r="B28" s="3">
        <f>IF(laptimes!B28&lt;&gt;"",SUM(laptimes!B$2:'laptimes'!B28),"")</f>
        <v>2.9034594907407417E-2</v>
      </c>
      <c r="C28" s="3">
        <f>IF(laptimes!C28&lt;&gt;"",SUM(laptimes!C$2:'laptimes'!C28),"")</f>
        <v>2.8697708333333325E-2</v>
      </c>
      <c r="D28" s="3">
        <f>IF(laptimes!D28&lt;&gt;"",SUM(laptimes!D$2:'laptimes'!D28),"")</f>
        <v>2.815756944444444E-2</v>
      </c>
      <c r="E28" s="3">
        <f>IF(laptimes!E28&lt;&gt;"",SUM(laptimes!E$2:'laptimes'!E28),"")</f>
        <v>2.8565821759259258E-2</v>
      </c>
      <c r="F28" s="3">
        <f>IF(laptimes!F28&lt;&gt;"",SUM(laptimes!F$2:'laptimes'!F28),"")</f>
        <v>2.8726527777777774E-2</v>
      </c>
      <c r="G28" s="3">
        <f>IF(laptimes!G28&lt;&gt;"",SUM(laptimes!G$2:'laptimes'!G28),"")</f>
        <v>2.8384212962962962E-2</v>
      </c>
      <c r="H28" s="3">
        <f>IF(laptimes!H28&lt;&gt;"",SUM(laptimes!H$2:'laptimes'!H28),"")</f>
        <v>2.875083333333333E-2</v>
      </c>
      <c r="I28" s="3">
        <f>IF(laptimes!I28&lt;&gt;"",SUM(laptimes!I$2:'laptimes'!I28),"")</f>
        <v>2.8073287037037049E-2</v>
      </c>
      <c r="J28" s="3">
        <f>IF(laptimes!J28&lt;&gt;"",SUM(laptimes!J$2:'laptimes'!J28),"")</f>
        <v>2.8574293981481487E-2</v>
      </c>
      <c r="K28" s="3">
        <f>IF(laptimes!K28&lt;&gt;"",SUM(laptimes!K$2:'laptimes'!K28),"")</f>
        <v>2.851306712962963E-2</v>
      </c>
      <c r="L28" s="3">
        <f>IF(laptimes!L28&lt;&gt;"",SUM(laptimes!L$2:'laptimes'!L28),"")</f>
        <v>2.8790115740740738E-2</v>
      </c>
      <c r="M28" s="3">
        <f>IF(laptimes!M28&lt;&gt;"",SUM(laptimes!M$2:'laptimes'!M28),"")</f>
        <v>2.8667314814814816E-2</v>
      </c>
      <c r="N28" s="3">
        <f>IF(laptimes!N28&lt;&gt;"",SUM(laptimes!N$2:'laptimes'!N28),"")</f>
        <v>2.8536087962962968E-2</v>
      </c>
      <c r="O28" s="3">
        <f>IF(laptimes!O28&lt;&gt;"",SUM(laptimes!O$2:'laptimes'!O28),"")</f>
        <v>2.8181261574074072E-2</v>
      </c>
      <c r="P28" s="3">
        <f>IF(laptimes!P28&lt;&gt;"",SUM(laptimes!P$2:'laptimes'!P28),"")</f>
        <v>2.8124467592592593E-2</v>
      </c>
      <c r="Q28" s="3" t="str">
        <f>IF(laptimes!Q28&lt;&gt;"",SUM(laptimes!Q$2:'laptimes'!Q28),"")</f>
        <v/>
      </c>
      <c r="R28" s="3">
        <f>IF(laptimes!R28&lt;&gt;"",SUM(laptimes!R$2:'laptimes'!R28),"")</f>
        <v>2.9261516203703701E-2</v>
      </c>
      <c r="S28" s="3">
        <f>IF(laptimes!S28&lt;&gt;"",SUM(laptimes!S$2:'laptimes'!S28),"")</f>
        <v>2.7966122685185182E-2</v>
      </c>
      <c r="T28" s="3">
        <f>IF(laptimes!T28&lt;&gt;"",SUM(laptimes!T$2:'laptimes'!T28),"")</f>
        <v>2.9933506944444448E-2</v>
      </c>
      <c r="U28" s="3">
        <f>IF(laptimes!U28&lt;&gt;"",SUM(laptimes!U$2:'laptimes'!U28),"")</f>
        <v>2.9049236111111112E-2</v>
      </c>
    </row>
    <row r="29" spans="1:21" x14ac:dyDescent="0.25">
      <c r="A29">
        <v>28</v>
      </c>
      <c r="B29" s="3">
        <f>IF(laptimes!B29&lt;&gt;"",SUM(laptimes!B$2:'laptimes'!B29),"")</f>
        <v>3.008474537037038E-2</v>
      </c>
      <c r="C29" s="3">
        <f>IF(laptimes!C29&lt;&gt;"",SUM(laptimes!C$2:'laptimes'!C29),"")</f>
        <v>2.9730011574074067E-2</v>
      </c>
      <c r="D29" s="3">
        <f>IF(laptimes!D29&lt;&gt;"",SUM(laptimes!D$2:'laptimes'!D29),"")</f>
        <v>2.918487268518518E-2</v>
      </c>
      <c r="E29" s="3">
        <f>IF(laptimes!E29&lt;&gt;"",SUM(laptimes!E$2:'laptimes'!E29),"")</f>
        <v>2.9597905092592591E-2</v>
      </c>
      <c r="F29" s="3">
        <f>IF(laptimes!F29&lt;&gt;"",SUM(laptimes!F$2:'laptimes'!F29),"")</f>
        <v>2.9753460648148145E-2</v>
      </c>
      <c r="G29" s="3">
        <f>IF(laptimes!G29&lt;&gt;"",SUM(laptimes!G$2:'laptimes'!G29),"")</f>
        <v>2.9407951388888888E-2</v>
      </c>
      <c r="H29" s="3">
        <f>IF(laptimes!H29&lt;&gt;"",SUM(laptimes!H$2:'laptimes'!H29),"")</f>
        <v>2.9785150462962959E-2</v>
      </c>
      <c r="I29" s="3">
        <f>IF(laptimes!I29&lt;&gt;"",SUM(laptimes!I$2:'laptimes'!I29),"")</f>
        <v>2.9320150462962977E-2</v>
      </c>
      <c r="J29" s="3">
        <f>IF(laptimes!J29&lt;&gt;"",SUM(laptimes!J$2:'laptimes'!J29),"")</f>
        <v>2.9662256944444451E-2</v>
      </c>
      <c r="K29" s="3">
        <f>IF(laptimes!K29&lt;&gt;"",SUM(laptimes!K$2:'laptimes'!K29),"")</f>
        <v>2.954170138888889E-2</v>
      </c>
      <c r="L29" s="3">
        <f>IF(laptimes!L29&lt;&gt;"",SUM(laptimes!L$2:'laptimes'!L29),"")</f>
        <v>2.983565972222222E-2</v>
      </c>
      <c r="M29" s="3">
        <f>IF(laptimes!M29&lt;&gt;"",SUM(laptimes!M$2:'laptimes'!M29),"")</f>
        <v>2.9681805555555555E-2</v>
      </c>
      <c r="N29" s="3">
        <f>IF(laptimes!N29&lt;&gt;"",SUM(laptimes!N$2:'laptimes'!N29),"")</f>
        <v>2.956768518518519E-2</v>
      </c>
      <c r="O29" s="3">
        <f>IF(laptimes!O29&lt;&gt;"",SUM(laptimes!O$2:'laptimes'!O29),"")</f>
        <v>2.9199305555555555E-2</v>
      </c>
      <c r="P29" s="3">
        <f>IF(laptimes!P29&lt;&gt;"",SUM(laptimes!P$2:'laptimes'!P29),"")</f>
        <v>2.9153553240740742E-2</v>
      </c>
      <c r="Q29" s="3" t="str">
        <f>IF(laptimes!Q29&lt;&gt;"",SUM(laptimes!Q$2:'laptimes'!Q29),"")</f>
        <v/>
      </c>
      <c r="R29" s="3">
        <f>IF(laptimes!R29&lt;&gt;"",SUM(laptimes!R$2:'laptimes'!R29),"")</f>
        <v>3.0297291666666663E-2</v>
      </c>
      <c r="S29" s="3">
        <f>IF(laptimes!S29&lt;&gt;"",SUM(laptimes!S$2:'laptimes'!S29),"")</f>
        <v>2.8978981481481477E-2</v>
      </c>
      <c r="T29" s="3">
        <f>IF(laptimes!T29&lt;&gt;"",SUM(laptimes!T$2:'laptimes'!T29),"")</f>
        <v>3.12156712962963E-2</v>
      </c>
      <c r="U29" s="3">
        <f>IF(laptimes!U29&lt;&gt;"",SUM(laptimes!U$2:'laptimes'!U29),"")</f>
        <v>3.0147546296296297E-2</v>
      </c>
    </row>
    <row r="30" spans="1:21" x14ac:dyDescent="0.25">
      <c r="A30">
        <v>29</v>
      </c>
      <c r="B30" s="3"/>
      <c r="C30" s="3">
        <f>IF(laptimes!C30&lt;&gt;"",SUM(laptimes!C$2:'laptimes'!C30),"")</f>
        <v>3.0761377314814809E-2</v>
      </c>
      <c r="D30" s="3">
        <f>IF(laptimes!D30&lt;&gt;"",SUM(laptimes!D$2:'laptimes'!D30),"")</f>
        <v>3.0205787037037031E-2</v>
      </c>
      <c r="E30" s="3">
        <f>IF(laptimes!E30&lt;&gt;"",SUM(laptimes!E$2:'laptimes'!E30),"")</f>
        <v>3.0631446759259256E-2</v>
      </c>
      <c r="F30" s="3">
        <f>IF(laptimes!F30&lt;&gt;"",SUM(laptimes!F$2:'laptimes'!F30),"")</f>
        <v>3.0785902777777777E-2</v>
      </c>
      <c r="G30" s="3">
        <f>IF(laptimes!G30&lt;&gt;"",SUM(laptimes!G$2:'laptimes'!G30),"")</f>
        <v>3.0434722222222221E-2</v>
      </c>
      <c r="H30" s="3">
        <f>IF(laptimes!H30&lt;&gt;"",SUM(laptimes!H$2:'laptimes'!H30),"")</f>
        <v>3.0824907407407405E-2</v>
      </c>
      <c r="I30" s="3">
        <f>IF(laptimes!I30&lt;&gt;"",SUM(laptimes!I$2:'laptimes'!I30),"")</f>
        <v>3.0401215277777793E-2</v>
      </c>
      <c r="J30" s="3">
        <f>IF(laptimes!J30&lt;&gt;"",SUM(laptimes!J$2:'laptimes'!J30),"")</f>
        <v>3.0675775462962969E-2</v>
      </c>
      <c r="K30" s="3">
        <f>IF(laptimes!K30&lt;&gt;"",SUM(laptimes!K$2:'laptimes'!K30),"")</f>
        <v>3.0570914351851854E-2</v>
      </c>
      <c r="L30" s="3">
        <f>IF(laptimes!L30&lt;&gt;"",SUM(laptimes!L$2:'laptimes'!L30),"")</f>
        <v>3.087648148148148E-2</v>
      </c>
      <c r="M30" s="3">
        <f>IF(laptimes!M30&lt;&gt;"",SUM(laptimes!M$2:'laptimes'!M30),"")</f>
        <v>3.0700775462962963E-2</v>
      </c>
      <c r="N30" s="3">
        <f>IF(laptimes!N30&lt;&gt;"",SUM(laptimes!N$2:'laptimes'!N30),"")</f>
        <v>3.0596018518518522E-2</v>
      </c>
      <c r="O30" s="3">
        <f>IF(laptimes!O30&lt;&gt;"",SUM(laptimes!O$2:'laptimes'!O30),"")</f>
        <v>3.0212581018518519E-2</v>
      </c>
      <c r="P30" s="3">
        <f>IF(laptimes!P30&lt;&gt;"",SUM(laptimes!P$2:'laptimes'!P30),"")</f>
        <v>3.0179953703703705E-2</v>
      </c>
      <c r="Q30" s="3" t="str">
        <f>IF(laptimes!Q30&lt;&gt;"",SUM(laptimes!Q$2:'laptimes'!Q30),"")</f>
        <v/>
      </c>
      <c r="R30" s="3">
        <f>IF(laptimes!R30&lt;&gt;"",SUM(laptimes!R$2:'laptimes'!R30),"")</f>
        <v>3.1339409722222218E-2</v>
      </c>
      <c r="S30" s="3">
        <f>IF(laptimes!S30&lt;&gt;"",SUM(laptimes!S$2:'laptimes'!S30),"")</f>
        <v>2.9993553240740736E-2</v>
      </c>
      <c r="T30" s="3">
        <f>IF(laptimes!T30&lt;&gt;"",SUM(laptimes!T$2:'laptimes'!T30),"")</f>
        <v>3.2337222222222226E-2</v>
      </c>
      <c r="U30" s="3">
        <f>IF(laptimes!U30&lt;&gt;"",SUM(laptimes!U$2:'laptimes'!U30),"")</f>
        <v>3.1171608796296296E-2</v>
      </c>
    </row>
    <row r="31" spans="1:21" x14ac:dyDescent="0.25">
      <c r="A31">
        <v>30</v>
      </c>
      <c r="B31" s="3"/>
      <c r="C31" s="3">
        <f>IF(laptimes!C31&lt;&gt;"",SUM(laptimes!C$2:'laptimes'!C31),"")</f>
        <v>3.1794293981481474E-2</v>
      </c>
      <c r="D31" s="3">
        <f>IF(laptimes!D31&lt;&gt;"",SUM(laptimes!D$2:'laptimes'!D31),"")</f>
        <v>3.1228275462962956E-2</v>
      </c>
      <c r="E31" s="3">
        <f>IF(laptimes!E31&lt;&gt;"",SUM(laptimes!E$2:'laptimes'!E31),"")</f>
        <v>3.1663634259259256E-2</v>
      </c>
      <c r="F31" s="3" t="str">
        <f>IF(laptimes!F31&lt;&gt;"",SUM(laptimes!F$2:'laptimes'!F31),"")</f>
        <v/>
      </c>
      <c r="G31" s="3">
        <f>IF(laptimes!G31&lt;&gt;"",SUM(laptimes!G$2:'laptimes'!G31),"")</f>
        <v>3.1460497685185183E-2</v>
      </c>
      <c r="H31" s="3">
        <f>IF(laptimes!H31&lt;&gt;"",SUM(laptimes!H$2:'laptimes'!H31),"")</f>
        <v>3.186204861111111E-2</v>
      </c>
      <c r="I31" s="3">
        <f>IF(laptimes!I31&lt;&gt;"",SUM(laptimes!I$2:'laptimes'!I31),"")</f>
        <v>3.1410937500000014E-2</v>
      </c>
      <c r="J31" s="3">
        <f>IF(laptimes!J31&lt;&gt;"",SUM(laptimes!J$2:'laptimes'!J31),"")</f>
        <v>3.1694513888888894E-2</v>
      </c>
      <c r="K31" s="3">
        <f>IF(laptimes!K31&lt;&gt;"",SUM(laptimes!K$2:'laptimes'!K31),"")</f>
        <v>3.160303240740741E-2</v>
      </c>
      <c r="L31" s="3">
        <f>IF(laptimes!L31&lt;&gt;"",SUM(laptimes!L$2:'laptimes'!L31),"")</f>
        <v>3.1915648148148144E-2</v>
      </c>
      <c r="M31" s="3">
        <f>IF(laptimes!M31&lt;&gt;"",SUM(laptimes!M$2:'laptimes'!M31),"")</f>
        <v>3.1718495370370373E-2</v>
      </c>
      <c r="N31" s="3">
        <f>IF(laptimes!N31&lt;&gt;"",SUM(laptimes!N$2:'laptimes'!N31),"")</f>
        <v>3.1626458333333336E-2</v>
      </c>
      <c r="O31" s="3">
        <f>IF(laptimes!O31&lt;&gt;"",SUM(laptimes!O$2:'laptimes'!O31),"")</f>
        <v>3.123179398148148E-2</v>
      </c>
      <c r="P31" s="3">
        <f>IF(laptimes!P31&lt;&gt;"",SUM(laptimes!P$2:'laptimes'!P31),"")</f>
        <v>3.120434027777778E-2</v>
      </c>
      <c r="Q31" s="3" t="str">
        <f>IF(laptimes!Q31&lt;&gt;"",SUM(laptimes!Q$2:'laptimes'!Q31),"")</f>
        <v/>
      </c>
      <c r="R31" s="3">
        <f>IF(laptimes!R31&lt;&gt;"",SUM(laptimes!R$2:'laptimes'!R31),"")</f>
        <v>3.2381597222222218E-2</v>
      </c>
      <c r="S31" s="3">
        <f>IF(laptimes!S31&lt;&gt;"",SUM(laptimes!S$2:'laptimes'!S31),"")</f>
        <v>3.1006712962962958E-2</v>
      </c>
      <c r="T31" s="3">
        <f>IF(laptimes!T31&lt;&gt;"",SUM(laptimes!T$2:'laptimes'!T31),"")</f>
        <v>3.3370601851851853E-2</v>
      </c>
      <c r="U31" s="3">
        <f>IF(laptimes!U31&lt;&gt;"",SUM(laptimes!U$2:'laptimes'!U31),"")</f>
        <v>3.2202060185185184E-2</v>
      </c>
    </row>
    <row r="32" spans="1:21" x14ac:dyDescent="0.25">
      <c r="A32">
        <v>31</v>
      </c>
      <c r="B32" s="3"/>
      <c r="C32" s="3">
        <f>IF(laptimes!C32&lt;&gt;"",SUM(laptimes!C$2:'laptimes'!C32),"")</f>
        <v>3.2825266203703699E-2</v>
      </c>
      <c r="D32" s="3">
        <f>IF(laptimes!D32&lt;&gt;"",SUM(laptimes!D$2:'laptimes'!D32),"")</f>
        <v>3.2270532407407397E-2</v>
      </c>
      <c r="E32" s="3">
        <f>IF(laptimes!E32&lt;&gt;"",SUM(laptimes!E$2:'laptimes'!E32),"")</f>
        <v>3.2691458333333333E-2</v>
      </c>
      <c r="F32" s="3" t="str">
        <f>IF(laptimes!F32&lt;&gt;"",SUM(laptimes!F$2:'laptimes'!F32),"")</f>
        <v/>
      </c>
      <c r="G32" s="3">
        <f>IF(laptimes!G32&lt;&gt;"",SUM(laptimes!G$2:'laptimes'!G32),"")</f>
        <v>3.2490196759259259E-2</v>
      </c>
      <c r="H32" s="3">
        <f>IF(laptimes!H32&lt;&gt;"",SUM(laptimes!H$2:'laptimes'!H32),"")</f>
        <v>3.2900081018518518E-2</v>
      </c>
      <c r="I32" s="3">
        <f>IF(laptimes!I32&lt;&gt;"",SUM(laptimes!I$2:'laptimes'!I32),"")</f>
        <v>3.2426851851851866E-2</v>
      </c>
      <c r="J32" s="3">
        <f>IF(laptimes!J32&lt;&gt;"",SUM(laptimes!J$2:'laptimes'!J32),"")</f>
        <v>3.2715925925925933E-2</v>
      </c>
      <c r="K32" s="3">
        <f>IF(laptimes!K32&lt;&gt;"",SUM(laptimes!K$2:'laptimes'!K32),"")</f>
        <v>3.2633912037037041E-2</v>
      </c>
      <c r="L32" s="3">
        <f>IF(laptimes!L32&lt;&gt;"",SUM(laptimes!L$2:'laptimes'!L32),"")</f>
        <v>3.2959710648148142E-2</v>
      </c>
      <c r="M32" s="3">
        <f>IF(laptimes!M32&lt;&gt;"",SUM(laptimes!M$2:'laptimes'!M32),"")</f>
        <v>3.274106481481482E-2</v>
      </c>
      <c r="N32" s="3">
        <f>IF(laptimes!N32&lt;&gt;"",SUM(laptimes!N$2:'laptimes'!N32),"")</f>
        <v>3.2657164351851856E-2</v>
      </c>
      <c r="O32" s="3">
        <f>IF(laptimes!O32&lt;&gt;"",SUM(laptimes!O$2:'laptimes'!O32),"")</f>
        <v>3.22493287037037E-2</v>
      </c>
      <c r="P32" s="3">
        <f>IF(laptimes!P32&lt;&gt;"",SUM(laptimes!P$2:'laptimes'!P32),"")</f>
        <v>3.22265625E-2</v>
      </c>
      <c r="Q32" s="3" t="str">
        <f>IF(laptimes!Q32&lt;&gt;"",SUM(laptimes!Q$2:'laptimes'!Q32),"")</f>
        <v/>
      </c>
      <c r="R32" s="3">
        <f>IF(laptimes!R32&lt;&gt;"",SUM(laptimes!R$2:'laptimes'!R32),"")</f>
        <v>3.3423425925925919E-2</v>
      </c>
      <c r="S32" s="3">
        <f>IF(laptimes!S32&lt;&gt;"",SUM(laptimes!S$2:'laptimes'!S32),"")</f>
        <v>3.2016377314814812E-2</v>
      </c>
      <c r="T32" s="3">
        <f>IF(laptimes!T32&lt;&gt;"",SUM(laptimes!T$2:'laptimes'!T32),"")</f>
        <v>3.4414189814814818E-2</v>
      </c>
      <c r="U32" s="3">
        <f>IF(laptimes!U32&lt;&gt;"",SUM(laptimes!U$2:'laptimes'!U32),"")</f>
        <v>3.3231377314814813E-2</v>
      </c>
    </row>
    <row r="33" spans="1:21" x14ac:dyDescent="0.25">
      <c r="A33">
        <v>32</v>
      </c>
      <c r="B33" s="3"/>
      <c r="C33" s="3">
        <f>IF(laptimes!C33&lt;&gt;"",SUM(laptimes!C$2:'laptimes'!C33),"")</f>
        <v>3.3854756944444439E-2</v>
      </c>
      <c r="D33" s="3">
        <f>IF(laptimes!D33&lt;&gt;"",SUM(laptimes!D$2:'laptimes'!D33),"")</f>
        <v>3.3294710648148138E-2</v>
      </c>
      <c r="E33" s="3">
        <f>IF(laptimes!E33&lt;&gt;"",SUM(laptimes!E$2:'laptimes'!E33),"")</f>
        <v>3.3719930555555555E-2</v>
      </c>
      <c r="F33" s="3" t="str">
        <f>IF(laptimes!F33&lt;&gt;"",SUM(laptimes!F$2:'laptimes'!F33),"")</f>
        <v/>
      </c>
      <c r="G33" s="3">
        <f>IF(laptimes!G33&lt;&gt;"",SUM(laptimes!G$2:'laptimes'!G33),"")</f>
        <v>3.3518263888888886E-2</v>
      </c>
      <c r="H33" s="3">
        <f>IF(laptimes!H33&lt;&gt;"",SUM(laptimes!H$2:'laptimes'!H33),"")</f>
        <v>3.3930601851851851E-2</v>
      </c>
      <c r="I33" s="3">
        <f>IF(laptimes!I33&lt;&gt;"",SUM(laptimes!I$2:'laptimes'!I33),"")</f>
        <v>3.3442500000000014E-2</v>
      </c>
      <c r="J33" s="3">
        <f>IF(laptimes!J33&lt;&gt;"",SUM(laptimes!J$2:'laptimes'!J33),"")</f>
        <v>3.3741377314814823E-2</v>
      </c>
      <c r="K33" s="3">
        <f>IF(laptimes!K33&lt;&gt;"",SUM(laptimes!K$2:'laptimes'!K33),"")</f>
        <v>3.3663263888888892E-2</v>
      </c>
      <c r="L33" s="3">
        <f>IF(laptimes!L33&lt;&gt;"",SUM(laptimes!L$2:'laptimes'!L33),"")</f>
        <v>3.3995092592592584E-2</v>
      </c>
      <c r="M33" s="3">
        <f>IF(laptimes!M33&lt;&gt;"",SUM(laptimes!M$2:'laptimes'!M33),"")</f>
        <v>3.3759479166666669E-2</v>
      </c>
      <c r="N33" s="3">
        <f>IF(laptimes!N33&lt;&gt;"",SUM(laptimes!N$2:'laptimes'!N33),"")</f>
        <v>3.3689212962962969E-2</v>
      </c>
      <c r="O33" s="3">
        <f>IF(laptimes!O33&lt;&gt;"",SUM(laptimes!O$2:'laptimes'!O33),"")</f>
        <v>3.3262581018518513E-2</v>
      </c>
      <c r="P33" s="3">
        <f>IF(laptimes!P33&lt;&gt;"",SUM(laptimes!P$2:'laptimes'!P33),"")</f>
        <v>3.3244548611111112E-2</v>
      </c>
      <c r="Q33" s="3" t="str">
        <f>IF(laptimes!Q33&lt;&gt;"",SUM(laptimes!Q$2:'laptimes'!Q33),"")</f>
        <v/>
      </c>
      <c r="R33" s="3">
        <f>IF(laptimes!R33&lt;&gt;"",SUM(laptimes!R$2:'laptimes'!R33),"")</f>
        <v>3.4487476851851842E-2</v>
      </c>
      <c r="S33" s="3">
        <f>IF(laptimes!S33&lt;&gt;"",SUM(laptimes!S$2:'laptimes'!S33),"")</f>
        <v>3.3026400462962957E-2</v>
      </c>
      <c r="T33" s="3">
        <f>IF(laptimes!T33&lt;&gt;"",SUM(laptimes!T$2:'laptimes'!T33),"")</f>
        <v>3.5465787037037039E-2</v>
      </c>
      <c r="U33" s="3">
        <f>IF(laptimes!U33&lt;&gt;"",SUM(laptimes!U$2:'laptimes'!U33),"")</f>
        <v>3.4297337962962963E-2</v>
      </c>
    </row>
    <row r="34" spans="1:21" x14ac:dyDescent="0.25">
      <c r="A34">
        <v>33</v>
      </c>
      <c r="B34" s="3"/>
      <c r="C34" s="3">
        <f>IF(laptimes!C34&lt;&gt;"",SUM(laptimes!C$2:'laptimes'!C34),"")</f>
        <v>3.488478009259259E-2</v>
      </c>
      <c r="D34" s="3">
        <f>IF(laptimes!D34&lt;&gt;"",SUM(laptimes!D$2:'laptimes'!D34),"")</f>
        <v>3.4320844907407395E-2</v>
      </c>
      <c r="E34" s="3">
        <f>IF(laptimes!E34&lt;&gt;"",SUM(laptimes!E$2:'laptimes'!E34),"")</f>
        <v>3.4749282407407406E-2</v>
      </c>
      <c r="F34" s="3" t="str">
        <f>IF(laptimes!F34&lt;&gt;"",SUM(laptimes!F$2:'laptimes'!F34),"")</f>
        <v/>
      </c>
      <c r="G34" s="3">
        <f>IF(laptimes!G34&lt;&gt;"",SUM(laptimes!G$2:'laptimes'!G34),"")</f>
        <v>3.455075231481481E-2</v>
      </c>
      <c r="H34" s="3">
        <f>IF(laptimes!H34&lt;&gt;"",SUM(laptimes!H$2:'laptimes'!H34),"")</f>
        <v>3.4962569444444445E-2</v>
      </c>
      <c r="I34" s="3">
        <f>IF(laptimes!I34&lt;&gt;"",SUM(laptimes!I$2:'laptimes'!I34),"")</f>
        <v>3.4462326388888902E-2</v>
      </c>
      <c r="J34" s="3">
        <f>IF(laptimes!J34&lt;&gt;"",SUM(laptimes!J$2:'laptimes'!J34),"")</f>
        <v>3.4769884259259268E-2</v>
      </c>
      <c r="K34" s="3">
        <f>IF(laptimes!K34&lt;&gt;"",SUM(laptimes!K$2:'laptimes'!K34),"")</f>
        <v>3.4691099537037043E-2</v>
      </c>
      <c r="L34" s="3">
        <f>IF(laptimes!L34&lt;&gt;"",SUM(laptimes!L$2:'laptimes'!L34),"")</f>
        <v>3.5029537037037026E-2</v>
      </c>
      <c r="M34" s="3">
        <f>IF(laptimes!M34&lt;&gt;"",SUM(laptimes!M$2:'laptimes'!M34),"")</f>
        <v>3.4777141203703704E-2</v>
      </c>
      <c r="N34" s="3">
        <f>IF(laptimes!N34&lt;&gt;"",SUM(laptimes!N$2:'laptimes'!N34),"")</f>
        <v>3.4719907407407415E-2</v>
      </c>
      <c r="O34" s="3">
        <f>IF(laptimes!O34&lt;&gt;"",SUM(laptimes!O$2:'laptimes'!O34),"")</f>
        <v>3.4275497685185181E-2</v>
      </c>
      <c r="P34" s="3">
        <f>IF(laptimes!P34&lt;&gt;"",SUM(laptimes!P$2:'laptimes'!P34),"")</f>
        <v>3.4260416666666668E-2</v>
      </c>
      <c r="Q34" s="3" t="str">
        <f>IF(laptimes!Q34&lt;&gt;"",SUM(laptimes!Q$2:'laptimes'!Q34),"")</f>
        <v/>
      </c>
      <c r="R34" s="3">
        <f>IF(laptimes!R34&lt;&gt;"",SUM(laptimes!R$2:'laptimes'!R34),"")</f>
        <v>3.5533993055555546E-2</v>
      </c>
      <c r="S34" s="3">
        <f>IF(laptimes!S34&lt;&gt;"",SUM(laptimes!S$2:'laptimes'!S34),"")</f>
        <v>3.4037534722222214E-2</v>
      </c>
      <c r="T34" s="3">
        <f>IF(laptimes!T34&lt;&gt;"",SUM(laptimes!T$2:'laptimes'!T34),"")</f>
        <v>3.653763888888889E-2</v>
      </c>
      <c r="U34" s="3">
        <f>IF(laptimes!U34&lt;&gt;"",SUM(laptimes!U$2:'laptimes'!U34),"")</f>
        <v>3.5329409722222226E-2</v>
      </c>
    </row>
    <row r="35" spans="1:21" x14ac:dyDescent="0.25">
      <c r="A35">
        <v>34</v>
      </c>
      <c r="B35" s="3"/>
      <c r="C35" s="3">
        <f>IF(laptimes!C35&lt;&gt;"",SUM(laptimes!C$2:'laptimes'!C35),"")</f>
        <v>3.5914247685185183E-2</v>
      </c>
      <c r="D35" s="3">
        <f>IF(laptimes!D35&lt;&gt;"",SUM(laptimes!D$2:'laptimes'!D35),"")</f>
        <v>3.534788194444443E-2</v>
      </c>
      <c r="E35" s="3">
        <f>IF(laptimes!E35&lt;&gt;"",SUM(laptimes!E$2:'laptimes'!E35),"")</f>
        <v>3.5779733796296294E-2</v>
      </c>
      <c r="F35" s="3" t="str">
        <f>IF(laptimes!F35&lt;&gt;"",SUM(laptimes!F$2:'laptimes'!F35),"")</f>
        <v/>
      </c>
      <c r="G35" s="3">
        <f>IF(laptimes!G35&lt;&gt;"",SUM(laptimes!G$2:'laptimes'!G35),"")</f>
        <v>3.5580543981481479E-2</v>
      </c>
      <c r="H35" s="3">
        <f>IF(laptimes!H35&lt;&gt;"",SUM(laptimes!H$2:'laptimes'!H35),"")</f>
        <v>3.5992847222222221E-2</v>
      </c>
      <c r="I35" s="3">
        <f>IF(laptimes!I35&lt;&gt;"",SUM(laptimes!I$2:'laptimes'!I35),"")</f>
        <v>3.5482175925925938E-2</v>
      </c>
      <c r="J35" s="3">
        <f>IF(laptimes!J35&lt;&gt;"",SUM(laptimes!J$2:'laptimes'!J35),"")</f>
        <v>3.5798009259259266E-2</v>
      </c>
      <c r="K35" s="3">
        <f>IF(laptimes!K35&lt;&gt;"",SUM(laptimes!K$2:'laptimes'!K35),"")</f>
        <v>3.5723645833333338E-2</v>
      </c>
      <c r="L35" s="3">
        <f>IF(laptimes!L35&lt;&gt;"",SUM(laptimes!L$2:'laptimes'!L35),"")</f>
        <v>3.6062696759259251E-2</v>
      </c>
      <c r="M35" s="3">
        <f>IF(laptimes!M35&lt;&gt;"",SUM(laptimes!M$2:'laptimes'!M35),"")</f>
        <v>3.5804456018518518E-2</v>
      </c>
      <c r="N35" s="3">
        <f>IF(laptimes!N35&lt;&gt;"",SUM(laptimes!N$2:'laptimes'!N35),"")</f>
        <v>3.5750011574074078E-2</v>
      </c>
      <c r="O35" s="3">
        <f>IF(laptimes!O35&lt;&gt;"",SUM(laptimes!O$2:'laptimes'!O35),"")</f>
        <v>3.5287731481481475E-2</v>
      </c>
      <c r="P35" s="3">
        <f>IF(laptimes!P35&lt;&gt;"",SUM(laptimes!P$2:'laptimes'!P35),"")</f>
        <v>3.5273587962962961E-2</v>
      </c>
      <c r="Q35" s="3" t="str">
        <f>IF(laptimes!Q35&lt;&gt;"",SUM(laptimes!Q$2:'laptimes'!Q35),"")</f>
        <v/>
      </c>
      <c r="R35" s="3">
        <f>IF(laptimes!R35&lt;&gt;"",SUM(laptimes!R$2:'laptimes'!R35),"")</f>
        <v>3.6582118055555543E-2</v>
      </c>
      <c r="S35" s="3">
        <f>IF(laptimes!S35&lt;&gt;"",SUM(laptimes!S$2:'laptimes'!S35),"")</f>
        <v>3.5055208333333324E-2</v>
      </c>
      <c r="T35" s="3">
        <f>IF(laptimes!T35&lt;&gt;"",SUM(laptimes!T$2:'laptimes'!T35),"")</f>
        <v>3.7589780092592597E-2</v>
      </c>
      <c r="U35" s="3">
        <f>IF(laptimes!U35&lt;&gt;"",SUM(laptimes!U$2:'laptimes'!U35),"")</f>
        <v>3.6390324074074075E-2</v>
      </c>
    </row>
    <row r="36" spans="1:21" x14ac:dyDescent="0.25">
      <c r="A36">
        <v>35</v>
      </c>
      <c r="B36" s="3"/>
      <c r="C36" s="3">
        <f>IF(laptimes!C36&lt;&gt;"",SUM(laptimes!C$2:'laptimes'!C36),"")</f>
        <v>3.694535879629629E-2</v>
      </c>
      <c r="D36" s="3">
        <f>IF(laptimes!D36&lt;&gt;"",SUM(laptimes!D$2:'laptimes'!D36),"")</f>
        <v>3.6372118055555541E-2</v>
      </c>
      <c r="E36" s="3">
        <f>IF(laptimes!E36&lt;&gt;"",SUM(laptimes!E$2:'laptimes'!E36),"")</f>
        <v>3.6805972222222219E-2</v>
      </c>
      <c r="F36" s="3" t="str">
        <f>IF(laptimes!F36&lt;&gt;"",SUM(laptimes!F$2:'laptimes'!F36),"")</f>
        <v/>
      </c>
      <c r="G36" s="3">
        <f>IF(laptimes!G36&lt;&gt;"",SUM(laptimes!G$2:'laptimes'!G36),"")</f>
        <v>3.6617465277777775E-2</v>
      </c>
      <c r="H36" s="3">
        <f>IF(laptimes!H36&lt;&gt;"",SUM(laptimes!H$2:'laptimes'!H36),"")</f>
        <v>3.7027349537037034E-2</v>
      </c>
      <c r="I36" s="3">
        <f>IF(laptimes!I36&lt;&gt;"",SUM(laptimes!I$2:'laptimes'!I36),"")</f>
        <v>3.6504386574074087E-2</v>
      </c>
      <c r="J36" s="3">
        <f>IF(laptimes!J36&lt;&gt;"",SUM(laptimes!J$2:'laptimes'!J36),"")</f>
        <v>3.6826608796296303E-2</v>
      </c>
      <c r="K36" s="3">
        <f>IF(laptimes!K36&lt;&gt;"",SUM(laptimes!K$2:'laptimes'!K36),"")</f>
        <v>3.6754212962962968E-2</v>
      </c>
      <c r="L36" s="3">
        <f>IF(laptimes!L36&lt;&gt;"",SUM(laptimes!L$2:'laptimes'!L36),"")</f>
        <v>3.7111863425925914E-2</v>
      </c>
      <c r="M36" s="3">
        <f>IF(laptimes!M36&lt;&gt;"",SUM(laptimes!M$2:'laptimes'!M36),"")</f>
        <v>3.6830115740740743E-2</v>
      </c>
      <c r="N36" s="3">
        <f>IF(laptimes!N36&lt;&gt;"",SUM(laptimes!N$2:'laptimes'!N36),"")</f>
        <v>3.6780682870370375E-2</v>
      </c>
      <c r="O36" s="3">
        <f>IF(laptimes!O36&lt;&gt;"",SUM(laptimes!O$2:'laptimes'!O36),"")</f>
        <v>3.6301979166666658E-2</v>
      </c>
      <c r="P36" s="3">
        <f>IF(laptimes!P36&lt;&gt;"",SUM(laptimes!P$2:'laptimes'!P36),"")</f>
        <v>3.6284884259259256E-2</v>
      </c>
      <c r="Q36" s="3" t="str">
        <f>IF(laptimes!Q36&lt;&gt;"",SUM(laptimes!Q$2:'laptimes'!Q36),"")</f>
        <v/>
      </c>
      <c r="R36" s="3">
        <f>IF(laptimes!R36&lt;&gt;"",SUM(laptimes!R$2:'laptimes'!R36),"")</f>
        <v>3.7629826388888878E-2</v>
      </c>
      <c r="S36" s="3">
        <f>IF(laptimes!S36&lt;&gt;"",SUM(laptimes!S$2:'laptimes'!S36),"")</f>
        <v>3.6069212962962956E-2</v>
      </c>
      <c r="T36" s="3">
        <f>IF(laptimes!T36&lt;&gt;"",SUM(laptimes!T$2:'laptimes'!T36),"")</f>
        <v>3.8637187500000003E-2</v>
      </c>
      <c r="U36" s="3">
        <f>IF(laptimes!U36&lt;&gt;"",SUM(laptimes!U$2:'laptimes'!U36),"")</f>
        <v>3.7428020833333332E-2</v>
      </c>
    </row>
    <row r="37" spans="1:21" x14ac:dyDescent="0.25">
      <c r="A37">
        <v>36</v>
      </c>
      <c r="B37" s="3"/>
      <c r="C37" s="3">
        <f>IF(laptimes!C37&lt;&gt;"",SUM(laptimes!C$2:'laptimes'!C37),"")</f>
        <v>3.7973900462962958E-2</v>
      </c>
      <c r="D37" s="3">
        <f>IF(laptimes!D37&lt;&gt;"",SUM(laptimes!D$2:'laptimes'!D37),"")</f>
        <v>3.7397083333333317E-2</v>
      </c>
      <c r="E37" s="3">
        <f>IF(laptimes!E37&lt;&gt;"",SUM(laptimes!E$2:'laptimes'!E37),"")</f>
        <v>3.7833148148148144E-2</v>
      </c>
      <c r="F37" s="3" t="str">
        <f>IF(laptimes!F37&lt;&gt;"",SUM(laptimes!F$2:'laptimes'!F37),"")</f>
        <v/>
      </c>
      <c r="G37" s="3">
        <f>IF(laptimes!G37&lt;&gt;"",SUM(laptimes!G$2:'laptimes'!G37),"")</f>
        <v>3.7655208333333329E-2</v>
      </c>
      <c r="H37" s="3">
        <f>IF(laptimes!H37&lt;&gt;"",SUM(laptimes!H$2:'laptimes'!H37),"")</f>
        <v>3.8055219907407407E-2</v>
      </c>
      <c r="I37" s="3">
        <f>IF(laptimes!I37&lt;&gt;"",SUM(laptimes!I$2:'laptimes'!I37),"")</f>
        <v>3.7519444444444459E-2</v>
      </c>
      <c r="J37" s="3">
        <f>IF(laptimes!J37&lt;&gt;"",SUM(laptimes!J$2:'laptimes'!J37),"")</f>
        <v>3.7852928240740748E-2</v>
      </c>
      <c r="K37" s="3">
        <f>IF(laptimes!K37&lt;&gt;"",SUM(laptimes!K$2:'laptimes'!K37),"")</f>
        <v>3.7784479166666669E-2</v>
      </c>
      <c r="L37" s="3">
        <f>IF(laptimes!L37&lt;&gt;"",SUM(laptimes!L$2:'laptimes'!L37),"")</f>
        <v>3.8145520833333321E-2</v>
      </c>
      <c r="M37" s="3">
        <f>IF(laptimes!M37&lt;&gt;"",SUM(laptimes!M$2:'laptimes'!M37),"")</f>
        <v>3.7860185185185184E-2</v>
      </c>
      <c r="N37" s="3">
        <f>IF(laptimes!N37&lt;&gt;"",SUM(laptimes!N$2:'laptimes'!N37),"")</f>
        <v>3.7810428240740747E-2</v>
      </c>
      <c r="O37" s="3">
        <f>IF(laptimes!O37&lt;&gt;"",SUM(laptimes!O$2:'laptimes'!O37),"")</f>
        <v>3.7319224537037031E-2</v>
      </c>
      <c r="P37" s="3">
        <f>IF(laptimes!P37&lt;&gt;"",SUM(laptimes!P$2:'laptimes'!P37),"")</f>
        <v>3.7298229166666662E-2</v>
      </c>
      <c r="Q37" s="3" t="str">
        <f>IF(laptimes!Q37&lt;&gt;"",SUM(laptimes!Q$2:'laptimes'!Q37),"")</f>
        <v/>
      </c>
      <c r="R37" s="3">
        <f>IF(laptimes!R37&lt;&gt;"",SUM(laptimes!R$2:'laptimes'!R37),"")</f>
        <v>3.8676041666666654E-2</v>
      </c>
      <c r="S37" s="3">
        <f>IF(laptimes!S37&lt;&gt;"",SUM(laptimes!S$2:'laptimes'!S37),"")</f>
        <v>3.7081539351851843E-2</v>
      </c>
      <c r="T37" s="3">
        <f>IF(laptimes!T37&lt;&gt;"",SUM(laptimes!T$2:'laptimes'!T37),"")</f>
        <v>3.9687546296296297E-2</v>
      </c>
      <c r="U37" s="3">
        <f>IF(laptimes!U37&lt;&gt;"",SUM(laptimes!U$2:'laptimes'!U37),"")</f>
        <v>3.8460381944444441E-2</v>
      </c>
    </row>
    <row r="38" spans="1:21" x14ac:dyDescent="0.25">
      <c r="A38">
        <v>37</v>
      </c>
      <c r="B38" s="3"/>
      <c r="C38" s="3">
        <f>IF(laptimes!C38&lt;&gt;"",SUM(laptimes!C$2:'laptimes'!C38),"")</f>
        <v>3.9000914351851844E-2</v>
      </c>
      <c r="D38" s="3">
        <f>IF(laptimes!D38&lt;&gt;"",SUM(laptimes!D$2:'laptimes'!D38),"")</f>
        <v>3.84226273148148E-2</v>
      </c>
      <c r="E38" s="3">
        <f>IF(laptimes!E38&lt;&gt;"",SUM(laptimes!E$2:'laptimes'!E38),"")</f>
        <v>3.886547453703703E-2</v>
      </c>
      <c r="F38" s="3" t="str">
        <f>IF(laptimes!F38&lt;&gt;"",SUM(laptimes!F$2:'laptimes'!F38),"")</f>
        <v/>
      </c>
      <c r="G38" s="3">
        <f>IF(laptimes!G38&lt;&gt;"",SUM(laptimes!G$2:'laptimes'!G38),"")</f>
        <v>3.8895659722222219E-2</v>
      </c>
      <c r="H38" s="3">
        <f>IF(laptimes!H38&lt;&gt;"",SUM(laptimes!H$2:'laptimes'!H38),"")</f>
        <v>3.9088368055555558E-2</v>
      </c>
      <c r="I38" s="3">
        <f>IF(laptimes!I38&lt;&gt;"",SUM(laptimes!I$2:'laptimes'!I38),"")</f>
        <v>3.8538472222222238E-2</v>
      </c>
      <c r="J38" s="3">
        <f>IF(laptimes!J38&lt;&gt;"",SUM(laptimes!J$2:'laptimes'!J38),"")</f>
        <v>3.8886215277777782E-2</v>
      </c>
      <c r="K38" s="3">
        <f>IF(laptimes!K38&lt;&gt;"",SUM(laptimes!K$2:'laptimes'!K38),"")</f>
        <v>3.8813715277777779E-2</v>
      </c>
      <c r="L38" s="3">
        <f>IF(laptimes!L38&lt;&gt;"",SUM(laptimes!L$2:'laptimes'!L38),"")</f>
        <v>3.9179108796296283E-2</v>
      </c>
      <c r="M38" s="3">
        <f>IF(laptimes!M38&lt;&gt;"",SUM(laptimes!M$2:'laptimes'!M38),"")</f>
        <v>3.8957106481481478E-2</v>
      </c>
      <c r="N38" s="3">
        <f>IF(laptimes!N38&lt;&gt;"",SUM(laptimes!N$2:'laptimes'!N38),"")</f>
        <v>3.8840138888888896E-2</v>
      </c>
      <c r="O38" s="3">
        <f>IF(laptimes!O38&lt;&gt;"",SUM(laptimes!O$2:'laptimes'!O38),"")</f>
        <v>3.8338796296296287E-2</v>
      </c>
      <c r="P38" s="3">
        <f>IF(laptimes!P38&lt;&gt;"",SUM(laptimes!P$2:'laptimes'!P38),"")</f>
        <v>3.8320868055555547E-2</v>
      </c>
      <c r="Q38" s="3" t="str">
        <f>IF(laptimes!Q38&lt;&gt;"",SUM(laptimes!Q$2:'laptimes'!Q38),"")</f>
        <v/>
      </c>
      <c r="R38" s="3">
        <f>IF(laptimes!R38&lt;&gt;"",SUM(laptimes!R$2:'laptimes'!R38),"")</f>
        <v>3.9722175925925911E-2</v>
      </c>
      <c r="S38" s="3">
        <f>IF(laptimes!S38&lt;&gt;"",SUM(laptimes!S$2:'laptimes'!S38),"")</f>
        <v>3.8089733796296286E-2</v>
      </c>
      <c r="T38" s="3">
        <f>IF(laptimes!T38&lt;&gt;"",SUM(laptimes!T$2:'laptimes'!T38),"")</f>
        <v>4.0735439814814818E-2</v>
      </c>
      <c r="U38" s="3">
        <f>IF(laptimes!U38&lt;&gt;"",SUM(laptimes!U$2:'laptimes'!U38),"")</f>
        <v>3.9493425925925925E-2</v>
      </c>
    </row>
    <row r="39" spans="1:21" x14ac:dyDescent="0.25">
      <c r="A39">
        <v>38</v>
      </c>
      <c r="B39" s="3"/>
      <c r="C39" s="3">
        <f>IF(laptimes!C39&lt;&gt;"",SUM(laptimes!C$2:'laptimes'!C39),"")</f>
        <v>4.0032337962962954E-2</v>
      </c>
      <c r="D39" s="3">
        <f>IF(laptimes!D39&lt;&gt;"",SUM(laptimes!D$2:'laptimes'!D39),"")</f>
        <v>3.9447638888888872E-2</v>
      </c>
      <c r="E39" s="3">
        <f>IF(laptimes!E39&lt;&gt;"",SUM(laptimes!E$2:'laptimes'!E39),"")</f>
        <v>3.9894594907407398E-2</v>
      </c>
      <c r="F39" s="3" t="str">
        <f>IF(laptimes!F39&lt;&gt;"",SUM(laptimes!F$2:'laptimes'!F39),"")</f>
        <v/>
      </c>
      <c r="G39" s="3">
        <f>IF(laptimes!G39&lt;&gt;"",SUM(laptimes!G$2:'laptimes'!G39),"")</f>
        <v>3.9985370370370366E-2</v>
      </c>
      <c r="H39" s="3">
        <f>IF(laptimes!H39&lt;&gt;"",SUM(laptimes!H$2:'laptimes'!H39),"")</f>
        <v>4.0146412037037039E-2</v>
      </c>
      <c r="I39" s="3">
        <f>IF(laptimes!I39&lt;&gt;"",SUM(laptimes!I$2:'laptimes'!I39),"")</f>
        <v>3.955689814814816E-2</v>
      </c>
      <c r="J39" s="3">
        <f>IF(laptimes!J39&lt;&gt;"",SUM(laptimes!J$2:'laptimes'!J39),"")</f>
        <v>3.9915243055555556E-2</v>
      </c>
      <c r="K39" s="3">
        <f>IF(laptimes!K39&lt;&gt;"",SUM(laptimes!K$2:'laptimes'!K39),"")</f>
        <v>3.9842187500000001E-2</v>
      </c>
      <c r="L39" s="3">
        <f>IF(laptimes!L39&lt;&gt;"",SUM(laptimes!L$2:'laptimes'!L39),"")</f>
        <v>4.0211145833333323E-2</v>
      </c>
      <c r="M39" s="3">
        <f>IF(laptimes!M39&lt;&gt;"",SUM(laptimes!M$2:'laptimes'!M39),"")</f>
        <v>3.9979456018518517E-2</v>
      </c>
      <c r="N39" s="3">
        <f>IF(laptimes!N39&lt;&gt;"",SUM(laptimes!N$2:'laptimes'!N39),"")</f>
        <v>3.9869317129629635E-2</v>
      </c>
      <c r="O39" s="3">
        <f>IF(laptimes!O39&lt;&gt;"",SUM(laptimes!O$2:'laptimes'!O39),"")</f>
        <v>3.9357777777777769E-2</v>
      </c>
      <c r="P39" s="3">
        <f>IF(laptimes!P39&lt;&gt;"",SUM(laptimes!P$2:'laptimes'!P39),"")</f>
        <v>3.9341111111111104E-2</v>
      </c>
      <c r="Q39" s="3" t="str">
        <f>IF(laptimes!Q39&lt;&gt;"",SUM(laptimes!Q$2:'laptimes'!Q39),"")</f>
        <v/>
      </c>
      <c r="R39" s="3">
        <f>IF(laptimes!R39&lt;&gt;"",SUM(laptimes!R$2:'laptimes'!R39),"")</f>
        <v>4.0768437499999984E-2</v>
      </c>
      <c r="S39" s="3">
        <f>IF(laptimes!S39&lt;&gt;"",SUM(laptimes!S$2:'laptimes'!S39),"")</f>
        <v>3.9100821759259247E-2</v>
      </c>
      <c r="T39" s="3">
        <f>IF(laptimes!T39&lt;&gt;"",SUM(laptimes!T$2:'laptimes'!T39),"")</f>
        <v>4.1778831018518522E-2</v>
      </c>
      <c r="U39" s="3">
        <f>IF(laptimes!U39&lt;&gt;"",SUM(laptimes!U$2:'laptimes'!U39),"")</f>
        <v>4.0524282407407408E-2</v>
      </c>
    </row>
    <row r="40" spans="1:21" x14ac:dyDescent="0.25">
      <c r="A40">
        <v>39</v>
      </c>
      <c r="B40" s="3"/>
      <c r="C40" s="3">
        <f>IF(laptimes!C40&lt;&gt;"",SUM(laptimes!C$2:'laptimes'!C40),"")</f>
        <v>4.1065358796296289E-2</v>
      </c>
      <c r="D40" s="3">
        <f>IF(laptimes!D40&lt;&gt;"",SUM(laptimes!D$2:'laptimes'!D40),"")</f>
        <v>4.04725810185185E-2</v>
      </c>
      <c r="E40" s="3">
        <f>IF(laptimes!E40&lt;&gt;"",SUM(laptimes!E$2:'laptimes'!E40),"")</f>
        <v>4.092221064814814E-2</v>
      </c>
      <c r="F40" s="3" t="str">
        <f>IF(laptimes!F40&lt;&gt;"",SUM(laptimes!F$2:'laptimes'!F40),"")</f>
        <v/>
      </c>
      <c r="G40" s="3">
        <f>IF(laptimes!G40&lt;&gt;"",SUM(laptimes!G$2:'laptimes'!G40),"")</f>
        <v>4.0994965277777774E-2</v>
      </c>
      <c r="H40" s="3">
        <f>IF(laptimes!H40&lt;&gt;"",SUM(laptimes!H$2:'laptimes'!H40),"")</f>
        <v>4.1178541666666672E-2</v>
      </c>
      <c r="I40" s="3">
        <f>IF(laptimes!I40&lt;&gt;"",SUM(laptimes!I$2:'laptimes'!I40),"")</f>
        <v>4.0574745370370383E-2</v>
      </c>
      <c r="J40" s="3">
        <f>IF(laptimes!J40&lt;&gt;"",SUM(laptimes!J$2:'laptimes'!J40),"")</f>
        <v>4.0941863425925928E-2</v>
      </c>
      <c r="K40" s="3">
        <f>IF(laptimes!K40&lt;&gt;"",SUM(laptimes!K$2:'laptimes'!K40),"")</f>
        <v>4.0866145833333332E-2</v>
      </c>
      <c r="L40" s="3">
        <f>IF(laptimes!L40&lt;&gt;"",SUM(laptimes!L$2:'laptimes'!L40),"")</f>
        <v>4.1241412037037024E-2</v>
      </c>
      <c r="M40" s="3">
        <f>IF(laptimes!M40&lt;&gt;"",SUM(laptimes!M$2:'laptimes'!M40),"")</f>
        <v>4.0991585648148143E-2</v>
      </c>
      <c r="N40" s="3">
        <f>IF(laptimes!N40&lt;&gt;"",SUM(laptimes!N$2:'laptimes'!N40),"")</f>
        <v>4.0894178240740743E-2</v>
      </c>
      <c r="O40" s="3">
        <f>IF(laptimes!O40&lt;&gt;"",SUM(laptimes!O$2:'laptimes'!O40),"")</f>
        <v>4.0377430555555545E-2</v>
      </c>
      <c r="P40" s="3">
        <f>IF(laptimes!P40&lt;&gt;"",SUM(laptimes!P$2:'laptimes'!P40),"")</f>
        <v>4.0360127314814809E-2</v>
      </c>
      <c r="Q40" s="3" t="str">
        <f>IF(laptimes!Q40&lt;&gt;"",SUM(laptimes!Q$2:'laptimes'!Q40),"")</f>
        <v/>
      </c>
      <c r="R40" s="3">
        <f>IF(laptimes!R40&lt;&gt;"",SUM(laptimes!R$2:'laptimes'!R40),"")</f>
        <v>4.1815115740740726E-2</v>
      </c>
      <c r="S40" s="3">
        <f>IF(laptimes!S40&lt;&gt;"",SUM(laptimes!S$2:'laptimes'!S40),"")</f>
        <v>4.0116273148148134E-2</v>
      </c>
      <c r="T40" s="3">
        <f>IF(laptimes!T40&lt;&gt;"",SUM(laptimes!T$2:'laptimes'!T40),"")</f>
        <v>4.2820208333333339E-2</v>
      </c>
      <c r="U40" s="3">
        <f>IF(laptimes!U40&lt;&gt;"",SUM(laptimes!U$2:'laptimes'!U40),"")</f>
        <v>4.1553703703703704E-2</v>
      </c>
    </row>
    <row r="41" spans="1:21" x14ac:dyDescent="0.25">
      <c r="A41">
        <v>40</v>
      </c>
      <c r="B41" s="3"/>
      <c r="C41" s="3">
        <f>IF(laptimes!C41&lt;&gt;"",SUM(laptimes!C$2:'laptimes'!C41),"")</f>
        <v>4.2092650462962955E-2</v>
      </c>
      <c r="D41" s="3">
        <f>IF(laptimes!D41&lt;&gt;"",SUM(laptimes!D$2:'laptimes'!D41),"")</f>
        <v>4.1493449074074054E-2</v>
      </c>
      <c r="E41" s="3">
        <f>IF(laptimes!E41&lt;&gt;"",SUM(laptimes!E$2:'laptimes'!E41),"")</f>
        <v>4.1949189814814804E-2</v>
      </c>
      <c r="F41" s="3" t="str">
        <f>IF(laptimes!F41&lt;&gt;"",SUM(laptimes!F$2:'laptimes'!F41),"")</f>
        <v/>
      </c>
      <c r="G41" s="3">
        <f>IF(laptimes!G41&lt;&gt;"",SUM(laptimes!G$2:'laptimes'!G41),"")</f>
        <v>4.2008460648148144E-2</v>
      </c>
      <c r="H41" s="3">
        <f>IF(laptimes!H41&lt;&gt;"",SUM(laptimes!H$2:'laptimes'!H41),"")</f>
        <v>4.220553240740741E-2</v>
      </c>
      <c r="I41" s="3">
        <f>IF(laptimes!I41&lt;&gt;"",SUM(laptimes!I$2:'laptimes'!I41),"")</f>
        <v>4.159011574074075E-2</v>
      </c>
      <c r="J41" s="3">
        <f>IF(laptimes!J41&lt;&gt;"",SUM(laptimes!J$2:'laptimes'!J41),"")</f>
        <v>4.1969456018518522E-2</v>
      </c>
      <c r="K41" s="3">
        <f>IF(laptimes!K41&lt;&gt;"",SUM(laptimes!K$2:'laptimes'!K41),"")</f>
        <v>4.1888726851851854E-2</v>
      </c>
      <c r="L41" s="3">
        <f>IF(laptimes!L41&lt;&gt;"",SUM(laptimes!L$2:'laptimes'!L41),"")</f>
        <v>4.2268784722222209E-2</v>
      </c>
      <c r="M41" s="3">
        <f>IF(laptimes!M41&lt;&gt;"",SUM(laptimes!M$2:'laptimes'!M41),"")</f>
        <v>4.2004340277777774E-2</v>
      </c>
      <c r="N41" s="3">
        <f>IF(laptimes!N41&lt;&gt;"",SUM(laptimes!N$2:'laptimes'!N41),"")</f>
        <v>4.1921550925925928E-2</v>
      </c>
      <c r="O41" s="3">
        <f>IF(laptimes!O41&lt;&gt;"",SUM(laptimes!O$2:'laptimes'!O41),"")</f>
        <v>4.139968749999999E-2</v>
      </c>
      <c r="P41" s="3">
        <f>IF(laptimes!P41&lt;&gt;"",SUM(laptimes!P$2:'laptimes'!P41),"")</f>
        <v>4.1380914351851844E-2</v>
      </c>
      <c r="Q41" s="3" t="str">
        <f>IF(laptimes!Q41&lt;&gt;"",SUM(laptimes!Q$2:'laptimes'!Q41),"")</f>
        <v/>
      </c>
      <c r="R41" s="3">
        <f>IF(laptimes!R41&lt;&gt;"",SUM(laptimes!R$2:'laptimes'!R41),"")</f>
        <v>4.2861192129629612E-2</v>
      </c>
      <c r="S41" s="3">
        <f>IF(laptimes!S41&lt;&gt;"",SUM(laptimes!S$2:'laptimes'!S41),"")</f>
        <v>4.1126377314814798E-2</v>
      </c>
      <c r="T41" s="3">
        <f>IF(laptimes!T41&lt;&gt;"",SUM(laptimes!T$2:'laptimes'!T41),"")</f>
        <v>4.3866018518518526E-2</v>
      </c>
      <c r="U41" s="3">
        <f>IF(laptimes!U41&lt;&gt;"",SUM(laptimes!U$2:'laptimes'!U41),"")</f>
        <v>4.2581435185185187E-2</v>
      </c>
    </row>
    <row r="42" spans="1:21" x14ac:dyDescent="0.25">
      <c r="A42">
        <v>41</v>
      </c>
      <c r="B42" s="3"/>
      <c r="C42" s="3">
        <f>IF(laptimes!C42&lt;&gt;"",SUM(laptimes!C$2:'laptimes'!C42),"")</f>
        <v>4.3124745370370365E-2</v>
      </c>
      <c r="D42" s="3">
        <f>IF(laptimes!D42&lt;&gt;"",SUM(laptimes!D$2:'laptimes'!D42),"")</f>
        <v>4.2514456018518498E-2</v>
      </c>
      <c r="E42" s="3">
        <f>IF(laptimes!E42&lt;&gt;"",SUM(laptimes!E$2:'laptimes'!E42),"")</f>
        <v>4.2974641203703694E-2</v>
      </c>
      <c r="F42" s="3" t="str">
        <f>IF(laptimes!F42&lt;&gt;"",SUM(laptimes!F$2:'laptimes'!F42),"")</f>
        <v/>
      </c>
      <c r="G42" s="3">
        <f>IF(laptimes!G42&lt;&gt;"",SUM(laptimes!G$2:'laptimes'!G42),"")</f>
        <v>4.3025995370370364E-2</v>
      </c>
      <c r="H42" s="3">
        <f>IF(laptimes!H42&lt;&gt;"",SUM(laptimes!H$2:'laptimes'!H42),"")</f>
        <v>4.3229664351851854E-2</v>
      </c>
      <c r="I42" s="3">
        <f>IF(laptimes!I42&lt;&gt;"",SUM(laptimes!I$2:'laptimes'!I42),"")</f>
        <v>4.2603726851851861E-2</v>
      </c>
      <c r="J42" s="3">
        <f>IF(laptimes!J42&lt;&gt;"",SUM(laptimes!J$2:'laptimes'!J42),"")</f>
        <v>4.2995520833333335E-2</v>
      </c>
      <c r="K42" s="3">
        <f>IF(laptimes!K42&lt;&gt;"",SUM(laptimes!K$2:'laptimes'!K42),"")</f>
        <v>4.2912245370370375E-2</v>
      </c>
      <c r="L42" s="3">
        <f>IF(laptimes!L42&lt;&gt;"",SUM(laptimes!L$2:'laptimes'!L42),"")</f>
        <v>4.3294189814814803E-2</v>
      </c>
      <c r="M42" s="3">
        <f>IF(laptimes!M42&lt;&gt;"",SUM(laptimes!M$2:'laptimes'!M42),"")</f>
        <v>4.3019710648148142E-2</v>
      </c>
      <c r="N42" s="3">
        <f>IF(laptimes!N42&lt;&gt;"",SUM(laptimes!N$2:'laptimes'!N42),"")</f>
        <v>4.294670138888889E-2</v>
      </c>
      <c r="O42" s="3">
        <f>IF(laptimes!O42&lt;&gt;"",SUM(laptimes!O$2:'laptimes'!O42),"")</f>
        <v>4.2421469907407396E-2</v>
      </c>
      <c r="P42" s="3">
        <f>IF(laptimes!P42&lt;&gt;"",SUM(laptimes!P$2:'laptimes'!P42),"")</f>
        <v>4.2402696759259249E-2</v>
      </c>
      <c r="Q42" s="3" t="str">
        <f>IF(laptimes!Q42&lt;&gt;"",SUM(laptimes!Q$2:'laptimes'!Q42),"")</f>
        <v/>
      </c>
      <c r="R42" s="3">
        <f>IF(laptimes!R42&lt;&gt;"",SUM(laptimes!R$2:'laptimes'!R42),"")</f>
        <v>4.3911620370370351E-2</v>
      </c>
      <c r="S42" s="3">
        <f>IF(laptimes!S42&lt;&gt;"",SUM(laptimes!S$2:'laptimes'!S42),"")</f>
        <v>4.2133819444444429E-2</v>
      </c>
      <c r="T42" s="3">
        <f>IF(laptimes!T42&lt;&gt;"",SUM(laptimes!T$2:'laptimes'!T42),"")</f>
        <v>4.4909918981481486E-2</v>
      </c>
      <c r="U42" s="3">
        <f>IF(laptimes!U42&lt;&gt;"",SUM(laptimes!U$2:'laptimes'!U42),"")</f>
        <v>4.3611134259259263E-2</v>
      </c>
    </row>
    <row r="43" spans="1:21" x14ac:dyDescent="0.25">
      <c r="A43">
        <v>42</v>
      </c>
      <c r="B43" s="3"/>
      <c r="C43" s="3">
        <f>IF(laptimes!C43&lt;&gt;"",SUM(laptimes!C$2:'laptimes'!C43),"")</f>
        <v>4.4184062499999996E-2</v>
      </c>
      <c r="D43" s="3">
        <f>IF(laptimes!D43&lt;&gt;"",SUM(laptimes!D$2:'laptimes'!D43),"")</f>
        <v>4.3537476851851831E-2</v>
      </c>
      <c r="E43" s="3">
        <f>IF(laptimes!E43&lt;&gt;"",SUM(laptimes!E$2:'laptimes'!E43),"")</f>
        <v>4.4002777777777766E-2</v>
      </c>
      <c r="F43" s="3" t="str">
        <f>IF(laptimes!F43&lt;&gt;"",SUM(laptimes!F$2:'laptimes'!F43),"")</f>
        <v/>
      </c>
      <c r="G43" s="3">
        <f>IF(laptimes!G43&lt;&gt;"",SUM(laptimes!G$2:'laptimes'!G43),"")</f>
        <v>4.4060775462962956E-2</v>
      </c>
      <c r="H43" s="3">
        <f>IF(laptimes!H43&lt;&gt;"",SUM(laptimes!H$2:'laptimes'!H43),"")</f>
        <v>4.4256145833333337E-2</v>
      </c>
      <c r="I43" s="3">
        <f>IF(laptimes!I43&lt;&gt;"",SUM(laptimes!I$2:'laptimes'!I43),"")</f>
        <v>4.3617719907407419E-2</v>
      </c>
      <c r="J43" s="3">
        <f>IF(laptimes!J43&lt;&gt;"",SUM(laptimes!J$2:'laptimes'!J43),"")</f>
        <v>4.4019560185185186E-2</v>
      </c>
      <c r="K43" s="3">
        <f>IF(laptimes!K43&lt;&gt;"",SUM(laptimes!K$2:'laptimes'!K43),"")</f>
        <v>4.3933159722222226E-2</v>
      </c>
      <c r="L43" s="3">
        <f>IF(laptimes!L43&lt;&gt;"",SUM(laptimes!L$2:'laptimes'!L43),"")</f>
        <v>4.4318391203703691E-2</v>
      </c>
      <c r="M43" s="3">
        <f>IF(laptimes!M43&lt;&gt;"",SUM(laptimes!M$2:'laptimes'!M43),"")</f>
        <v>4.4035590277777772E-2</v>
      </c>
      <c r="N43" s="3">
        <f>IF(laptimes!N43&lt;&gt;"",SUM(laptimes!N$2:'laptimes'!N43),"")</f>
        <v>4.3972175925925928E-2</v>
      </c>
      <c r="O43" s="3">
        <f>IF(laptimes!O43&lt;&gt;"",SUM(laptimes!O$2:'laptimes'!O43),"")</f>
        <v>4.3436956018518505E-2</v>
      </c>
      <c r="P43" s="3">
        <f>IF(laptimes!P43&lt;&gt;"",SUM(laptimes!P$2:'laptimes'!P43),"")</f>
        <v>4.341630787037036E-2</v>
      </c>
      <c r="Q43" s="3" t="str">
        <f>IF(laptimes!Q43&lt;&gt;"",SUM(laptimes!Q$2:'laptimes'!Q43),"")</f>
        <v/>
      </c>
      <c r="R43" s="3">
        <f>IF(laptimes!R43&lt;&gt;"",SUM(laptimes!R$2:'laptimes'!R43),"")</f>
        <v>4.5187789351851831E-2</v>
      </c>
      <c r="S43" s="3">
        <f>IF(laptimes!S43&lt;&gt;"",SUM(laptimes!S$2:'laptimes'!S43),"")</f>
        <v>4.3137743055555539E-2</v>
      </c>
      <c r="T43" s="3">
        <f>IF(laptimes!T43&lt;&gt;"",SUM(laptimes!T$2:'laptimes'!T43),"")</f>
        <v>4.5956296296296301E-2</v>
      </c>
      <c r="U43" s="3">
        <f>IF(laptimes!U43&lt;&gt;"",SUM(laptimes!U$2:'laptimes'!U43),"")</f>
        <v>4.4656828703703709E-2</v>
      </c>
    </row>
    <row r="44" spans="1:21" x14ac:dyDescent="0.25">
      <c r="A44">
        <v>43</v>
      </c>
      <c r="B44" s="3"/>
      <c r="C44" s="3">
        <f>IF(laptimes!C44&lt;&gt;"",SUM(laptimes!C$2:'laptimes'!C44),"")</f>
        <v>4.5221099537037034E-2</v>
      </c>
      <c r="D44" s="3">
        <f>IF(laptimes!D44&lt;&gt;"",SUM(laptimes!D$2:'laptimes'!D44),"")</f>
        <v>4.4562766203703683E-2</v>
      </c>
      <c r="E44" s="3">
        <f>IF(laptimes!E44&lt;&gt;"",SUM(laptimes!E$2:'laptimes'!E44),"")</f>
        <v>4.5026412037037028E-2</v>
      </c>
      <c r="F44" s="3" t="str">
        <f>IF(laptimes!F44&lt;&gt;"",SUM(laptimes!F$2:'laptimes'!F44),"")</f>
        <v/>
      </c>
      <c r="G44" s="3">
        <f>IF(laptimes!G44&lt;&gt;"",SUM(laptimes!G$2:'laptimes'!G44),"")</f>
        <v>4.5081828703703697E-2</v>
      </c>
      <c r="H44" s="3">
        <f>IF(laptimes!H44&lt;&gt;"",SUM(laptimes!H$2:'laptimes'!H44),"")</f>
        <v>4.5282349537037039E-2</v>
      </c>
      <c r="I44" s="3">
        <f>IF(laptimes!I44&lt;&gt;"",SUM(laptimes!I$2:'laptimes'!I44),"")</f>
        <v>4.4631030092592602E-2</v>
      </c>
      <c r="J44" s="3">
        <f>IF(laptimes!J44&lt;&gt;"",SUM(laptimes!J$2:'laptimes'!J44),"")</f>
        <v>4.5042951388888891E-2</v>
      </c>
      <c r="K44" s="3">
        <f>IF(laptimes!K44&lt;&gt;"",SUM(laptimes!K$2:'laptimes'!K44),"")</f>
        <v>4.4967511574074075E-2</v>
      </c>
      <c r="L44" s="3">
        <f>IF(laptimes!L44&lt;&gt;"",SUM(laptimes!L$2:'laptimes'!L44),"")</f>
        <v>4.5339085648148134E-2</v>
      </c>
      <c r="M44" s="3">
        <f>IF(laptimes!M44&lt;&gt;"",SUM(laptimes!M$2:'laptimes'!M44),"")</f>
        <v>4.5055300925925919E-2</v>
      </c>
      <c r="N44" s="3">
        <f>IF(laptimes!N44&lt;&gt;"",SUM(laptimes!N$2:'laptimes'!N44),"")</f>
        <v>4.499931712962963E-2</v>
      </c>
      <c r="O44" s="3">
        <f>IF(laptimes!O44&lt;&gt;"",SUM(laptimes!O$2:'laptimes'!O44),"")</f>
        <v>4.445190972222221E-2</v>
      </c>
      <c r="P44" s="3">
        <f>IF(laptimes!P44&lt;&gt;"",SUM(laptimes!P$2:'laptimes'!P44),"")</f>
        <v>4.443398148148147E-2</v>
      </c>
      <c r="Q44" s="3" t="str">
        <f>IF(laptimes!Q44&lt;&gt;"",SUM(laptimes!Q$2:'laptimes'!Q44),"")</f>
        <v/>
      </c>
      <c r="R44" s="3">
        <f>IF(laptimes!R44&lt;&gt;"",SUM(laptimes!R$2:'laptimes'!R44),"")</f>
        <v>4.633513888888887E-2</v>
      </c>
      <c r="S44" s="3">
        <f>IF(laptimes!S44&lt;&gt;"",SUM(laptimes!S$2:'laptimes'!S44),"")</f>
        <v>4.4149282407407391E-2</v>
      </c>
      <c r="T44" s="3">
        <f>IF(laptimes!T44&lt;&gt;"",SUM(laptimes!T$2:'laptimes'!T44),"")</f>
        <v>4.6999780092592598E-2</v>
      </c>
      <c r="U44" s="3">
        <f>IF(laptimes!U44&lt;&gt;"",SUM(laptimes!U$2:'laptimes'!U44),"")</f>
        <v>4.5685706018518527E-2</v>
      </c>
    </row>
    <row r="45" spans="1:21" x14ac:dyDescent="0.25">
      <c r="A45">
        <v>44</v>
      </c>
      <c r="B45" s="3"/>
      <c r="C45" s="3">
        <f>IF(laptimes!C45&lt;&gt;"",SUM(laptimes!C$2:'laptimes'!C45),"")</f>
        <v>4.6260046296296292E-2</v>
      </c>
      <c r="D45" s="3">
        <f>IF(laptimes!D45&lt;&gt;"",SUM(laptimes!D$2:'laptimes'!D45),"")</f>
        <v>4.5584467592592569E-2</v>
      </c>
      <c r="E45" s="3">
        <f>IF(laptimes!E45&lt;&gt;"",SUM(laptimes!E$2:'laptimes'!E45),"")</f>
        <v>4.6051608796296287E-2</v>
      </c>
      <c r="F45" s="3" t="str">
        <f>IF(laptimes!F45&lt;&gt;"",SUM(laptimes!F$2:'laptimes'!F45),"")</f>
        <v/>
      </c>
      <c r="G45" s="3">
        <f>IF(laptimes!G45&lt;&gt;"",SUM(laptimes!G$2:'laptimes'!G45),"")</f>
        <v>4.6096342592592585E-2</v>
      </c>
      <c r="H45" s="3">
        <f>IF(laptimes!H45&lt;&gt;"",SUM(laptimes!H$2:'laptimes'!H45),"")</f>
        <v>4.6311736111111113E-2</v>
      </c>
      <c r="I45" s="3">
        <f>IF(laptimes!I45&lt;&gt;"",SUM(laptimes!I$2:'laptimes'!I45),"")</f>
        <v>4.5645138888888902E-2</v>
      </c>
      <c r="J45" s="3">
        <f>IF(laptimes!J45&lt;&gt;"",SUM(laptimes!J$2:'laptimes'!J45),"")</f>
        <v>4.6067986111111112E-2</v>
      </c>
      <c r="K45" s="3">
        <f>IF(laptimes!K45&lt;&gt;"",SUM(laptimes!K$2:'laptimes'!K45),"")</f>
        <v>4.599303240740741E-2</v>
      </c>
      <c r="L45" s="3">
        <f>IF(laptimes!L45&lt;&gt;"",SUM(laptimes!L$2:'laptimes'!L45),"")</f>
        <v>4.6367986111111099E-2</v>
      </c>
      <c r="M45" s="3">
        <f>IF(laptimes!M45&lt;&gt;"",SUM(laptimes!M$2:'laptimes'!M45),"")</f>
        <v>4.6077291666666659E-2</v>
      </c>
      <c r="N45" s="3">
        <f>IF(laptimes!N45&lt;&gt;"",SUM(laptimes!N$2:'laptimes'!N45),"")</f>
        <v>4.602670138888889E-2</v>
      </c>
      <c r="O45" s="3">
        <f>IF(laptimes!O45&lt;&gt;"",SUM(laptimes!O$2:'laptimes'!O45),"")</f>
        <v>4.546526620370369E-2</v>
      </c>
      <c r="P45" s="3">
        <f>IF(laptimes!P45&lt;&gt;"",SUM(laptimes!P$2:'laptimes'!P45),"")</f>
        <v>4.5449722222222211E-2</v>
      </c>
      <c r="Q45" s="3" t="str">
        <f>IF(laptimes!Q45&lt;&gt;"",SUM(laptimes!Q$2:'laptimes'!Q45),"")</f>
        <v/>
      </c>
      <c r="R45" s="3">
        <f>IF(laptimes!R45&lt;&gt;"",SUM(laptimes!R$2:'laptimes'!R45),"")</f>
        <v>4.736271990740739E-2</v>
      </c>
      <c r="S45" s="3">
        <f>IF(laptimes!S45&lt;&gt;"",SUM(laptimes!S$2:'laptimes'!S45),"")</f>
        <v>4.5162476851851832E-2</v>
      </c>
      <c r="T45" s="3">
        <f>IF(laptimes!T45&lt;&gt;"",SUM(laptimes!T$2:'laptimes'!T45),"")</f>
        <v>4.8254131944444452E-2</v>
      </c>
      <c r="U45" s="3">
        <f>IF(laptimes!U45&lt;&gt;"",SUM(laptimes!U$2:'laptimes'!U45),"")</f>
        <v>4.6720370370370377E-2</v>
      </c>
    </row>
    <row r="46" spans="1:21" x14ac:dyDescent="0.25">
      <c r="A46">
        <v>45</v>
      </c>
      <c r="B46" s="3"/>
      <c r="C46" s="3">
        <f>IF(laptimes!C46&lt;&gt;"",SUM(laptimes!C$2:'laptimes'!C46),"")</f>
        <v>4.7292083333333332E-2</v>
      </c>
      <c r="D46" s="3">
        <f>IF(laptimes!D46&lt;&gt;"",SUM(laptimes!D$2:'laptimes'!D46),"")</f>
        <v>4.6605868055555534E-2</v>
      </c>
      <c r="E46" s="3">
        <f>IF(laptimes!E46&lt;&gt;"",SUM(laptimes!E$2:'laptimes'!E46),"")</f>
        <v>4.7074803240740731E-2</v>
      </c>
      <c r="F46" s="3" t="str">
        <f>IF(laptimes!F46&lt;&gt;"",SUM(laptimes!F$2:'laptimes'!F46),"")</f>
        <v/>
      </c>
      <c r="G46" s="3">
        <f>IF(laptimes!G46&lt;&gt;"",SUM(laptimes!G$2:'laptimes'!G46),"")</f>
        <v>4.7112870370370361E-2</v>
      </c>
      <c r="H46" s="3">
        <f>IF(laptimes!H46&lt;&gt;"",SUM(laptimes!H$2:'laptimes'!H46),"")</f>
        <v>4.7338796296296295E-2</v>
      </c>
      <c r="I46" s="3">
        <f>IF(laptimes!I46&lt;&gt;"",SUM(laptimes!I$2:'laptimes'!I46),"")</f>
        <v>4.6657118055555571E-2</v>
      </c>
      <c r="J46" s="3">
        <f>IF(laptimes!J46&lt;&gt;"",SUM(laptimes!J$2:'laptimes'!J46),"")</f>
        <v>4.7091018518518518E-2</v>
      </c>
      <c r="K46" s="3">
        <f>IF(laptimes!K46&lt;&gt;"",SUM(laptimes!K$2:'laptimes'!K46),"")</f>
        <v>4.7022881944444449E-2</v>
      </c>
      <c r="L46" s="3">
        <f>IF(laptimes!L46&lt;&gt;"",SUM(laptimes!L$2:'laptimes'!L46),"")</f>
        <v>4.7399305555555542E-2</v>
      </c>
      <c r="M46" s="3">
        <f>IF(laptimes!M46&lt;&gt;"",SUM(laptimes!M$2:'laptimes'!M46),"")</f>
        <v>4.7101134259259249E-2</v>
      </c>
      <c r="N46" s="3">
        <f>IF(laptimes!N46&lt;&gt;"",SUM(laptimes!N$2:'laptimes'!N46),"")</f>
        <v>4.7056122685185185E-2</v>
      </c>
      <c r="O46" s="3">
        <f>IF(laptimes!O46&lt;&gt;"",SUM(laptimes!O$2:'laptimes'!O46),"")</f>
        <v>4.6482013888888875E-2</v>
      </c>
      <c r="P46" s="3">
        <f>IF(laptimes!P46&lt;&gt;"",SUM(laptimes!P$2:'laptimes'!P46),"")</f>
        <v>4.6463726851851843E-2</v>
      </c>
      <c r="Q46" s="3" t="str">
        <f>IF(laptimes!Q46&lt;&gt;"",SUM(laptimes!Q$2:'laptimes'!Q46),"")</f>
        <v/>
      </c>
      <c r="R46" s="3">
        <f>IF(laptimes!R46&lt;&gt;"",SUM(laptimes!R$2:'laptimes'!R46),"")</f>
        <v>4.8390416666666651E-2</v>
      </c>
      <c r="S46" s="3">
        <f>IF(laptimes!S46&lt;&gt;"",SUM(laptimes!S$2:'laptimes'!S46),"")</f>
        <v>4.617613425925924E-2</v>
      </c>
      <c r="T46" s="3">
        <f>IF(laptimes!T46&lt;&gt;"",SUM(laptimes!T$2:'laptimes'!T46),"")</f>
        <v>4.943395833333334E-2</v>
      </c>
      <c r="U46" s="3">
        <f>IF(laptimes!U46&lt;&gt;"",SUM(laptimes!U$2:'laptimes'!U46),"")</f>
        <v>4.7751805555555561E-2</v>
      </c>
    </row>
    <row r="47" spans="1:21" x14ac:dyDescent="0.25">
      <c r="A47">
        <v>46</v>
      </c>
      <c r="B47" s="3"/>
      <c r="C47" s="3">
        <f>IF(laptimes!C47&lt;&gt;"",SUM(laptimes!C$2:'laptimes'!C47),"")</f>
        <v>4.8325983796296296E-2</v>
      </c>
      <c r="D47" s="3">
        <f>IF(laptimes!D47&lt;&gt;"",SUM(laptimes!D$2:'laptimes'!D47),"")</f>
        <v>4.7626863425925904E-2</v>
      </c>
      <c r="E47" s="3">
        <f>IF(laptimes!E47&lt;&gt;"",SUM(laptimes!E$2:'laptimes'!E47),"")</f>
        <v>4.8101759259259247E-2</v>
      </c>
      <c r="F47" s="3" t="str">
        <f>IF(laptimes!F47&lt;&gt;"",SUM(laptimes!F$2:'laptimes'!F47),"")</f>
        <v/>
      </c>
      <c r="G47" s="3">
        <f>IF(laptimes!G47&lt;&gt;"",SUM(laptimes!G$2:'laptimes'!G47),"")</f>
        <v>4.8129780092592583E-2</v>
      </c>
      <c r="H47" s="3">
        <f>IF(laptimes!H47&lt;&gt;"",SUM(laptimes!H$2:'laptimes'!H47),"")</f>
        <v>4.836696759259259E-2</v>
      </c>
      <c r="I47" s="3">
        <f>IF(laptimes!I47&lt;&gt;"",SUM(laptimes!I$2:'laptimes'!I47),"")</f>
        <v>4.7670185185185204E-2</v>
      </c>
      <c r="J47" s="3">
        <f>IF(laptimes!J47&lt;&gt;"",SUM(laptimes!J$2:'laptimes'!J47),"")</f>
        <v>4.8113900462962961E-2</v>
      </c>
      <c r="K47" s="3">
        <f>IF(laptimes!K47&lt;&gt;"",SUM(laptimes!K$2:'laptimes'!K47),"")</f>
        <v>4.8056631944444449E-2</v>
      </c>
      <c r="L47" s="3">
        <f>IF(laptimes!L47&lt;&gt;"",SUM(laptimes!L$2:'laptimes'!L47),"")</f>
        <v>4.842748842592591E-2</v>
      </c>
      <c r="M47" s="3">
        <f>IF(laptimes!M47&lt;&gt;"",SUM(laptimes!M$2:'laptimes'!M47),"")</f>
        <v>4.8120983796296285E-2</v>
      </c>
      <c r="N47" s="3">
        <f>IF(laptimes!N47&lt;&gt;"",SUM(laptimes!N$2:'laptimes'!N47),"")</f>
        <v>4.8083472222222222E-2</v>
      </c>
      <c r="O47" s="3">
        <f>IF(laptimes!O47&lt;&gt;"",SUM(laptimes!O$2:'laptimes'!O47),"")</f>
        <v>4.7494143518518502E-2</v>
      </c>
      <c r="P47" s="3">
        <f>IF(laptimes!P47&lt;&gt;"",SUM(laptimes!P$2:'laptimes'!P47),"")</f>
        <v>4.7477233796296286E-2</v>
      </c>
      <c r="Q47" s="3" t="str">
        <f>IF(laptimes!Q47&lt;&gt;"",SUM(laptimes!Q$2:'laptimes'!Q47),"")</f>
        <v/>
      </c>
      <c r="R47" s="3">
        <f>IF(laptimes!R47&lt;&gt;"",SUM(laptimes!R$2:'laptimes'!R47),"")</f>
        <v>4.9424629629629617E-2</v>
      </c>
      <c r="S47" s="3">
        <f>IF(laptimes!S47&lt;&gt;"",SUM(laptimes!S$2:'laptimes'!S47),"")</f>
        <v>4.7188761574074055E-2</v>
      </c>
      <c r="T47" s="3">
        <f>IF(laptimes!T47&lt;&gt;"",SUM(laptimes!T$2:'laptimes'!T47),"")</f>
        <v>5.0476562500000009E-2</v>
      </c>
      <c r="U47" s="3">
        <f>IF(laptimes!U47&lt;&gt;"",SUM(laptimes!U$2:'laptimes'!U47),"")</f>
        <v>4.878018518518519E-2</v>
      </c>
    </row>
    <row r="48" spans="1:21" x14ac:dyDescent="0.25">
      <c r="A48">
        <v>47</v>
      </c>
      <c r="B48" s="3"/>
      <c r="C48" s="3">
        <f>IF(laptimes!C48&lt;&gt;"",SUM(laptimes!C$2:'laptimes'!C48),"")</f>
        <v>4.9365069444444444E-2</v>
      </c>
      <c r="D48" s="3">
        <f>IF(laptimes!D48&lt;&gt;"",SUM(laptimes!D$2:'laptimes'!D48),"")</f>
        <v>4.8650011574074052E-2</v>
      </c>
      <c r="E48" s="3">
        <f>IF(laptimes!E48&lt;&gt;"",SUM(laptimes!E$2:'laptimes'!E48),"")</f>
        <v>4.9124791666666653E-2</v>
      </c>
      <c r="F48" s="3" t="str">
        <f>IF(laptimes!F48&lt;&gt;"",SUM(laptimes!F$2:'laptimes'!F48),"")</f>
        <v/>
      </c>
      <c r="G48" s="3">
        <f>IF(laptimes!G48&lt;&gt;"",SUM(laptimes!G$2:'laptimes'!G48),"")</f>
        <v>4.9150972222222214E-2</v>
      </c>
      <c r="H48" s="3">
        <f>IF(laptimes!H48&lt;&gt;"",SUM(laptimes!H$2:'laptimes'!H48),"")</f>
        <v>4.9406099537037035E-2</v>
      </c>
      <c r="I48" s="3">
        <f>IF(laptimes!I48&lt;&gt;"",SUM(laptimes!I$2:'laptimes'!I48),"")</f>
        <v>4.8680902777777799E-2</v>
      </c>
      <c r="J48" s="3">
        <f>IF(laptimes!J48&lt;&gt;"",SUM(laptimes!J$2:'laptimes'!J48),"")</f>
        <v>4.9137453703703704E-2</v>
      </c>
      <c r="K48" s="3">
        <f>IF(laptimes!K48&lt;&gt;"",SUM(laptimes!K$2:'laptimes'!K48),"")</f>
        <v>4.9083217592592598E-2</v>
      </c>
      <c r="L48" s="3">
        <f>IF(laptimes!L48&lt;&gt;"",SUM(laptimes!L$2:'laptimes'!L48),"")</f>
        <v>4.9456932870370354E-2</v>
      </c>
      <c r="M48" s="3">
        <f>IF(laptimes!M48&lt;&gt;"",SUM(laptimes!M$2:'laptimes'!M48),"")</f>
        <v>4.9145300925925915E-2</v>
      </c>
      <c r="N48" s="3">
        <f>IF(laptimes!N48&lt;&gt;"",SUM(laptimes!N$2:'laptimes'!N48),"")</f>
        <v>4.9111203703703706E-2</v>
      </c>
      <c r="O48" s="3">
        <f>IF(laptimes!O48&lt;&gt;"",SUM(laptimes!O$2:'laptimes'!O48),"")</f>
        <v>4.8503425925925908E-2</v>
      </c>
      <c r="P48" s="3">
        <f>IF(laptimes!P48&lt;&gt;"",SUM(laptimes!P$2:'laptimes'!P48),"")</f>
        <v>4.8485312499999988E-2</v>
      </c>
      <c r="Q48" s="3" t="str">
        <f>IF(laptimes!Q48&lt;&gt;"",SUM(laptimes!Q$2:'laptimes'!Q48),"")</f>
        <v/>
      </c>
      <c r="R48" s="3">
        <f>IF(laptimes!R48&lt;&gt;"",SUM(laptimes!R$2:'laptimes'!R48),"")</f>
        <v>5.0451770833333319E-2</v>
      </c>
      <c r="S48" s="3">
        <f>IF(laptimes!S48&lt;&gt;"",SUM(laptimes!S$2:'laptimes'!S48),"")</f>
        <v>4.8199444444444427E-2</v>
      </c>
      <c r="T48" s="3">
        <f>IF(laptimes!T48&lt;&gt;"",SUM(laptimes!T$2:'laptimes'!T48),"")</f>
        <v>5.1512476851851861E-2</v>
      </c>
      <c r="U48" s="3">
        <f>IF(laptimes!U48&lt;&gt;"",SUM(laptimes!U$2:'laptimes'!U48),"")</f>
        <v>4.980663194444445E-2</v>
      </c>
    </row>
    <row r="49" spans="1:21" x14ac:dyDescent="0.25">
      <c r="A49">
        <v>48</v>
      </c>
      <c r="B49" s="3"/>
      <c r="C49" s="3">
        <f>IF(laptimes!C49&lt;&gt;"",SUM(laptimes!C$2:'laptimes'!C49),"")</f>
        <v>5.039980324074074E-2</v>
      </c>
      <c r="D49" s="3">
        <f>IF(laptimes!D49&lt;&gt;"",SUM(laptimes!D$2:'laptimes'!D49),"")</f>
        <v>4.9672928240740717E-2</v>
      </c>
      <c r="E49" s="3">
        <f>IF(laptimes!E49&lt;&gt;"",SUM(laptimes!E$2:'laptimes'!E49),"")</f>
        <v>5.0150578703703694E-2</v>
      </c>
      <c r="F49" s="3" t="str">
        <f>IF(laptimes!F49&lt;&gt;"",SUM(laptimes!F$2:'laptimes'!F49),"")</f>
        <v/>
      </c>
      <c r="G49" s="3">
        <f>IF(laptimes!G49&lt;&gt;"",SUM(laptimes!G$2:'laptimes'!G49),"")</f>
        <v>5.0176574074074068E-2</v>
      </c>
      <c r="H49" s="3">
        <f>IF(laptimes!H49&lt;&gt;"",SUM(laptimes!H$2:'laptimes'!H49),"")</f>
        <v>5.0435358796296292E-2</v>
      </c>
      <c r="I49" s="3">
        <f>IF(laptimes!I49&lt;&gt;"",SUM(laptimes!I$2:'laptimes'!I49),"")</f>
        <v>4.9692002314814833E-2</v>
      </c>
      <c r="J49" s="3">
        <f>IF(laptimes!J49&lt;&gt;"",SUM(laptimes!J$2:'laptimes'!J49),"")</f>
        <v>5.0162569444444444E-2</v>
      </c>
      <c r="K49" s="3">
        <f>IF(laptimes!K49&lt;&gt;"",SUM(laptimes!K$2:'laptimes'!K49),"")</f>
        <v>5.0109432870370375E-2</v>
      </c>
      <c r="L49" s="3">
        <f>IF(laptimes!L49&lt;&gt;"",SUM(laptimes!L$2:'laptimes'!L49),"")</f>
        <v>5.0496168981481467E-2</v>
      </c>
      <c r="M49" s="3">
        <f>IF(laptimes!M49&lt;&gt;"",SUM(laptimes!M$2:'laptimes'!M49),"")</f>
        <v>5.0170706018518509E-2</v>
      </c>
      <c r="N49" s="3">
        <f>IF(laptimes!N49&lt;&gt;"",SUM(laptimes!N$2:'laptimes'!N49),"")</f>
        <v>5.0137442129629631E-2</v>
      </c>
      <c r="O49" s="3">
        <f>IF(laptimes!O49&lt;&gt;"",SUM(laptimes!O$2:'laptimes'!O49),"")</f>
        <v>4.9512766203703686E-2</v>
      </c>
      <c r="P49" s="3">
        <f>IF(laptimes!P49&lt;&gt;"",SUM(laptimes!P$2:'laptimes'!P49),"")</f>
        <v>4.9494849537037026E-2</v>
      </c>
      <c r="Q49" s="3" t="str">
        <f>IF(laptimes!Q49&lt;&gt;"",SUM(laptimes!Q$2:'laptimes'!Q49),"")</f>
        <v/>
      </c>
      <c r="R49" s="3">
        <f>IF(laptimes!R49&lt;&gt;"",SUM(laptimes!R$2:'laptimes'!R49),"")</f>
        <v>5.1484363425925911E-2</v>
      </c>
      <c r="S49" s="3">
        <f>IF(laptimes!S49&lt;&gt;"",SUM(laptimes!S$2:'laptimes'!S49),"")</f>
        <v>4.9208518518518499E-2</v>
      </c>
      <c r="T49" s="3">
        <f>IF(laptimes!T49&lt;&gt;"",SUM(laptimes!T$2:'laptimes'!T49),"")</f>
        <v>5.2583009259259267E-2</v>
      </c>
      <c r="U49" s="3">
        <f>IF(laptimes!U49&lt;&gt;"",SUM(laptimes!U$2:'laptimes'!U49),"")</f>
        <v>5.0835277777777785E-2</v>
      </c>
    </row>
    <row r="50" spans="1:21" x14ac:dyDescent="0.25">
      <c r="A50">
        <v>49</v>
      </c>
      <c r="B50" s="3"/>
      <c r="C50" s="3">
        <f>IF(laptimes!C50&lt;&gt;"",SUM(laptimes!C$2:'laptimes'!C50),"")</f>
        <v>5.14596412037037E-2</v>
      </c>
      <c r="D50" s="3">
        <f>IF(laptimes!D50&lt;&gt;"",SUM(laptimes!D$2:'laptimes'!D50),"")</f>
        <v>5.0696446759259238E-2</v>
      </c>
      <c r="E50" s="3">
        <f>IF(laptimes!E50&lt;&gt;"",SUM(laptimes!E$2:'laptimes'!E50),"")</f>
        <v>5.1178055555555546E-2</v>
      </c>
      <c r="F50" s="3" t="str">
        <f>IF(laptimes!F50&lt;&gt;"",SUM(laptimes!F$2:'laptimes'!F50),"")</f>
        <v/>
      </c>
      <c r="G50" s="3">
        <f>IF(laptimes!G50&lt;&gt;"",SUM(laptimes!G$2:'laptimes'!G50),"")</f>
        <v>5.1200312499999991E-2</v>
      </c>
      <c r="H50" s="3">
        <f>IF(laptimes!H50&lt;&gt;"",SUM(laptimes!H$2:'laptimes'!H50),"")</f>
        <v>5.1468298611111109E-2</v>
      </c>
      <c r="I50" s="3">
        <f>IF(laptimes!I50&lt;&gt;"",SUM(laptimes!I$2:'laptimes'!I50),"")</f>
        <v>5.0711562500000015E-2</v>
      </c>
      <c r="J50" s="3">
        <f>IF(laptimes!J50&lt;&gt;"",SUM(laptimes!J$2:'laptimes'!J50),"")</f>
        <v>5.1188796296296295E-2</v>
      </c>
      <c r="K50" s="3">
        <f>IF(laptimes!K50&lt;&gt;"",SUM(laptimes!K$2:'laptimes'!K50),"")</f>
        <v>5.1137037037037043E-2</v>
      </c>
      <c r="L50" s="3">
        <f>IF(laptimes!L50&lt;&gt;"",SUM(laptimes!L$2:'laptimes'!L50),"")</f>
        <v>5.1578194444444427E-2</v>
      </c>
      <c r="M50" s="3">
        <f>IF(laptimes!M50&lt;&gt;"",SUM(laptimes!M$2:'laptimes'!M50),"")</f>
        <v>5.1195266203703696E-2</v>
      </c>
      <c r="N50" s="3">
        <f>IF(laptimes!N50&lt;&gt;"",SUM(laptimes!N$2:'laptimes'!N50),"")</f>
        <v>5.1165081018518521E-2</v>
      </c>
      <c r="O50" s="3">
        <f>IF(laptimes!O50&lt;&gt;"",SUM(laptimes!O$2:'laptimes'!O50),"")</f>
        <v>5.054473379629628E-2</v>
      </c>
      <c r="P50" s="3">
        <f>IF(laptimes!P50&lt;&gt;"",SUM(laptimes!P$2:'laptimes'!P50),"")</f>
        <v>5.0510219907407394E-2</v>
      </c>
      <c r="Q50" s="3" t="str">
        <f>IF(laptimes!Q50&lt;&gt;"",SUM(laptimes!Q$2:'laptimes'!Q50),"")</f>
        <v/>
      </c>
      <c r="R50" s="3">
        <f>IF(laptimes!R50&lt;&gt;"",SUM(laptimes!R$2:'laptimes'!R50),"")</f>
        <v>5.2519085648148132E-2</v>
      </c>
      <c r="S50" s="3">
        <f>IF(laptimes!S50&lt;&gt;"",SUM(laptimes!S$2:'laptimes'!S50),"")</f>
        <v>5.0216284722222206E-2</v>
      </c>
      <c r="T50" s="3">
        <f>IF(laptimes!T50&lt;&gt;"",SUM(laptimes!T$2:'laptimes'!T50),"")</f>
        <v>5.3629351851851859E-2</v>
      </c>
      <c r="U50" s="3">
        <f>IF(laptimes!U50&lt;&gt;"",SUM(laptimes!U$2:'laptimes'!U50),"")</f>
        <v>5.1864085648148157E-2</v>
      </c>
    </row>
    <row r="51" spans="1:21" x14ac:dyDescent="0.25">
      <c r="A51">
        <v>50</v>
      </c>
      <c r="B51" s="3"/>
      <c r="C51" s="3">
        <f>IF(laptimes!C51&lt;&gt;"",SUM(laptimes!C$2:'laptimes'!C51),"")</f>
        <v>5.2506527777777777E-2</v>
      </c>
      <c r="D51" s="3">
        <f>IF(laptimes!D51&lt;&gt;"",SUM(laptimes!D$2:'laptimes'!D51),"")</f>
        <v>5.1723599537037014E-2</v>
      </c>
      <c r="E51" s="3">
        <f>IF(laptimes!E51&lt;&gt;"",SUM(laptimes!E$2:'laptimes'!E51),"")</f>
        <v>5.2207048611111098E-2</v>
      </c>
      <c r="F51" s="3" t="str">
        <f>IF(laptimes!F51&lt;&gt;"",SUM(laptimes!F$2:'laptimes'!F51),"")</f>
        <v/>
      </c>
      <c r="G51" s="3">
        <f>IF(laptimes!G51&lt;&gt;"",SUM(laptimes!G$2:'laptimes'!G51),"")</f>
        <v>5.225766203703703E-2</v>
      </c>
      <c r="H51" s="3">
        <f>IF(laptimes!H51&lt;&gt;"",SUM(laptimes!H$2:'laptimes'!H51),"")</f>
        <v>5.251217592592592E-2</v>
      </c>
      <c r="I51" s="3">
        <f>IF(laptimes!I51&lt;&gt;"",SUM(laptimes!I$2:'laptimes'!I51),"")</f>
        <v>5.1728043981481495E-2</v>
      </c>
      <c r="J51" s="3">
        <f>IF(laptimes!J51&lt;&gt;"",SUM(laptimes!J$2:'laptimes'!J51),"")</f>
        <v>5.2218622685185186E-2</v>
      </c>
      <c r="K51" s="3">
        <f>IF(laptimes!K51&lt;&gt;"",SUM(laptimes!K$2:'laptimes'!K51),"")</f>
        <v>5.2161469907407415E-2</v>
      </c>
      <c r="L51" s="3">
        <f>IF(laptimes!L51&lt;&gt;"",SUM(laptimes!L$2:'laptimes'!L51),"")</f>
        <v>5.2616481481481465E-2</v>
      </c>
      <c r="M51" s="3">
        <f>IF(laptimes!M51&lt;&gt;"",SUM(laptimes!M$2:'laptimes'!M51),"")</f>
        <v>5.2230462962962958E-2</v>
      </c>
      <c r="N51" s="3">
        <f>IF(laptimes!N51&lt;&gt;"",SUM(laptimes!N$2:'laptimes'!N51),"")</f>
        <v>5.2191423611111114E-2</v>
      </c>
      <c r="O51" s="3">
        <f>IF(laptimes!O51&lt;&gt;"",SUM(laptimes!O$2:'laptimes'!O51),"")</f>
        <v>5.1558113425925908E-2</v>
      </c>
      <c r="P51" s="3">
        <f>IF(laptimes!P51&lt;&gt;"",SUM(laptimes!P$2:'laptimes'!P51),"")</f>
        <v>5.1523726851851838E-2</v>
      </c>
      <c r="Q51" s="3" t="str">
        <f>IF(laptimes!Q51&lt;&gt;"",SUM(laptimes!Q$2:'laptimes'!Q51),"")</f>
        <v/>
      </c>
      <c r="R51" s="3">
        <f>IF(laptimes!R51&lt;&gt;"",SUM(laptimes!R$2:'laptimes'!R51),"")</f>
        <v>5.3593749999999982E-2</v>
      </c>
      <c r="S51" s="3">
        <f>IF(laptimes!S51&lt;&gt;"",SUM(laptimes!S$2:'laptimes'!S51),"")</f>
        <v>5.1225983796296282E-2</v>
      </c>
      <c r="T51" s="3">
        <f>IF(laptimes!T51&lt;&gt;"",SUM(laptimes!T$2:'laptimes'!T51),"")</f>
        <v>5.4671342592592598E-2</v>
      </c>
      <c r="U51" s="3">
        <f>IF(laptimes!U51&lt;&gt;"",SUM(laptimes!U$2:'laptimes'!U51),"")</f>
        <v>5.2893923611111122E-2</v>
      </c>
    </row>
    <row r="52" spans="1:21" x14ac:dyDescent="0.25">
      <c r="A52">
        <v>51</v>
      </c>
      <c r="B52" s="3"/>
      <c r="C52" s="3">
        <f>IF(laptimes!C52&lt;&gt;"",SUM(laptimes!C$2:'laptimes'!C52),"")</f>
        <v>5.3572013888888888E-2</v>
      </c>
      <c r="D52" s="3">
        <f>IF(laptimes!D52&lt;&gt;"",SUM(laptimes!D$2:'laptimes'!D52),"")</f>
        <v>5.2750289351851831E-2</v>
      </c>
      <c r="E52" s="3">
        <f>IF(laptimes!E52&lt;&gt;"",SUM(laptimes!E$2:'laptimes'!E52),"")</f>
        <v>5.3230428240740729E-2</v>
      </c>
      <c r="F52" s="3" t="str">
        <f>IF(laptimes!F52&lt;&gt;"",SUM(laptimes!F$2:'laptimes'!F52),"")</f>
        <v/>
      </c>
      <c r="G52" s="3">
        <f>IF(laptimes!G52&lt;&gt;"",SUM(laptimes!G$2:'laptimes'!G52),"")</f>
        <v>5.3287256944444437E-2</v>
      </c>
      <c r="H52" s="3">
        <f>IF(laptimes!H52&lt;&gt;"",SUM(laptimes!H$2:'laptimes'!H52),"")</f>
        <v>5.3578865740740736E-2</v>
      </c>
      <c r="I52" s="3">
        <f>IF(laptimes!I52&lt;&gt;"",SUM(laptimes!I$2:'laptimes'!I52),"")</f>
        <v>5.2771458333333347E-2</v>
      </c>
      <c r="J52" s="3">
        <f>IF(laptimes!J52&lt;&gt;"",SUM(laptimes!J$2:'laptimes'!J52),"")</f>
        <v>5.3243159722222225E-2</v>
      </c>
      <c r="K52" s="3">
        <f>IF(laptimes!K52&lt;&gt;"",SUM(laptimes!K$2:'laptimes'!K52),"")</f>
        <v>5.3186932870370379E-2</v>
      </c>
      <c r="L52" s="3">
        <f>IF(laptimes!L52&lt;&gt;"",SUM(laptimes!L$2:'laptimes'!L52),"")</f>
        <v>5.3649756944444425E-2</v>
      </c>
      <c r="M52" s="3">
        <f>IF(laptimes!M52&lt;&gt;"",SUM(laptimes!M$2:'laptimes'!M52),"")</f>
        <v>5.3276979166666662E-2</v>
      </c>
      <c r="N52" s="3">
        <f>IF(laptimes!N52&lt;&gt;"",SUM(laptimes!N$2:'laptimes'!N52),"")</f>
        <v>5.322038194444445E-2</v>
      </c>
      <c r="O52" s="3">
        <f>IF(laptimes!O52&lt;&gt;"",SUM(laptimes!O$2:'laptimes'!O52),"")</f>
        <v>5.2563784722222208E-2</v>
      </c>
      <c r="P52" s="3">
        <f>IF(laptimes!P52&lt;&gt;"",SUM(laptimes!P$2:'laptimes'!P52),"")</f>
        <v>5.2538229166666651E-2</v>
      </c>
      <c r="Q52" s="3" t="str">
        <f>IF(laptimes!Q52&lt;&gt;"",SUM(laptimes!Q$2:'laptimes'!Q52),"")</f>
        <v/>
      </c>
      <c r="R52" s="3">
        <f>IF(laptimes!R52&lt;&gt;"",SUM(laptimes!R$2:'laptimes'!R52),"")</f>
        <v>5.4650138888888873E-2</v>
      </c>
      <c r="S52" s="3">
        <f>IF(laptimes!S52&lt;&gt;"",SUM(laptimes!S$2:'laptimes'!S52),"")</f>
        <v>5.2245543981481464E-2</v>
      </c>
      <c r="T52" s="3">
        <f>IF(laptimes!T52&lt;&gt;"",SUM(laptimes!T$2:'laptimes'!T52),"")</f>
        <v>5.5746747685185193E-2</v>
      </c>
      <c r="U52" s="3">
        <f>IF(laptimes!U52&lt;&gt;"",SUM(laptimes!U$2:'laptimes'!U52),"")</f>
        <v>5.3924571759259271E-2</v>
      </c>
    </row>
    <row r="53" spans="1:21" x14ac:dyDescent="0.25">
      <c r="A53">
        <v>52</v>
      </c>
      <c r="B53" s="3"/>
      <c r="C53" s="3">
        <f>IF(laptimes!C53&lt;&gt;"",SUM(laptimes!C$2:'laptimes'!C53),"")</f>
        <v>5.4638425925925924E-2</v>
      </c>
      <c r="D53" s="3">
        <f>IF(laptimes!D53&lt;&gt;"",SUM(laptimes!D$2:'laptimes'!D53),"")</f>
        <v>5.3776261574074051E-2</v>
      </c>
      <c r="E53" s="3">
        <f>IF(laptimes!E53&lt;&gt;"",SUM(laptimes!E$2:'laptimes'!E53),"")</f>
        <v>5.4252071759259245E-2</v>
      </c>
      <c r="F53" s="3" t="str">
        <f>IF(laptimes!F53&lt;&gt;"",SUM(laptimes!F$2:'laptimes'!F53),"")</f>
        <v/>
      </c>
      <c r="G53" s="3">
        <f>IF(laptimes!G53&lt;&gt;"",SUM(laptimes!G$2:'laptimes'!G53),"")</f>
        <v>5.4314398148148139E-2</v>
      </c>
      <c r="H53" s="3">
        <f>IF(laptimes!H53&lt;&gt;"",SUM(laptimes!H$2:'laptimes'!H53),"")</f>
        <v>5.464344907407407E-2</v>
      </c>
      <c r="I53" s="3">
        <f>IF(laptimes!I53&lt;&gt;"",SUM(laptimes!I$2:'laptimes'!I53),"")</f>
        <v>5.3793252314814827E-2</v>
      </c>
      <c r="J53" s="3">
        <f>IF(laptimes!J53&lt;&gt;"",SUM(laptimes!J$2:'laptimes'!J53),"")</f>
        <v>5.4267986111111111E-2</v>
      </c>
      <c r="K53" s="3">
        <f>IF(laptimes!K53&lt;&gt;"",SUM(laptimes!K$2:'laptimes'!K53),"")</f>
        <v>5.4210208333333343E-2</v>
      </c>
      <c r="L53" s="3">
        <f>IF(laptimes!L53&lt;&gt;"",SUM(laptimes!L$2:'laptimes'!L53),"")</f>
        <v>5.4689722222222202E-2</v>
      </c>
      <c r="M53" s="3">
        <f>IF(laptimes!M53&lt;&gt;"",SUM(laptimes!M$2:'laptimes'!M53),"")</f>
        <v>5.4307939814814812E-2</v>
      </c>
      <c r="N53" s="3">
        <f>IF(laptimes!N53&lt;&gt;"",SUM(laptimes!N$2:'laptimes'!N53),"")</f>
        <v>5.4244039351851861E-2</v>
      </c>
      <c r="O53" s="3">
        <f>IF(laptimes!O53&lt;&gt;"",SUM(laptimes!O$2:'laptimes'!O53),"")</f>
        <v>5.3581122685185174E-2</v>
      </c>
      <c r="P53" s="3">
        <f>IF(laptimes!P53&lt;&gt;"",SUM(laptimes!P$2:'laptimes'!P53),"")</f>
        <v>5.3555972222222206E-2</v>
      </c>
      <c r="Q53" s="3" t="str">
        <f>IF(laptimes!Q53&lt;&gt;"",SUM(laptimes!Q$2:'laptimes'!Q53),"")</f>
        <v/>
      </c>
      <c r="R53" s="3">
        <f>IF(laptimes!R53&lt;&gt;"",SUM(laptimes!R$2:'laptimes'!R53),"")</f>
        <v>5.5702291666666653E-2</v>
      </c>
      <c r="S53" s="3">
        <f>IF(laptimes!S53&lt;&gt;"",SUM(laptimes!S$2:'laptimes'!S53),"")</f>
        <v>5.3278252314814797E-2</v>
      </c>
      <c r="T53" s="3">
        <f>IF(laptimes!T53&lt;&gt;"",SUM(laptimes!T$2:'laptimes'!T53),"")</f>
        <v>5.6800254629629635E-2</v>
      </c>
      <c r="U53" s="3">
        <f>IF(laptimes!U53&lt;&gt;"",SUM(laptimes!U$2:'laptimes'!U53),"")</f>
        <v>5.4956284722222234E-2</v>
      </c>
    </row>
    <row r="54" spans="1:21" x14ac:dyDescent="0.25">
      <c r="A54">
        <v>53</v>
      </c>
      <c r="B54" s="3"/>
      <c r="C54" s="3">
        <f>IF(laptimes!C54&lt;&gt;"",SUM(laptimes!C$2:'laptimes'!C54),"")</f>
        <v>5.5688877314814811E-2</v>
      </c>
      <c r="D54" s="3">
        <f>IF(laptimes!D54&lt;&gt;"",SUM(laptimes!D$2:'laptimes'!D54),"")</f>
        <v>5.4806423611111085E-2</v>
      </c>
      <c r="E54" s="3">
        <f>IF(laptimes!E54&lt;&gt;"",SUM(laptimes!E$2:'laptimes'!E54),"")</f>
        <v>5.5281006944444433E-2</v>
      </c>
      <c r="F54" s="3" t="str">
        <f>IF(laptimes!F54&lt;&gt;"",SUM(laptimes!F$2:'laptimes'!F54),"")</f>
        <v/>
      </c>
      <c r="G54" s="3">
        <f>IF(laptimes!G54&lt;&gt;"",SUM(laptimes!G$2:'laptimes'!G54),"")</f>
        <v>5.5335509259259251E-2</v>
      </c>
      <c r="H54" s="3">
        <f>IF(laptimes!H54&lt;&gt;"",SUM(laptimes!H$2:'laptimes'!H54),"")</f>
        <v>5.5696296296296292E-2</v>
      </c>
      <c r="I54" s="3">
        <f>IF(laptimes!I54&lt;&gt;"",SUM(laptimes!I$2:'laptimes'!I54),"")</f>
        <v>5.483559027777779E-2</v>
      </c>
      <c r="J54" s="3">
        <f>IF(laptimes!J54&lt;&gt;"",SUM(laptimes!J$2:'laptimes'!J54),"")</f>
        <v>5.5316979166666669E-2</v>
      </c>
      <c r="K54" s="3">
        <f>IF(laptimes!K54&lt;&gt;"",SUM(laptimes!K$2:'laptimes'!K54),"")</f>
        <v>5.523230324074075E-2</v>
      </c>
      <c r="L54" s="3">
        <f>IF(laptimes!L54&lt;&gt;"",SUM(laptimes!L$2:'laptimes'!L54),"")</f>
        <v>5.5730682870370349E-2</v>
      </c>
      <c r="M54" s="3">
        <f>IF(laptimes!M54&lt;&gt;"",SUM(laptimes!M$2:'laptimes'!M54),"")</f>
        <v>5.5327546296296291E-2</v>
      </c>
      <c r="N54" s="3">
        <f>IF(laptimes!N54&lt;&gt;"",SUM(laptimes!N$2:'laptimes'!N54),"")</f>
        <v>5.5269675925925937E-2</v>
      </c>
      <c r="O54" s="3">
        <f>IF(laptimes!O54&lt;&gt;"",SUM(laptimes!O$2:'laptimes'!O54),"")</f>
        <v>5.4587870370370363E-2</v>
      </c>
      <c r="P54" s="3">
        <f>IF(laptimes!P54&lt;&gt;"",SUM(laptimes!P$2:'laptimes'!P54),"")</f>
        <v>5.4564467592592578E-2</v>
      </c>
      <c r="Q54" s="3" t="str">
        <f>IF(laptimes!Q54&lt;&gt;"",SUM(laptimes!Q$2:'laptimes'!Q54),"")</f>
        <v/>
      </c>
      <c r="R54" s="3">
        <f>IF(laptimes!R54&lt;&gt;"",SUM(laptimes!R$2:'laptimes'!R54),"")</f>
        <v>5.6752905092592579E-2</v>
      </c>
      <c r="S54" s="3">
        <f>IF(laptimes!S54&lt;&gt;"",SUM(laptimes!S$2:'laptimes'!S54),"")</f>
        <v>5.428718749999998E-2</v>
      </c>
      <c r="T54" s="3">
        <f>IF(laptimes!T54&lt;&gt;"",SUM(laptimes!T$2:'laptimes'!T54),"")</f>
        <v>5.7849328703703712E-2</v>
      </c>
      <c r="U54" s="3">
        <f>IF(laptimes!U54&lt;&gt;"",SUM(laptimes!U$2:'laptimes'!U54),"")</f>
        <v>5.6033043981481491E-2</v>
      </c>
    </row>
    <row r="55" spans="1:21" x14ac:dyDescent="0.25">
      <c r="A55">
        <v>54</v>
      </c>
      <c r="B55" s="3"/>
      <c r="C55" s="3">
        <f>IF(laptimes!C55&lt;&gt;"",SUM(laptimes!C$2:'laptimes'!C55),"")</f>
        <v>5.6742407407407401E-2</v>
      </c>
      <c r="D55" s="3">
        <f>IF(laptimes!D55&lt;&gt;"",SUM(laptimes!D$2:'laptimes'!D55),"")</f>
        <v>5.5841585648148125E-2</v>
      </c>
      <c r="E55" s="3">
        <f>IF(laptimes!E55&lt;&gt;"",SUM(laptimes!E$2:'laptimes'!E55),"")</f>
        <v>5.6319988425925914E-2</v>
      </c>
      <c r="F55" s="3" t="str">
        <f>IF(laptimes!F55&lt;&gt;"",SUM(laptimes!F$2:'laptimes'!F55),"")</f>
        <v/>
      </c>
      <c r="G55" s="3">
        <f>IF(laptimes!G55&lt;&gt;"",SUM(laptimes!G$2:'laptimes'!G55),"")</f>
        <v>5.6353807870370365E-2</v>
      </c>
      <c r="H55" s="3">
        <f>IF(laptimes!H55&lt;&gt;"",SUM(laptimes!H$2:'laptimes'!H55),"")</f>
        <v>5.6748958333333328E-2</v>
      </c>
      <c r="I55" s="3">
        <f>IF(laptimes!I55&lt;&gt;"",SUM(laptimes!I$2:'laptimes'!I55),"")</f>
        <v>5.5879027777777791E-2</v>
      </c>
      <c r="J55" s="3">
        <f>IF(laptimes!J55&lt;&gt;"",SUM(laptimes!J$2:'laptimes'!J55),"")</f>
        <v>5.6335659722222223E-2</v>
      </c>
      <c r="K55" s="3">
        <f>IF(laptimes!K55&lt;&gt;"",SUM(laptimes!K$2:'laptimes'!K55),"")</f>
        <v>5.6255740740740752E-2</v>
      </c>
      <c r="L55" s="3">
        <f>IF(laptimes!L55&lt;&gt;"",SUM(laptimes!L$2:'laptimes'!L55),"")</f>
        <v>5.6769340277777754E-2</v>
      </c>
      <c r="M55" s="3">
        <f>IF(laptimes!M55&lt;&gt;"",SUM(laptimes!M$2:'laptimes'!M55),"")</f>
        <v>5.6344317129629624E-2</v>
      </c>
      <c r="N55" s="3">
        <f>IF(laptimes!N55&lt;&gt;"",SUM(laptimes!N$2:'laptimes'!N55),"")</f>
        <v>5.62938888888889E-2</v>
      </c>
      <c r="O55" s="3">
        <f>IF(laptimes!O55&lt;&gt;"",SUM(laptimes!O$2:'laptimes'!O55),"")</f>
        <v>5.5589490740740731E-2</v>
      </c>
      <c r="P55" s="3">
        <f>IF(laptimes!P55&lt;&gt;"",SUM(laptimes!P$2:'laptimes'!P55),"")</f>
        <v>5.5573611111111094E-2</v>
      </c>
      <c r="Q55" s="3" t="str">
        <f>IF(laptimes!Q55&lt;&gt;"",SUM(laptimes!Q$2:'laptimes'!Q55),"")</f>
        <v/>
      </c>
      <c r="R55" s="3">
        <f>IF(laptimes!R55&lt;&gt;"",SUM(laptimes!R$2:'laptimes'!R55),"")</f>
        <v>5.7835891203703693E-2</v>
      </c>
      <c r="S55" s="3">
        <f>IF(laptimes!S55&lt;&gt;"",SUM(laptimes!S$2:'laptimes'!S55),"")</f>
        <v>5.5301168981481463E-2</v>
      </c>
      <c r="T55" s="3">
        <f>IF(laptimes!T55&lt;&gt;"",SUM(laptimes!T$2:'laptimes'!T55),"")</f>
        <v>5.8896527777777784E-2</v>
      </c>
      <c r="U55" s="3">
        <f>IF(laptimes!U55&lt;&gt;"",SUM(laptimes!U$2:'laptimes'!U55),"")</f>
        <v>5.7066423611111118E-2</v>
      </c>
    </row>
    <row r="56" spans="1:21" x14ac:dyDescent="0.25">
      <c r="A56">
        <v>55</v>
      </c>
      <c r="B56" s="3"/>
      <c r="C56" s="3">
        <f>IF(laptimes!C56&lt;&gt;"",SUM(laptimes!C$2:'laptimes'!C56),"")</f>
        <v>5.779358796296296E-2</v>
      </c>
      <c r="D56" s="3">
        <f>IF(laptimes!D56&lt;&gt;"",SUM(laptimes!D$2:'laptimes'!D56),"")</f>
        <v>5.6873518518518497E-2</v>
      </c>
      <c r="E56" s="3">
        <f>IF(laptimes!E56&lt;&gt;"",SUM(laptimes!E$2:'laptimes'!E56),"")</f>
        <v>5.7357719907407394E-2</v>
      </c>
      <c r="F56" s="3" t="str">
        <f>IF(laptimes!F56&lt;&gt;"",SUM(laptimes!F$2:'laptimes'!F56),"")</f>
        <v/>
      </c>
      <c r="G56" s="3">
        <f>IF(laptimes!G56&lt;&gt;"",SUM(laptimes!G$2:'laptimes'!G56),"")</f>
        <v>5.7378622685185177E-2</v>
      </c>
      <c r="H56" s="3">
        <f>IF(laptimes!H56&lt;&gt;"",SUM(laptimes!H$2:'laptimes'!H56),"")</f>
        <v>5.7799849537037033E-2</v>
      </c>
      <c r="I56" s="3">
        <f>IF(laptimes!I56&lt;&gt;"",SUM(laptimes!I$2:'laptimes'!I56),"")</f>
        <v>5.692229166666668E-2</v>
      </c>
      <c r="J56" s="3">
        <f>IF(laptimes!J56&lt;&gt;"",SUM(laptimes!J$2:'laptimes'!J56),"")</f>
        <v>5.7368344907407408E-2</v>
      </c>
      <c r="K56" s="3">
        <f>IF(laptimes!K56&lt;&gt;"",SUM(laptimes!K$2:'laptimes'!K56),"")</f>
        <v>5.7281365740740754E-2</v>
      </c>
      <c r="L56" s="3">
        <f>IF(laptimes!L56&lt;&gt;"",SUM(laptimes!L$2:'laptimes'!L56),"")</f>
        <v>5.7807060185185159E-2</v>
      </c>
      <c r="M56" s="3">
        <f>IF(laptimes!M56&lt;&gt;"",SUM(laptimes!M$2:'laptimes'!M56),"")</f>
        <v>5.7374120370370367E-2</v>
      </c>
      <c r="N56" s="3">
        <f>IF(laptimes!N56&lt;&gt;"",SUM(laptimes!N$2:'laptimes'!N56),"")</f>
        <v>5.7349618055555565E-2</v>
      </c>
      <c r="O56" s="3">
        <f>IF(laptimes!O56&lt;&gt;"",SUM(laptimes!O$2:'laptimes'!O56),"")</f>
        <v>5.6594837962962954E-2</v>
      </c>
      <c r="P56" s="3">
        <f>IF(laptimes!P56&lt;&gt;"",SUM(laptimes!P$2:'laptimes'!P56),"")</f>
        <v>5.6581041666666651E-2</v>
      </c>
      <c r="Q56" s="3" t="str">
        <f>IF(laptimes!Q56&lt;&gt;"",SUM(laptimes!Q$2:'laptimes'!Q56),"")</f>
        <v/>
      </c>
      <c r="R56" s="3">
        <f>IF(laptimes!R56&lt;&gt;"",SUM(laptimes!R$2:'laptimes'!R56),"")</f>
        <v>5.8862662037037029E-2</v>
      </c>
      <c r="S56" s="3">
        <f>IF(laptimes!S56&lt;&gt;"",SUM(laptimes!S$2:'laptimes'!S56),"")</f>
        <v>5.6306145833333314E-2</v>
      </c>
      <c r="T56" s="3">
        <f>IF(laptimes!T56&lt;&gt;"",SUM(laptimes!T$2:'laptimes'!T56),"")</f>
        <v>5.9944571759259269E-2</v>
      </c>
      <c r="U56" s="3">
        <f>IF(laptimes!U56&lt;&gt;"",SUM(laptimes!U$2:'laptimes'!U56),"")</f>
        <v>5.8095648148148153E-2</v>
      </c>
    </row>
    <row r="57" spans="1:21" x14ac:dyDescent="0.25">
      <c r="A57">
        <v>56</v>
      </c>
      <c r="B57" s="3"/>
      <c r="C57" s="3">
        <f>IF(laptimes!C57&lt;&gt;"",SUM(laptimes!C$2:'laptimes'!C57),"")</f>
        <v>5.8844733796296296E-2</v>
      </c>
      <c r="D57" s="3">
        <f>IF(laptimes!D57&lt;&gt;"",SUM(laptimes!D$2:'laptimes'!D57),"")</f>
        <v>5.7911516203703682E-2</v>
      </c>
      <c r="E57" s="3">
        <f>IF(laptimes!E57&lt;&gt;"",SUM(laptimes!E$2:'laptimes'!E57),"")</f>
        <v>5.8385497685185174E-2</v>
      </c>
      <c r="F57" s="3" t="str">
        <f>IF(laptimes!F57&lt;&gt;"",SUM(laptimes!F$2:'laptimes'!F57),"")</f>
        <v/>
      </c>
      <c r="G57" s="3">
        <f>IF(laptimes!G57&lt;&gt;"",SUM(laptimes!G$2:'laptimes'!G57),"")</f>
        <v>5.8409965277777767E-2</v>
      </c>
      <c r="H57" s="3">
        <f>IF(laptimes!H57&lt;&gt;"",SUM(laptimes!H$2:'laptimes'!H57),"")</f>
        <v>5.8851018518518518E-2</v>
      </c>
      <c r="I57" s="3">
        <f>IF(laptimes!I57&lt;&gt;"",SUM(laptimes!I$2:'laptimes'!I57),"")</f>
        <v>5.7962893518518535E-2</v>
      </c>
      <c r="J57" s="3">
        <f>IF(laptimes!J57&lt;&gt;"",SUM(laptimes!J$2:'laptimes'!J57),"")</f>
        <v>5.839753472222222E-2</v>
      </c>
      <c r="K57" s="3">
        <f>IF(laptimes!K57&lt;&gt;"",SUM(laptimes!K$2:'laptimes'!K57),"")</f>
        <v>5.8301990740740751E-2</v>
      </c>
      <c r="L57" s="3">
        <f>IF(laptimes!L57&lt;&gt;"",SUM(laptimes!L$2:'laptimes'!L57),"")</f>
        <v>5.885907407407405E-2</v>
      </c>
      <c r="M57" s="3">
        <f>IF(laptimes!M57&lt;&gt;"",SUM(laptimes!M$2:'laptimes'!M57),"")</f>
        <v>5.84046412037037E-2</v>
      </c>
      <c r="N57" s="3">
        <f>IF(laptimes!N57&lt;&gt;"",SUM(laptimes!N$2:'laptimes'!N57),"")</f>
        <v>5.8377453703703716E-2</v>
      </c>
      <c r="O57" s="3">
        <f>IF(laptimes!O57&lt;&gt;"",SUM(laptimes!O$2:'laptimes'!O57),"")</f>
        <v>5.7597268518518513E-2</v>
      </c>
      <c r="P57" s="3">
        <f>IF(laptimes!P57&lt;&gt;"",SUM(laptimes!P$2:'laptimes'!P57),"")</f>
        <v>5.7587106481481465E-2</v>
      </c>
      <c r="Q57" s="3" t="str">
        <f>IF(laptimes!Q57&lt;&gt;"",SUM(laptimes!Q$2:'laptimes'!Q57),"")</f>
        <v/>
      </c>
      <c r="R57" s="3">
        <f>IF(laptimes!R57&lt;&gt;"",SUM(laptimes!R$2:'laptimes'!R57),"")</f>
        <v>5.9919039351851847E-2</v>
      </c>
      <c r="S57" s="3">
        <f>IF(laptimes!S57&lt;&gt;"",SUM(laptimes!S$2:'laptimes'!S57),"")</f>
        <v>5.7333136574074052E-2</v>
      </c>
      <c r="T57" s="3" t="str">
        <f>IF(laptimes!T57&lt;&gt;"",SUM(laptimes!T$2:'laptimes'!T57),"")</f>
        <v/>
      </c>
      <c r="U57" s="3">
        <f>IF(laptimes!U57&lt;&gt;"",SUM(laptimes!U$2:'laptimes'!U57),"")</f>
        <v>5.9126620370370378E-2</v>
      </c>
    </row>
    <row r="58" spans="1:21" x14ac:dyDescent="0.25">
      <c r="A58">
        <v>57</v>
      </c>
      <c r="B58" s="3"/>
      <c r="C58" s="3">
        <f>IF(laptimes!C58&lt;&gt;"",SUM(laptimes!C$2:'laptimes'!C58),"")</f>
        <v>5.989883101851852E-2</v>
      </c>
      <c r="D58" s="3">
        <f>IF(laptimes!D58&lt;&gt;"",SUM(laptimes!D$2:'laptimes'!D58),"")</f>
        <v>5.8953842592592572E-2</v>
      </c>
      <c r="E58" s="3">
        <f>IF(laptimes!E58&lt;&gt;"",SUM(laptimes!E$2:'laptimes'!E58),"")</f>
        <v>5.9416574074074066E-2</v>
      </c>
      <c r="F58" s="3" t="str">
        <f>IF(laptimes!F58&lt;&gt;"",SUM(laptimes!F$2:'laptimes'!F58),"")</f>
        <v/>
      </c>
      <c r="G58" s="3">
        <f>IF(laptimes!G58&lt;&gt;"",SUM(laptimes!G$2:'laptimes'!G58),"")</f>
        <v>5.9438599537037028E-2</v>
      </c>
      <c r="H58" s="3">
        <f>IF(laptimes!H58&lt;&gt;"",SUM(laptimes!H$2:'laptimes'!H58),"")</f>
        <v>5.9904965277777777E-2</v>
      </c>
      <c r="I58" s="3">
        <f>IF(laptimes!I58&lt;&gt;"",SUM(laptimes!I$2:'laptimes'!I58),"")</f>
        <v>5.9011898148148167E-2</v>
      </c>
      <c r="J58" s="3">
        <f>IF(laptimes!J58&lt;&gt;"",SUM(laptimes!J$2:'laptimes'!J58),"")</f>
        <v>5.942663194444444E-2</v>
      </c>
      <c r="K58" s="3">
        <f>IF(laptimes!K58&lt;&gt;"",SUM(laptimes!K$2:'laptimes'!K58),"")</f>
        <v>5.9325208333333344E-2</v>
      </c>
      <c r="L58" s="3">
        <f>IF(laptimes!L58&lt;&gt;"",SUM(laptimes!L$2:'laptimes'!L58),"")</f>
        <v>5.9913159722222199E-2</v>
      </c>
      <c r="M58" s="3">
        <f>IF(laptimes!M58&lt;&gt;"",SUM(laptimes!M$2:'laptimes'!M58),"")</f>
        <v>5.9434722222222215E-2</v>
      </c>
      <c r="N58" s="3">
        <f>IF(laptimes!N58&lt;&gt;"",SUM(laptimes!N$2:'laptimes'!N58),"")</f>
        <v>5.9404201388888904E-2</v>
      </c>
      <c r="O58" s="3">
        <f>IF(laptimes!O58&lt;&gt;"",SUM(laptimes!O$2:'laptimes'!O58),"")</f>
        <v>5.8595601851851843E-2</v>
      </c>
      <c r="P58" s="3">
        <f>IF(laptimes!P58&lt;&gt;"",SUM(laptimes!P$2:'laptimes'!P58),"")</f>
        <v>5.858313657407406E-2</v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>
        <f>IF(laptimes!S58&lt;&gt;"",SUM(laptimes!S$2:'laptimes'!S58),"")</f>
        <v>5.8323645833333312E-2</v>
      </c>
      <c r="T58" s="3" t="str">
        <f>IF(laptimes!T58&lt;&gt;"",SUM(laptimes!T$2:'laptimes'!T58),"")</f>
        <v/>
      </c>
      <c r="U58" s="3">
        <f>IF(laptimes!U58&lt;&gt;"",SUM(laptimes!U$2:'laptimes'!U58),"")</f>
        <v>6.0160439814814823E-2</v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>
        <f>IF(laptimes!D59&lt;&gt;"",SUM(laptimes!D$2:'laptimes'!D59),"")</f>
        <v>6.000502314814813E-2</v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>
        <f>IF(laptimes!I59&lt;&gt;"",SUM(laptimes!I$2:'laptimes'!I59),"")</f>
        <v>6.001798611111113E-2</v>
      </c>
      <c r="J59" s="3" t="str">
        <f>IF(laptimes!J59&lt;&gt;"",SUM(laptimes!J$2:'laptimes'!J59),"")</f>
        <v/>
      </c>
      <c r="K59" s="3">
        <f>IF(laptimes!K59&lt;&gt;"",SUM(laptimes!K$2:'laptimes'!K59),"")</f>
        <v>6.0352789351851864E-2</v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>
        <f>IF(laptimes!O59&lt;&gt;"",SUM(laptimes!O$2:'laptimes'!O59),"")</f>
        <v>5.9604675925925915E-2</v>
      </c>
      <c r="P59" s="3">
        <f>IF(laptimes!P59&lt;&gt;"",SUM(laptimes!P$2:'laptimes'!P59),"")</f>
        <v>5.9585763888888872E-2</v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>
        <f>IF(laptimes!S59&lt;&gt;"",SUM(laptimes!S$2:'laptimes'!S59),"")</f>
        <v>5.9344027777777759E-2</v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B3" sqref="B3"/>
    </sheetView>
  </sheetViews>
  <sheetFormatPr defaultRowHeight="15" x14ac:dyDescent="0.25"/>
  <cols>
    <col min="1" max="1" width="9.140625" customWidth="1"/>
    <col min="2" max="13" width="9.140625" bestFit="1" customWidth="1"/>
    <col min="14" max="14" width="9.140625" customWidth="1"/>
    <col min="15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1.2430555555555459E-5</v>
      </c>
      <c r="D3" s="2">
        <f>IFERROR(HLOOKUP(lapchart!D3,totallaptimes!$1:$1048576,ROW()-1)-HLOOKUP(lapchart!C3,totallaptimes!$1:$1048576,ROW()-1),"")</f>
        <v>8.564814814814763E-6</v>
      </c>
      <c r="E3" s="2">
        <f>IFERROR(HLOOKUP(lapchart!E3,totallaptimes!$1:$1048576,ROW()-1)-HLOOKUP(lapchart!D3,totallaptimes!$1:$1048576,ROW()-1),"")</f>
        <v>7.6851851851850086E-6</v>
      </c>
      <c r="F3" s="2">
        <f>IFERROR(HLOOKUP(lapchart!F3,totallaptimes!$1:$1048576,ROW()-1)-HLOOKUP(lapchart!E3,totallaptimes!$1:$1048576,ROW()-1),"")</f>
        <v>8.6921296296297614E-6</v>
      </c>
      <c r="G3" s="2">
        <f>IFERROR(HLOOKUP(lapchart!G3,totallaptimes!$1:$1048576,ROW()-1)-HLOOKUP(lapchart!F3,totallaptimes!$1:$1048576,ROW()-1),"")</f>
        <v>1.3912037037037105E-5</v>
      </c>
      <c r="H3" s="2">
        <f>IFERROR(HLOOKUP(lapchart!H3,totallaptimes!$1:$1048576,ROW()-1)-HLOOKUP(lapchart!G3,totallaptimes!$1:$1048576,ROW()-1),"")</f>
        <v>1.0104166666666725E-5</v>
      </c>
      <c r="I3" s="2">
        <f>IFERROR(HLOOKUP(lapchart!I3,totallaptimes!$1:$1048576,ROW()-1)-HLOOKUP(lapchart!H3,totallaptimes!$1:$1048576,ROW()-1),"")</f>
        <v>6.6550925925926065E-6</v>
      </c>
      <c r="J3" s="2">
        <f>IFERROR(HLOOKUP(lapchart!J3,totallaptimes!$1:$1048576,ROW()-1)-HLOOKUP(lapchart!I3,totallaptimes!$1:$1048576,ROW()-1),"")</f>
        <v>8.0902777777776529E-6</v>
      </c>
      <c r="K3" s="2">
        <f>IFERROR(HLOOKUP(lapchart!K3,totallaptimes!$1:$1048576,ROW()-1)-HLOOKUP(lapchart!J3,totallaptimes!$1:$1048576,ROW()-1),"")</f>
        <v>8.4143518518516817E-6</v>
      </c>
      <c r="L3" s="2">
        <f>IFERROR(HLOOKUP(lapchart!L3,totallaptimes!$1:$1048576,ROW()-1)-HLOOKUP(lapchart!K3,totallaptimes!$1:$1048576,ROW()-1),"")</f>
        <v>7.4305555555556624E-6</v>
      </c>
      <c r="M3" s="2">
        <f>IFERROR(HLOOKUP(lapchart!M3,totallaptimes!$1:$1048576,ROW()-1)-HLOOKUP(lapchart!L3,totallaptimes!$1:$1048576,ROW()-1),"")</f>
        <v>6.2152777777779462E-6</v>
      </c>
      <c r="N3" s="2">
        <f>IFERROR(HLOOKUP(lapchart!N3,totallaptimes!$1:$1048576,ROW()-1)-HLOOKUP(lapchart!M3,totallaptimes!$1:$1048576,ROW()-1),"")</f>
        <v>5.567129629629455E-6</v>
      </c>
      <c r="O3" s="2">
        <f>IFERROR(HLOOKUP(lapchart!O3,totallaptimes!$1:$1048576,ROW()-1)-HLOOKUP(lapchart!N3,totallaptimes!$1:$1048576,ROW()-1),"")</f>
        <v>4.9305555555557642E-6</v>
      </c>
      <c r="P3" s="2">
        <f>IFERROR(HLOOKUP(lapchart!P3,totallaptimes!$1:$1048576,ROW()-1)-HLOOKUP(lapchart!O3,totallaptimes!$1:$1048576,ROW()-1),"")</f>
        <v>7.9861111111109544E-6</v>
      </c>
      <c r="Q3" s="2">
        <f>IFERROR(HLOOKUP(lapchart!Q3,totallaptimes!$1:$1048576,ROW()-1)-HLOOKUP(lapchart!P3,totallaptimes!$1:$1048576,ROW()-1),"")</f>
        <v>9.0509259259260229E-6</v>
      </c>
      <c r="R3" s="2">
        <f>IFERROR(HLOOKUP(lapchart!R3,totallaptimes!$1:$1048576,ROW()-1)-HLOOKUP(lapchart!Q3,totallaptimes!$1:$1048576,ROW()-1),"")</f>
        <v>3.8541666666665458E-6</v>
      </c>
      <c r="S3" s="2">
        <f>IFERROR(HLOOKUP(lapchart!S3,totallaptimes!$1:$1048576,ROW()-1)-HLOOKUP(lapchart!R3,totallaptimes!$1:$1048576,ROW()-1),"")</f>
        <v>1.1863425925926017E-5</v>
      </c>
      <c r="T3" s="2">
        <f>IFERROR(HLOOKUP(lapchart!T3,totallaptimes!$1:$1048576,ROW()-1)-HLOOKUP(lapchart!S3,totallaptimes!$1:$1048576,ROW()-1),"")</f>
        <v>4.6406250000000007E-4</v>
      </c>
      <c r="U3" s="2">
        <f>IFERROR(HLOOKUP(lapchart!U3,totallaptimes!$1:$1048576,ROW()-1)-HLOOKUP(lapchart!T3,totallaptimes!$1:$1048576,ROW()-1),"")</f>
        <v>2.4131944444444244E-5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1.3553240740740626E-5</v>
      </c>
      <c r="D4" s="2">
        <f>IFERROR(HLOOKUP(lapchart!D4,totallaptimes!$1:$1048576,ROW()-1)-HLOOKUP(lapchart!C4,totallaptimes!$1:$1048576,ROW()-1),"")</f>
        <v>1.2453703703703325E-5</v>
      </c>
      <c r="E4" s="2">
        <f>IFERROR(HLOOKUP(lapchart!E4,totallaptimes!$1:$1048576,ROW()-1)-HLOOKUP(lapchart!D4,totallaptimes!$1:$1048576,ROW()-1),"")</f>
        <v>7.1990740740743991E-6</v>
      </c>
      <c r="F4" s="2">
        <f>IFERROR(HLOOKUP(lapchart!F4,totallaptimes!$1:$1048576,ROW()-1)-HLOOKUP(lapchart!E4,totallaptimes!$1:$1048576,ROW()-1),"")</f>
        <v>1.5439814814814917E-5</v>
      </c>
      <c r="G4" s="2">
        <f>IFERROR(HLOOKUP(lapchart!G4,totallaptimes!$1:$1048576,ROW()-1)-HLOOKUP(lapchart!F4,totallaptimes!$1:$1048576,ROW()-1),"")</f>
        <v>1.710648148148166E-5</v>
      </c>
      <c r="H4" s="2">
        <f>IFERROR(HLOOKUP(lapchart!H4,totallaptimes!$1:$1048576,ROW()-1)-HLOOKUP(lapchart!G4,totallaptimes!$1:$1048576,ROW()-1),"")</f>
        <v>1.1701388888888786E-5</v>
      </c>
      <c r="I4" s="2">
        <f>IFERROR(HLOOKUP(lapchart!I4,totallaptimes!$1:$1048576,ROW()-1)-HLOOKUP(lapchart!H4,totallaptimes!$1:$1048576,ROW()-1),"")</f>
        <v>8.4490740740739145E-6</v>
      </c>
      <c r="J4" s="2">
        <f>IFERROR(HLOOKUP(lapchart!J4,totallaptimes!$1:$1048576,ROW()-1)-HLOOKUP(lapchart!I4,totallaptimes!$1:$1048576,ROW()-1),"")</f>
        <v>7.8472222222224566E-6</v>
      </c>
      <c r="K4" s="2">
        <f>IFERROR(HLOOKUP(lapchart!K4,totallaptimes!$1:$1048576,ROW()-1)-HLOOKUP(lapchart!J4,totallaptimes!$1:$1048576,ROW()-1),"")</f>
        <v>1.1076388888888594E-5</v>
      </c>
      <c r="L4" s="2">
        <f>IFERROR(HLOOKUP(lapchart!L4,totallaptimes!$1:$1048576,ROW()-1)-HLOOKUP(lapchart!K4,totallaptimes!$1:$1048576,ROW()-1),"")</f>
        <v>1.0925925925925947E-5</v>
      </c>
      <c r="M4" s="2">
        <f>IFERROR(HLOOKUP(lapchart!M4,totallaptimes!$1:$1048576,ROW()-1)-HLOOKUP(lapchart!L4,totallaptimes!$1:$1048576,ROW()-1),"")</f>
        <v>9.1550925925927215E-6</v>
      </c>
      <c r="N4" s="2">
        <f>IFERROR(HLOOKUP(lapchart!N4,totallaptimes!$1:$1048576,ROW()-1)-HLOOKUP(lapchart!M4,totallaptimes!$1:$1048576,ROW()-1),"")</f>
        <v>6.0763888888887979E-6</v>
      </c>
      <c r="O4" s="2">
        <f>IFERROR(HLOOKUP(lapchart!O4,totallaptimes!$1:$1048576,ROW()-1)-HLOOKUP(lapchart!N4,totallaptimes!$1:$1048576,ROW()-1),"")</f>
        <v>8.7037037037039112E-6</v>
      </c>
      <c r="P4" s="2">
        <f>IFERROR(HLOOKUP(lapchart!P4,totallaptimes!$1:$1048576,ROW()-1)-HLOOKUP(lapchart!O4,totallaptimes!$1:$1048576,ROW()-1),"")</f>
        <v>7.9282407407406386E-6</v>
      </c>
      <c r="Q4" s="2">
        <f>IFERROR(HLOOKUP(lapchart!Q4,totallaptimes!$1:$1048576,ROW()-1)-HLOOKUP(lapchart!P4,totallaptimes!$1:$1048576,ROW()-1),"")</f>
        <v>4.2245370370369573E-6</v>
      </c>
      <c r="R4" s="2">
        <f>IFERROR(HLOOKUP(lapchart!R4,totallaptimes!$1:$1048576,ROW()-1)-HLOOKUP(lapchart!Q4,totallaptimes!$1:$1048576,ROW()-1),"")</f>
        <v>2.0173611111111434E-5</v>
      </c>
      <c r="S4" s="2">
        <f>IFERROR(HLOOKUP(lapchart!S4,totallaptimes!$1:$1048576,ROW()-1)-HLOOKUP(lapchart!R4,totallaptimes!$1:$1048576,ROW()-1),"")</f>
        <v>1.2175925925925896E-5</v>
      </c>
      <c r="T4" s="2">
        <f>IFERROR(HLOOKUP(lapchart!T4,totallaptimes!$1:$1048576,ROW()-1)-HLOOKUP(lapchart!S4,totallaptimes!$1:$1048576,ROW()-1),"")</f>
        <v>5.3796296296296274E-4</v>
      </c>
      <c r="U4" s="2">
        <f>IFERROR(HLOOKUP(lapchart!U4,totallaptimes!$1:$1048576,ROW()-1)-HLOOKUP(lapchart!T4,totallaptimes!$1:$1048576,ROW()-1),"")</f>
        <v>6.1342592592591137E-6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1.4548611111111012E-5</v>
      </c>
      <c r="D5" s="2">
        <f>IFERROR(HLOOKUP(lapchart!D5,totallaptimes!$1:$1048576,ROW()-1)-HLOOKUP(lapchart!C5,totallaptimes!$1:$1048576,ROW()-1),"")</f>
        <v>1.2905092592592135E-5</v>
      </c>
      <c r="E5" s="2">
        <f>IFERROR(HLOOKUP(lapchart!E5,totallaptimes!$1:$1048576,ROW()-1)-HLOOKUP(lapchart!D5,totallaptimes!$1:$1048576,ROW()-1),"")</f>
        <v>7.1875000000002492E-6</v>
      </c>
      <c r="F5" s="2">
        <f>IFERROR(HLOOKUP(lapchart!F5,totallaptimes!$1:$1048576,ROW()-1)-HLOOKUP(lapchart!E5,totallaptimes!$1:$1048576,ROW()-1),"")</f>
        <v>2.3113425925926426E-5</v>
      </c>
      <c r="G5" s="2">
        <f>IFERROR(HLOOKUP(lapchart!G5,totallaptimes!$1:$1048576,ROW()-1)-HLOOKUP(lapchart!F5,totallaptimes!$1:$1048576,ROW()-1),"")</f>
        <v>2.4976851851851983E-5</v>
      </c>
      <c r="H5" s="2">
        <f>IFERROR(HLOOKUP(lapchart!H5,totallaptimes!$1:$1048576,ROW()-1)-HLOOKUP(lapchart!G5,totallaptimes!$1:$1048576,ROW()-1),"")</f>
        <v>1.1898148148148033E-5</v>
      </c>
      <c r="I5" s="2">
        <f>IFERROR(HLOOKUP(lapchart!I5,totallaptimes!$1:$1048576,ROW()-1)-HLOOKUP(lapchart!H5,totallaptimes!$1:$1048576,ROW()-1),"")</f>
        <v>8.0902777777774361E-6</v>
      </c>
      <c r="J5" s="2">
        <f>IFERROR(HLOOKUP(lapchart!J5,totallaptimes!$1:$1048576,ROW()-1)-HLOOKUP(lapchart!I5,totallaptimes!$1:$1048576,ROW()-1),"")</f>
        <v>1.0497685185185436E-5</v>
      </c>
      <c r="K5" s="2">
        <f>IFERROR(HLOOKUP(lapchart!K5,totallaptimes!$1:$1048576,ROW()-1)-HLOOKUP(lapchart!J5,totallaptimes!$1:$1048576,ROW()-1),"")</f>
        <v>1.2407407407407159E-5</v>
      </c>
      <c r="L5" s="2">
        <f>IFERROR(HLOOKUP(lapchart!L5,totallaptimes!$1:$1048576,ROW()-1)-HLOOKUP(lapchart!K5,totallaptimes!$1:$1048576,ROW()-1),"")</f>
        <v>1.4560185185185162E-5</v>
      </c>
      <c r="M5" s="2">
        <f>IFERROR(HLOOKUP(lapchart!M5,totallaptimes!$1:$1048576,ROW()-1)-HLOOKUP(lapchart!L5,totallaptimes!$1:$1048576,ROW()-1),"")</f>
        <v>9.1435185185185716E-6</v>
      </c>
      <c r="N5" s="2">
        <f>IFERROR(HLOOKUP(lapchart!N5,totallaptimes!$1:$1048576,ROW()-1)-HLOOKUP(lapchart!M5,totallaptimes!$1:$1048576,ROW()-1),"")</f>
        <v>8.4143518518523322E-6</v>
      </c>
      <c r="O5" s="2">
        <f>IFERROR(HLOOKUP(lapchart!O5,totallaptimes!$1:$1048576,ROW()-1)-HLOOKUP(lapchart!N5,totallaptimes!$1:$1048576,ROW()-1),"")</f>
        <v>7.6504629629627757E-6</v>
      </c>
      <c r="P5" s="2">
        <f>IFERROR(HLOOKUP(lapchart!P5,totallaptimes!$1:$1048576,ROW()-1)-HLOOKUP(lapchart!O5,totallaptimes!$1:$1048576,ROW()-1),"")</f>
        <v>8.2291666666668012E-6</v>
      </c>
      <c r="Q5" s="2">
        <f>IFERROR(HLOOKUP(lapchart!Q5,totallaptimes!$1:$1048576,ROW()-1)-HLOOKUP(lapchart!P5,totallaptimes!$1:$1048576,ROW()-1),"")</f>
        <v>3.2175925925919877E-6</v>
      </c>
      <c r="R5" s="2">
        <f>IFERROR(HLOOKUP(lapchart!R5,totallaptimes!$1:$1048576,ROW()-1)-HLOOKUP(lapchart!Q5,totallaptimes!$1:$1048576,ROW()-1),"")</f>
        <v>3.5636574074075084E-5</v>
      </c>
      <c r="S5" s="2">
        <f>IFERROR(HLOOKUP(lapchart!S5,totallaptimes!$1:$1048576,ROW()-1)-HLOOKUP(lapchart!R5,totallaptimes!$1:$1048576,ROW()-1),"")</f>
        <v>1.2627314814814272E-5</v>
      </c>
      <c r="T5" s="2">
        <f>IFERROR(HLOOKUP(lapchart!T5,totallaptimes!$1:$1048576,ROW()-1)-HLOOKUP(lapchart!S5,totallaptimes!$1:$1048576,ROW()-1),"")</f>
        <v>5.3259259259259232E-4</v>
      </c>
      <c r="U5" s="2">
        <f>IFERROR(HLOOKUP(lapchart!U5,totallaptimes!$1:$1048576,ROW()-1)-HLOOKUP(lapchart!T5,totallaptimes!$1:$1048576,ROW()-1),"")</f>
        <v>3.5185185185190176E-6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1.6435185185185303E-5</v>
      </c>
      <c r="D6" s="2">
        <f>IFERROR(HLOOKUP(lapchart!D6,totallaptimes!$1:$1048576,ROW()-1)-HLOOKUP(lapchart!C6,totallaptimes!$1:$1048576,ROW()-1),"")</f>
        <v>1.6608796296295816E-5</v>
      </c>
      <c r="E6" s="2">
        <f>IFERROR(HLOOKUP(lapchart!E6,totallaptimes!$1:$1048576,ROW()-1)-HLOOKUP(lapchart!D6,totallaptimes!$1:$1048576,ROW()-1),"")</f>
        <v>9.2361111111109034E-6</v>
      </c>
      <c r="F6" s="2">
        <f>IFERROR(HLOOKUP(lapchart!F6,totallaptimes!$1:$1048576,ROW()-1)-HLOOKUP(lapchart!E6,totallaptimes!$1:$1048576,ROW()-1),"")</f>
        <v>2.4108796296297245E-5</v>
      </c>
      <c r="G6" s="2">
        <f>IFERROR(HLOOKUP(lapchart!G6,totallaptimes!$1:$1048576,ROW()-1)-HLOOKUP(lapchart!F6,totallaptimes!$1:$1048576,ROW()-1),"")</f>
        <v>3.6458333333333655E-5</v>
      </c>
      <c r="H6" s="2">
        <f>IFERROR(HLOOKUP(lapchart!H6,totallaptimes!$1:$1048576,ROW()-1)-HLOOKUP(lapchart!G6,totallaptimes!$1:$1048576,ROW()-1),"")</f>
        <v>1.5694444444444046E-5</v>
      </c>
      <c r="I6" s="2">
        <f>IFERROR(HLOOKUP(lapchart!I6,totallaptimes!$1:$1048576,ROW()-1)-HLOOKUP(lapchart!H6,totallaptimes!$1:$1048576,ROW()-1),"")</f>
        <v>7.8587962962957392E-6</v>
      </c>
      <c r="J6" s="2">
        <f>IFERROR(HLOOKUP(lapchart!J6,totallaptimes!$1:$1048576,ROW()-1)-HLOOKUP(lapchart!I6,totallaptimes!$1:$1048576,ROW()-1),"")</f>
        <v>9.4444444444447342E-6</v>
      </c>
      <c r="K6" s="2">
        <f>IFERROR(HLOOKUP(lapchart!K6,totallaptimes!$1:$1048576,ROW()-1)-HLOOKUP(lapchart!J6,totallaptimes!$1:$1048576,ROW()-1),"")</f>
        <v>1.9282407407407096E-5</v>
      </c>
      <c r="L6" s="2">
        <f>IFERROR(HLOOKUP(lapchart!L6,totallaptimes!$1:$1048576,ROW()-1)-HLOOKUP(lapchart!K6,totallaptimes!$1:$1048576,ROW()-1),"")</f>
        <v>1.7233796296296441E-5</v>
      </c>
      <c r="M6" s="2">
        <f>IFERROR(HLOOKUP(lapchart!M6,totallaptimes!$1:$1048576,ROW()-1)-HLOOKUP(lapchart!L6,totallaptimes!$1:$1048576,ROW()-1),"")</f>
        <v>1.2870370370370553E-5</v>
      </c>
      <c r="N6" s="2">
        <f>IFERROR(HLOOKUP(lapchart!N6,totallaptimes!$1:$1048576,ROW()-1)-HLOOKUP(lapchart!M6,totallaptimes!$1:$1048576,ROW()-1),"")</f>
        <v>6.8981481481482365E-6</v>
      </c>
      <c r="O6" s="2">
        <f>IFERROR(HLOOKUP(lapchart!O6,totallaptimes!$1:$1048576,ROW()-1)-HLOOKUP(lapchart!N6,totallaptimes!$1:$1048576,ROW()-1),"")</f>
        <v>8.6226851851852956E-6</v>
      </c>
      <c r="P6" s="2">
        <f>IFERROR(HLOOKUP(lapchart!P6,totallaptimes!$1:$1048576,ROW()-1)-HLOOKUP(lapchart!O6,totallaptimes!$1:$1048576,ROW()-1),"")</f>
        <v>7.7430555555559749E-6</v>
      </c>
      <c r="Q6" s="2">
        <f>IFERROR(HLOOKUP(lapchart!Q6,totallaptimes!$1:$1048576,ROW()-1)-HLOOKUP(lapchart!P6,totallaptimes!$1:$1048576,ROW()-1),"")</f>
        <v>1.1400462962962189E-5</v>
      </c>
      <c r="R6" s="2">
        <f>IFERROR(HLOOKUP(lapchart!R6,totallaptimes!$1:$1048576,ROW()-1)-HLOOKUP(lapchart!Q6,totallaptimes!$1:$1048576,ROW()-1),"")</f>
        <v>3.251157407407456E-5</v>
      </c>
      <c r="S6" s="2">
        <f>IFERROR(HLOOKUP(lapchart!S6,totallaptimes!$1:$1048576,ROW()-1)-HLOOKUP(lapchart!R6,totallaptimes!$1:$1048576,ROW()-1),"")</f>
        <v>2.0173611111111434E-5</v>
      </c>
      <c r="T6" s="2">
        <f>IFERROR(HLOOKUP(lapchart!T6,totallaptimes!$1:$1048576,ROW()-1)-HLOOKUP(lapchart!S6,totallaptimes!$1:$1048576,ROW()-1),"")</f>
        <v>5.0991898148148099E-4</v>
      </c>
      <c r="U6" s="2">
        <f>IFERROR(HLOOKUP(lapchart!U6,totallaptimes!$1:$1048576,ROW()-1)-HLOOKUP(lapchart!T6,totallaptimes!$1:$1048576,ROW()-1),"")</f>
        <v>3.3553240740740245E-5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1.8229166666666394E-5</v>
      </c>
      <c r="D7" s="2">
        <f>IFERROR(HLOOKUP(lapchart!D7,totallaptimes!$1:$1048576,ROW()-1)-HLOOKUP(lapchart!C7,totallaptimes!$1:$1048576,ROW()-1),"")</f>
        <v>2.1192129629628818E-5</v>
      </c>
      <c r="E7" s="2">
        <f>IFERROR(HLOOKUP(lapchart!E7,totallaptimes!$1:$1048576,ROW()-1)-HLOOKUP(lapchart!D7,totallaptimes!$1:$1048576,ROW()-1),"")</f>
        <v>1.4016203703703586E-5</v>
      </c>
      <c r="F7" s="2">
        <f>IFERROR(HLOOKUP(lapchart!F7,totallaptimes!$1:$1048576,ROW()-1)-HLOOKUP(lapchart!E7,totallaptimes!$1:$1048576,ROW()-1),"")</f>
        <v>2.2442129629630936E-5</v>
      </c>
      <c r="G7" s="2">
        <f>IFERROR(HLOOKUP(lapchart!G7,totallaptimes!$1:$1048576,ROW()-1)-HLOOKUP(lapchart!F7,totallaptimes!$1:$1048576,ROW()-1),"")</f>
        <v>4.325231481481541E-5</v>
      </c>
      <c r="H7" s="2">
        <f>IFERROR(HLOOKUP(lapchart!H7,totallaptimes!$1:$1048576,ROW()-1)-HLOOKUP(lapchart!G7,totallaptimes!$1:$1048576,ROW()-1),"")</f>
        <v>1.8298611111110426E-5</v>
      </c>
      <c r="I7" s="2">
        <f>IFERROR(HLOOKUP(lapchart!I7,totallaptimes!$1:$1048576,ROW()-1)-HLOOKUP(lapchart!H7,totallaptimes!$1:$1048576,ROW()-1),"")</f>
        <v>1.0914351851851363E-5</v>
      </c>
      <c r="J7" s="2">
        <f>IFERROR(HLOOKUP(lapchart!J7,totallaptimes!$1:$1048576,ROW()-1)-HLOOKUP(lapchart!I7,totallaptimes!$1:$1048576,ROW()-1),"")</f>
        <v>1.0717592592593417E-5</v>
      </c>
      <c r="K7" s="2">
        <f>IFERROR(HLOOKUP(lapchart!K7,totallaptimes!$1:$1048576,ROW()-1)-HLOOKUP(lapchart!J7,totallaptimes!$1:$1048576,ROW()-1),"")</f>
        <v>2.2696759259258764E-5</v>
      </c>
      <c r="L7" s="2">
        <f>IFERROR(HLOOKUP(lapchart!L7,totallaptimes!$1:$1048576,ROW()-1)-HLOOKUP(lapchart!K7,totallaptimes!$1:$1048576,ROW()-1),"")</f>
        <v>1.519675925925907E-5</v>
      </c>
      <c r="M7" s="2">
        <f>IFERROR(HLOOKUP(lapchart!M7,totallaptimes!$1:$1048576,ROW()-1)-HLOOKUP(lapchart!L7,totallaptimes!$1:$1048576,ROW()-1),"")</f>
        <v>1.8842592592592869E-5</v>
      </c>
      <c r="N7" s="2">
        <f>IFERROR(HLOOKUP(lapchart!N7,totallaptimes!$1:$1048576,ROW()-1)-HLOOKUP(lapchart!M7,totallaptimes!$1:$1048576,ROW()-1),"")</f>
        <v>8.576388888888696E-6</v>
      </c>
      <c r="O7" s="2">
        <f>IFERROR(HLOOKUP(lapchart!O7,totallaptimes!$1:$1048576,ROW()-1)-HLOOKUP(lapchart!N7,totallaptimes!$1:$1048576,ROW()-1),"")</f>
        <v>1.0393518518518954E-5</v>
      </c>
      <c r="P7" s="2">
        <f>IFERROR(HLOOKUP(lapchart!P7,totallaptimes!$1:$1048576,ROW()-1)-HLOOKUP(lapchart!O7,totallaptimes!$1:$1048576,ROW()-1),"")</f>
        <v>8.06712962962957E-6</v>
      </c>
      <c r="Q7" s="2">
        <f>IFERROR(HLOOKUP(lapchart!Q7,totallaptimes!$1:$1048576,ROW()-1)-HLOOKUP(lapchart!P7,totallaptimes!$1:$1048576,ROW()-1),"")</f>
        <v>4.9768518518514965E-6</v>
      </c>
      <c r="R7" s="2">
        <f>IFERROR(HLOOKUP(lapchart!R7,totallaptimes!$1:$1048576,ROW()-1)-HLOOKUP(lapchart!Q7,totallaptimes!$1:$1048576,ROW()-1),"")</f>
        <v>4.1967592592592577E-5</v>
      </c>
      <c r="S7" s="2">
        <f>IFERROR(HLOOKUP(lapchart!S7,totallaptimes!$1:$1048576,ROW()-1)-HLOOKUP(lapchart!R7,totallaptimes!$1:$1048576,ROW()-1),"")</f>
        <v>3.1238425925926745E-5</v>
      </c>
      <c r="T7" s="2">
        <f>IFERROR(HLOOKUP(lapchart!T7,totallaptimes!$1:$1048576,ROW()-1)-HLOOKUP(lapchart!S7,totallaptimes!$1:$1048576,ROW()-1),"")</f>
        <v>4.8314814814814748E-4</v>
      </c>
      <c r="U7" s="2">
        <f>IFERROR(HLOOKUP(lapchart!U7,totallaptimes!$1:$1048576,ROW()-1)-HLOOKUP(lapchart!T7,totallaptimes!$1:$1048576,ROW()-1),"")</f>
        <v>6.3495370370370008E-5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2.3333333333332672E-5</v>
      </c>
      <c r="D8" s="2">
        <f>IFERROR(HLOOKUP(lapchart!D8,totallaptimes!$1:$1048576,ROW()-1)-HLOOKUP(lapchart!C8,totallaptimes!$1:$1048576,ROW()-1),"")</f>
        <v>2.3402777777777571E-5</v>
      </c>
      <c r="E8" s="2">
        <f>IFERROR(HLOOKUP(lapchart!E8,totallaptimes!$1:$1048576,ROW()-1)-HLOOKUP(lapchart!D8,totallaptimes!$1:$1048576,ROW()-1),"")</f>
        <v>1.4918981481481207E-5</v>
      </c>
      <c r="F8" s="2">
        <f>IFERROR(HLOOKUP(lapchart!F8,totallaptimes!$1:$1048576,ROW()-1)-HLOOKUP(lapchart!E8,totallaptimes!$1:$1048576,ROW()-1),"")</f>
        <v>2.6840277777779274E-5</v>
      </c>
      <c r="G8" s="2">
        <f>IFERROR(HLOOKUP(lapchart!G8,totallaptimes!$1:$1048576,ROW()-1)-HLOOKUP(lapchart!F8,totallaptimes!$1:$1048576,ROW()-1),"")</f>
        <v>4.8981481481481445E-5</v>
      </c>
      <c r="H8" s="2">
        <f>IFERROR(HLOOKUP(lapchart!H8,totallaptimes!$1:$1048576,ROW()-1)-HLOOKUP(lapchart!G8,totallaptimes!$1:$1048576,ROW()-1),"")</f>
        <v>1.5914351851851159E-5</v>
      </c>
      <c r="I8" s="2">
        <f>IFERROR(HLOOKUP(lapchart!I8,totallaptimes!$1:$1048576,ROW()-1)-HLOOKUP(lapchart!H8,totallaptimes!$1:$1048576,ROW()-1),"")</f>
        <v>1.1238425925925825E-5</v>
      </c>
      <c r="J8" s="2">
        <f>IFERROR(HLOOKUP(lapchart!J8,totallaptimes!$1:$1048576,ROW()-1)-HLOOKUP(lapchart!I8,totallaptimes!$1:$1048576,ROW()-1),"")</f>
        <v>1.5821759259259695E-5</v>
      </c>
      <c r="K8" s="2">
        <f>IFERROR(HLOOKUP(lapchart!K8,totallaptimes!$1:$1048576,ROW()-1)-HLOOKUP(lapchart!J8,totallaptimes!$1:$1048576,ROW()-1),"")</f>
        <v>2.8576388888888749E-5</v>
      </c>
      <c r="L8" s="2">
        <f>IFERROR(HLOOKUP(lapchart!L8,totallaptimes!$1:$1048576,ROW()-1)-HLOOKUP(lapchart!K8,totallaptimes!$1:$1048576,ROW()-1),"")</f>
        <v>1.6168981481480722E-5</v>
      </c>
      <c r="M8" s="2">
        <f>IFERROR(HLOOKUP(lapchart!M8,totallaptimes!$1:$1048576,ROW()-1)-HLOOKUP(lapchart!L8,totallaptimes!$1:$1048576,ROW()-1),"")</f>
        <v>1.5381944444444601E-5</v>
      </c>
      <c r="N8" s="2">
        <f>IFERROR(HLOOKUP(lapchart!N8,totallaptimes!$1:$1048576,ROW()-1)-HLOOKUP(lapchart!M8,totallaptimes!$1:$1048576,ROW()-1),"")</f>
        <v>7.7546296296301248E-6</v>
      </c>
      <c r="O8" s="2">
        <f>IFERROR(HLOOKUP(lapchart!O8,totallaptimes!$1:$1048576,ROW()-1)-HLOOKUP(lapchart!N8,totallaptimes!$1:$1048576,ROW()-1),"")</f>
        <v>9.8148148148149289E-6</v>
      </c>
      <c r="P8" s="2">
        <f>IFERROR(HLOOKUP(lapchart!P8,totallaptimes!$1:$1048576,ROW()-1)-HLOOKUP(lapchart!O8,totallaptimes!$1:$1048576,ROW()-1),"")</f>
        <v>9.6643518518518476E-6</v>
      </c>
      <c r="Q8" s="2">
        <f>IFERROR(HLOOKUP(lapchart!Q8,totallaptimes!$1:$1048576,ROW()-1)-HLOOKUP(lapchart!P8,totallaptimes!$1:$1048576,ROW()-1),"")</f>
        <v>2.9861111111107244E-6</v>
      </c>
      <c r="R8" s="2">
        <f>IFERROR(HLOOKUP(lapchart!R8,totallaptimes!$1:$1048576,ROW()-1)-HLOOKUP(lapchart!Q8,totallaptimes!$1:$1048576,ROW()-1),"")</f>
        <v>4.9131944444444527E-5</v>
      </c>
      <c r="S8" s="2">
        <f>IFERROR(HLOOKUP(lapchart!S8,totallaptimes!$1:$1048576,ROW()-1)-HLOOKUP(lapchart!R8,totallaptimes!$1:$1048576,ROW()-1),"")</f>
        <v>4.1631944444444832E-5</v>
      </c>
      <c r="T8" s="2">
        <f>IFERROR(HLOOKUP(lapchart!T8,totallaptimes!$1:$1048576,ROW()-1)-HLOOKUP(lapchart!S8,totallaptimes!$1:$1048576,ROW()-1),"")</f>
        <v>4.5818287037037008E-4</v>
      </c>
      <c r="U8" s="2">
        <f>IFERROR(HLOOKUP(lapchart!U8,totallaptimes!$1:$1048576,ROW()-1)-HLOOKUP(lapchart!T8,totallaptimes!$1:$1048576,ROW()-1),"")</f>
        <v>8.9479166666666526E-5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2.7581018518518796E-5</v>
      </c>
      <c r="D9" s="2">
        <f>IFERROR(HLOOKUP(lapchart!D9,totallaptimes!$1:$1048576,ROW()-1)-HLOOKUP(lapchart!C9,totallaptimes!$1:$1048576,ROW()-1),"")</f>
        <v>2.6504629629628927E-5</v>
      </c>
      <c r="E9" s="2">
        <f>IFERROR(HLOOKUP(lapchart!E9,totallaptimes!$1:$1048576,ROW()-1)-HLOOKUP(lapchart!D9,totallaptimes!$1:$1048576,ROW()-1),"")</f>
        <v>1.6053240740740958E-5</v>
      </c>
      <c r="F9" s="2">
        <f>IFERROR(HLOOKUP(lapchart!F9,totallaptimes!$1:$1048576,ROW()-1)-HLOOKUP(lapchart!E9,totallaptimes!$1:$1048576,ROW()-1),"")</f>
        <v>3.2511574074075428E-5</v>
      </c>
      <c r="G9" s="2">
        <f>IFERROR(HLOOKUP(lapchart!G9,totallaptimes!$1:$1048576,ROW()-1)-HLOOKUP(lapchart!F9,totallaptimes!$1:$1048576,ROW()-1),"")</f>
        <v>5.3356481481481484E-5</v>
      </c>
      <c r="H9" s="2">
        <f>IFERROR(HLOOKUP(lapchart!H9,totallaptimes!$1:$1048576,ROW()-1)-HLOOKUP(lapchart!G9,totallaptimes!$1:$1048576,ROW()-1),"")</f>
        <v>1.6921296296295261E-5</v>
      </c>
      <c r="I9" s="2">
        <f>IFERROR(HLOOKUP(lapchart!I9,totallaptimes!$1:$1048576,ROW()-1)-HLOOKUP(lapchart!H9,totallaptimes!$1:$1048576,ROW()-1),"")</f>
        <v>1.6469907407407752E-5</v>
      </c>
      <c r="J9" s="2">
        <f>IFERROR(HLOOKUP(lapchart!J9,totallaptimes!$1:$1048576,ROW()-1)-HLOOKUP(lapchart!I9,totallaptimes!$1:$1048576,ROW()-1),"")</f>
        <v>1.4895833333333774E-5</v>
      </c>
      <c r="K9" s="2">
        <f>IFERROR(HLOOKUP(lapchart!K9,totallaptimes!$1:$1048576,ROW()-1)-HLOOKUP(lapchart!J9,totallaptimes!$1:$1048576,ROW()-1),"")</f>
        <v>2.8993055555554675E-5</v>
      </c>
      <c r="L9" s="2">
        <f>IFERROR(HLOOKUP(lapchart!L9,totallaptimes!$1:$1048576,ROW()-1)-HLOOKUP(lapchart!K9,totallaptimes!$1:$1048576,ROW()-1),"")</f>
        <v>1.8437499999999357E-5</v>
      </c>
      <c r="M9" s="2">
        <f>IFERROR(HLOOKUP(lapchart!M9,totallaptimes!$1:$1048576,ROW()-1)-HLOOKUP(lapchart!L9,totallaptimes!$1:$1048576,ROW()-1),"")</f>
        <v>1.616898148148159E-5</v>
      </c>
      <c r="N9" s="2">
        <f>IFERROR(HLOOKUP(lapchart!N9,totallaptimes!$1:$1048576,ROW()-1)-HLOOKUP(lapchart!M9,totallaptimes!$1:$1048576,ROW()-1),"")</f>
        <v>9.5833333333336657E-6</v>
      </c>
      <c r="O9" s="2">
        <f>IFERROR(HLOOKUP(lapchart!O9,totallaptimes!$1:$1048576,ROW()-1)-HLOOKUP(lapchart!N9,totallaptimes!$1:$1048576,ROW()-1),"")</f>
        <v>1.000000000000046E-5</v>
      </c>
      <c r="P9" s="2">
        <f>IFERROR(HLOOKUP(lapchart!P9,totallaptimes!$1:$1048576,ROW()-1)-HLOOKUP(lapchart!O9,totallaptimes!$1:$1048576,ROW()-1),"")</f>
        <v>7.9398148148147885E-6</v>
      </c>
      <c r="Q9" s="2">
        <f>IFERROR(HLOOKUP(lapchart!Q9,totallaptimes!$1:$1048576,ROW()-1)-HLOOKUP(lapchart!P9,totallaptimes!$1:$1048576,ROW()-1),"")</f>
        <v>2.9513888888882747E-6</v>
      </c>
      <c r="R9" s="2">
        <f>IFERROR(HLOOKUP(lapchart!R9,totallaptimes!$1:$1048576,ROW()-1)-HLOOKUP(lapchart!Q9,totallaptimes!$1:$1048576,ROW()-1),"")</f>
        <v>5.1203703703704348E-5</v>
      </c>
      <c r="S9" s="2">
        <f>IFERROR(HLOOKUP(lapchart!S9,totallaptimes!$1:$1048576,ROW()-1)-HLOOKUP(lapchart!R9,totallaptimes!$1:$1048576,ROW()-1),"")</f>
        <v>5.2129629629629401E-5</v>
      </c>
      <c r="T9" s="2">
        <f>IFERROR(HLOOKUP(lapchart!T9,totallaptimes!$1:$1048576,ROW()-1)-HLOOKUP(lapchart!S9,totallaptimes!$1:$1048576,ROW()-1),"")</f>
        <v>4.3319444444444438E-4</v>
      </c>
      <c r="U9" s="2">
        <f>IFERROR(HLOOKUP(lapchart!U9,totallaptimes!$1:$1048576,ROW()-1)-HLOOKUP(lapchart!T9,totallaptimes!$1:$1048576,ROW()-1),"")</f>
        <v>1.1876157407407495E-4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3.4027777777778656E-5</v>
      </c>
      <c r="D10" s="2">
        <f>IFERROR(HLOOKUP(lapchart!D10,totallaptimes!$1:$1048576,ROW()-1)-HLOOKUP(lapchart!C10,totallaptimes!$1:$1048576,ROW()-1),"")</f>
        <v>3.0543981481480353E-5</v>
      </c>
      <c r="E10" s="2">
        <f>IFERROR(HLOOKUP(lapchart!E10,totallaptimes!$1:$1048576,ROW()-1)-HLOOKUP(lapchart!D10,totallaptimes!$1:$1048576,ROW()-1),"")</f>
        <v>1.4849537037037175E-5</v>
      </c>
      <c r="F10" s="2">
        <f>IFERROR(HLOOKUP(lapchart!F10,totallaptimes!$1:$1048576,ROW()-1)-HLOOKUP(lapchart!E10,totallaptimes!$1:$1048576,ROW()-1),"")</f>
        <v>3.546296296296457E-5</v>
      </c>
      <c r="G10" s="2">
        <f>IFERROR(HLOOKUP(lapchart!G10,totallaptimes!$1:$1048576,ROW()-1)-HLOOKUP(lapchart!F10,totallaptimes!$1:$1048576,ROW()-1),"")</f>
        <v>5.9814814814814626E-5</v>
      </c>
      <c r="H10" s="2">
        <f>IFERROR(HLOOKUP(lapchart!H10,totallaptimes!$1:$1048576,ROW()-1)-HLOOKUP(lapchart!G10,totallaptimes!$1:$1048576,ROW()-1),"")</f>
        <v>1.7777777777776282E-5</v>
      </c>
      <c r="I10" s="2">
        <f>IFERROR(HLOOKUP(lapchart!I10,totallaptimes!$1:$1048576,ROW()-1)-HLOOKUP(lapchart!H10,totallaptimes!$1:$1048576,ROW()-1),"")</f>
        <v>1.803240740740758E-5</v>
      </c>
      <c r="J10" s="2">
        <f>IFERROR(HLOOKUP(lapchart!J10,totallaptimes!$1:$1048576,ROW()-1)-HLOOKUP(lapchart!I10,totallaptimes!$1:$1048576,ROW()-1),"")</f>
        <v>2.0428240740740997E-5</v>
      </c>
      <c r="K10" s="2">
        <f>IFERROR(HLOOKUP(lapchart!K10,totallaptimes!$1:$1048576,ROW()-1)-HLOOKUP(lapchart!J10,totallaptimes!$1:$1048576,ROW()-1),"")</f>
        <v>2.5486111111111542E-5</v>
      </c>
      <c r="L10" s="2">
        <f>IFERROR(HLOOKUP(lapchart!L10,totallaptimes!$1:$1048576,ROW()-1)-HLOOKUP(lapchart!K10,totallaptimes!$1:$1048576,ROW()-1),"")</f>
        <v>2.1041666666665737E-5</v>
      </c>
      <c r="M10" s="2">
        <f>IFERROR(HLOOKUP(lapchart!M10,totallaptimes!$1:$1048576,ROW()-1)-HLOOKUP(lapchart!L10,totallaptimes!$1:$1048576,ROW()-1),"")</f>
        <v>1.8483796296295957E-5</v>
      </c>
      <c r="N10" s="2">
        <f>IFERROR(HLOOKUP(lapchart!N10,totallaptimes!$1:$1048576,ROW()-1)-HLOOKUP(lapchart!M10,totallaptimes!$1:$1048576,ROW()-1),"")</f>
        <v>1.2395833333334744E-5</v>
      </c>
      <c r="O10" s="2">
        <f>IFERROR(HLOOKUP(lapchart!O10,totallaptimes!$1:$1048576,ROW()-1)-HLOOKUP(lapchart!N10,totallaptimes!$1:$1048576,ROW()-1),"")</f>
        <v>9.3171296296299527E-6</v>
      </c>
      <c r="P10" s="2">
        <f>IFERROR(HLOOKUP(lapchart!P10,totallaptimes!$1:$1048576,ROW()-1)-HLOOKUP(lapchart!O10,totallaptimes!$1:$1048576,ROW()-1),"")</f>
        <v>8.1481481481477519E-6</v>
      </c>
      <c r="Q10" s="2">
        <f>IFERROR(HLOOKUP(lapchart!Q10,totallaptimes!$1:$1048576,ROW()-1)-HLOOKUP(lapchart!P10,totallaptimes!$1:$1048576,ROW()-1),"")</f>
        <v>4.768518518518533E-6</v>
      </c>
      <c r="R10" s="2">
        <f>IFERROR(HLOOKUP(lapchart!R10,totallaptimes!$1:$1048576,ROW()-1)-HLOOKUP(lapchart!Q10,totallaptimes!$1:$1048576,ROW()-1),"")</f>
        <v>4.8020833333332208E-5</v>
      </c>
      <c r="S10" s="2">
        <f>IFERROR(HLOOKUP(lapchart!S10,totallaptimes!$1:$1048576,ROW()-1)-HLOOKUP(lapchart!R10,totallaptimes!$1:$1048576,ROW()-1),"")</f>
        <v>6.8564814814814704E-5</v>
      </c>
      <c r="T10" s="2">
        <f>IFERROR(HLOOKUP(lapchart!T10,totallaptimes!$1:$1048576,ROW()-1)-HLOOKUP(lapchart!S10,totallaptimes!$1:$1048576,ROW()-1),"")</f>
        <v>4.0741898148148256E-4</v>
      </c>
      <c r="U10" s="2">
        <f>IFERROR(HLOOKUP(lapchart!U10,totallaptimes!$1:$1048576,ROW()-1)-HLOOKUP(lapchart!T10,totallaptimes!$1:$1048576,ROW()-1),"")</f>
        <v>1.4184027777777893E-4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3.9884259259260341E-5</v>
      </c>
      <c r="D11" s="2">
        <f>IFERROR(HLOOKUP(lapchart!D11,totallaptimes!$1:$1048576,ROW()-1)-HLOOKUP(lapchart!C11,totallaptimes!$1:$1048576,ROW()-1),"")</f>
        <v>3.1840277777778203E-5</v>
      </c>
      <c r="E11" s="2">
        <f>IFERROR(HLOOKUP(lapchart!E11,totallaptimes!$1:$1048576,ROW()-1)-HLOOKUP(lapchart!D11,totallaptimes!$1:$1048576,ROW()-1),"")</f>
        <v>1.5787037037036378E-5</v>
      </c>
      <c r="F11" s="2">
        <f>IFERROR(HLOOKUP(lapchart!F11,totallaptimes!$1:$1048576,ROW()-1)-HLOOKUP(lapchart!E11,totallaptimes!$1:$1048576,ROW()-1),"")</f>
        <v>7.3275462962964222E-5</v>
      </c>
      <c r="G11" s="2">
        <f>IFERROR(HLOOKUP(lapchart!G11,totallaptimes!$1:$1048576,ROW()-1)-HLOOKUP(lapchart!F11,totallaptimes!$1:$1048576,ROW()-1),"")</f>
        <v>4.1817129629629496E-5</v>
      </c>
      <c r="H11" s="2">
        <f>IFERROR(HLOOKUP(lapchart!H11,totallaptimes!$1:$1048576,ROW()-1)-HLOOKUP(lapchart!G11,totallaptimes!$1:$1048576,ROW()-1),"")</f>
        <v>1.7187499999998107E-5</v>
      </c>
      <c r="I11" s="2">
        <f>IFERROR(HLOOKUP(lapchart!I11,totallaptimes!$1:$1048576,ROW()-1)-HLOOKUP(lapchart!H11,totallaptimes!$1:$1048576,ROW()-1),"")</f>
        <v>1.5312500000001436E-5</v>
      </c>
      <c r="J11" s="2">
        <f>IFERROR(HLOOKUP(lapchart!J11,totallaptimes!$1:$1048576,ROW()-1)-HLOOKUP(lapchart!I11,totallaptimes!$1:$1048576,ROW()-1),"")</f>
        <v>1.9652777777778158E-5</v>
      </c>
      <c r="K11" s="2">
        <f>IFERROR(HLOOKUP(lapchart!K11,totallaptimes!$1:$1048576,ROW()-1)-HLOOKUP(lapchart!J11,totallaptimes!$1:$1048576,ROW()-1),"")</f>
        <v>2.4814814814814318E-5</v>
      </c>
      <c r="L11" s="2">
        <f>IFERROR(HLOOKUP(lapchart!L11,totallaptimes!$1:$1048576,ROW()-1)-HLOOKUP(lapchart!K11,totallaptimes!$1:$1048576,ROW()-1),"")</f>
        <v>2.394675925925828E-5</v>
      </c>
      <c r="M11" s="2">
        <f>IFERROR(HLOOKUP(lapchart!M11,totallaptimes!$1:$1048576,ROW()-1)-HLOOKUP(lapchart!L11,totallaptimes!$1:$1048576,ROW()-1),"")</f>
        <v>2.0138888888888984E-5</v>
      </c>
      <c r="N11" s="2">
        <f>IFERROR(HLOOKUP(lapchart!N11,totallaptimes!$1:$1048576,ROW()-1)-HLOOKUP(lapchart!M11,totallaptimes!$1:$1048576,ROW()-1),"")</f>
        <v>1.3032407407407784E-5</v>
      </c>
      <c r="O11" s="2">
        <f>IFERROR(HLOOKUP(lapchart!O11,totallaptimes!$1:$1048576,ROW()-1)-HLOOKUP(lapchart!N11,totallaptimes!$1:$1048576,ROW()-1),"")</f>
        <v>6.8402777777792217E-6</v>
      </c>
      <c r="P11" s="2">
        <f>IFERROR(HLOOKUP(lapchart!P11,totallaptimes!$1:$1048576,ROW()-1)-HLOOKUP(lapchart!O11,totallaptimes!$1:$1048576,ROW()-1),"")</f>
        <v>1.0694444444443382E-5</v>
      </c>
      <c r="Q11" s="2">
        <f>IFERROR(HLOOKUP(lapchart!Q11,totallaptimes!$1:$1048576,ROW()-1)-HLOOKUP(lapchart!P11,totallaptimes!$1:$1048576,ROW()-1),"")</f>
        <v>5.2546296296293593E-6</v>
      </c>
      <c r="R11" s="2">
        <f>IFERROR(HLOOKUP(lapchart!R11,totallaptimes!$1:$1048576,ROW()-1)-HLOOKUP(lapchart!Q11,totallaptimes!$1:$1048576,ROW()-1),"")</f>
        <v>4.6724537037036093E-5</v>
      </c>
      <c r="S11" s="2">
        <f>IFERROR(HLOOKUP(lapchart!S11,totallaptimes!$1:$1048576,ROW()-1)-HLOOKUP(lapchart!R11,totallaptimes!$1:$1048576,ROW()-1),"")</f>
        <v>8.643518518518592E-5</v>
      </c>
      <c r="T11" s="2">
        <f>IFERROR(HLOOKUP(lapchart!T11,totallaptimes!$1:$1048576,ROW()-1)-HLOOKUP(lapchart!S11,totallaptimes!$1:$1048576,ROW()-1),"")</f>
        <v>3.7954861111111175E-4</v>
      </c>
      <c r="U11" s="2">
        <f>IFERROR(HLOOKUP(lapchart!U11,totallaptimes!$1:$1048576,ROW()-1)-HLOOKUP(lapchart!T11,totallaptimes!$1:$1048576,ROW()-1),"")</f>
        <v>1.9591435185185337E-4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4.3506944444444973E-5</v>
      </c>
      <c r="D12" s="2">
        <f>IFERROR(HLOOKUP(lapchart!D12,totallaptimes!$1:$1048576,ROW()-1)-HLOOKUP(lapchart!C12,totallaptimes!$1:$1048576,ROW()-1),"")</f>
        <v>3.2453703703704678E-5</v>
      </c>
      <c r="E12" s="2">
        <f>IFERROR(HLOOKUP(lapchart!E12,totallaptimes!$1:$1048576,ROW()-1)-HLOOKUP(lapchart!D12,totallaptimes!$1:$1048576,ROW()-1),"")</f>
        <v>1.6458333333331868E-5</v>
      </c>
      <c r="F12" s="2">
        <f>IFERROR(HLOOKUP(lapchart!F12,totallaptimes!$1:$1048576,ROW()-1)-HLOOKUP(lapchart!E12,totallaptimes!$1:$1048576,ROW()-1),"")</f>
        <v>7.8518518518519431E-5</v>
      </c>
      <c r="G12" s="2">
        <f>IFERROR(HLOOKUP(lapchart!G12,totallaptimes!$1:$1048576,ROW()-1)-HLOOKUP(lapchart!F12,totallaptimes!$1:$1048576,ROW()-1),"")</f>
        <v>5.2708333333333426E-5</v>
      </c>
      <c r="H12" s="2">
        <f>IFERROR(HLOOKUP(lapchart!H12,totallaptimes!$1:$1048576,ROW()-1)-HLOOKUP(lapchart!G12,totallaptimes!$1:$1048576,ROW()-1),"")</f>
        <v>1.4756944444442241E-5</v>
      </c>
      <c r="I12" s="2">
        <f>IFERROR(HLOOKUP(lapchart!I12,totallaptimes!$1:$1048576,ROW()-1)-HLOOKUP(lapchart!H12,totallaptimes!$1:$1048576,ROW()-1),"")</f>
        <v>1.3206018518520032E-5</v>
      </c>
      <c r="J12" s="2">
        <f>IFERROR(HLOOKUP(lapchart!J12,totallaptimes!$1:$1048576,ROW()-1)-HLOOKUP(lapchart!I12,totallaptimes!$1:$1048576,ROW()-1),"")</f>
        <v>2.6527777777778094E-5</v>
      </c>
      <c r="K12" s="2">
        <f>IFERROR(HLOOKUP(lapchart!K12,totallaptimes!$1:$1048576,ROW()-1)-HLOOKUP(lapchart!J12,totallaptimes!$1:$1048576,ROW()-1),"")</f>
        <v>2.1793981481482011E-5</v>
      </c>
      <c r="L12" s="2">
        <f>IFERROR(HLOOKUP(lapchart!L12,totallaptimes!$1:$1048576,ROW()-1)-HLOOKUP(lapchart!K12,totallaptimes!$1:$1048576,ROW()-1),"")</f>
        <v>2.6284722222220946E-5</v>
      </c>
      <c r="M12" s="2">
        <f>IFERROR(HLOOKUP(lapchart!M12,totallaptimes!$1:$1048576,ROW()-1)-HLOOKUP(lapchart!L12,totallaptimes!$1:$1048576,ROW()-1),"")</f>
        <v>1.9629629629629858E-5</v>
      </c>
      <c r="N12" s="2">
        <f>IFERROR(HLOOKUP(lapchart!N12,totallaptimes!$1:$1048576,ROW()-1)-HLOOKUP(lapchart!M12,totallaptimes!$1:$1048576,ROW()-1),"")</f>
        <v>1.3391203703702961E-5</v>
      </c>
      <c r="O12" s="2">
        <f>IFERROR(HLOOKUP(lapchart!O12,totallaptimes!$1:$1048576,ROW()-1)-HLOOKUP(lapchart!N12,totallaptimes!$1:$1048576,ROW()-1),"")</f>
        <v>2.0428240740742731E-5</v>
      </c>
      <c r="P12" s="2">
        <f>IFERROR(HLOOKUP(lapchart!P12,totallaptimes!$1:$1048576,ROW()-1)-HLOOKUP(lapchart!O12,totallaptimes!$1:$1048576,ROW()-1),"")</f>
        <v>7.8356481481474394E-6</v>
      </c>
      <c r="Q12" s="2">
        <f>IFERROR(HLOOKUP(lapchart!Q12,totallaptimes!$1:$1048576,ROW()-1)-HLOOKUP(lapchart!P12,totallaptimes!$1:$1048576,ROW()-1),"")</f>
        <v>4.381944444444355E-5</v>
      </c>
      <c r="R12" s="2">
        <f>IFERROR(HLOOKUP(lapchart!R12,totallaptimes!$1:$1048576,ROW()-1)-HLOOKUP(lapchart!Q12,totallaptimes!$1:$1048576,ROW()-1),"")</f>
        <v>1.0048611111111196E-4</v>
      </c>
      <c r="S12" s="2">
        <f>IFERROR(HLOOKUP(lapchart!S12,totallaptimes!$1:$1048576,ROW()-1)-HLOOKUP(lapchart!R12,totallaptimes!$1:$1048576,ROW()-1),"")</f>
        <v>3.5428240740740732E-4</v>
      </c>
      <c r="T12" s="2">
        <f>IFERROR(HLOOKUP(lapchart!T12,totallaptimes!$1:$1048576,ROW()-1)-HLOOKUP(lapchart!S12,totallaptimes!$1:$1048576,ROW()-1),"")</f>
        <v>2.6921296296296415E-4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4.1180555555554721E-5</v>
      </c>
      <c r="D13" s="2">
        <f>IFERROR(HLOOKUP(lapchart!D13,totallaptimes!$1:$1048576,ROW()-1)-HLOOKUP(lapchart!C13,totallaptimes!$1:$1048576,ROW()-1),"")</f>
        <v>3.7800925925927237E-5</v>
      </c>
      <c r="E13" s="2">
        <f>IFERROR(HLOOKUP(lapchart!E13,totallaptimes!$1:$1048576,ROW()-1)-HLOOKUP(lapchart!D13,totallaptimes!$1:$1048576,ROW()-1),"")</f>
        <v>1.870370370370307E-5</v>
      </c>
      <c r="F13" s="2">
        <f>IFERROR(HLOOKUP(lapchart!F13,totallaptimes!$1:$1048576,ROW()-1)-HLOOKUP(lapchart!E13,totallaptimes!$1:$1048576,ROW()-1),"")</f>
        <v>8.3981481481481754E-5</v>
      </c>
      <c r="G13" s="2">
        <f>IFERROR(HLOOKUP(lapchart!G13,totallaptimes!$1:$1048576,ROW()-1)-HLOOKUP(lapchart!F13,totallaptimes!$1:$1048576,ROW()-1),"")</f>
        <v>6.2384259259258557E-5</v>
      </c>
      <c r="H13" s="2">
        <f>IFERROR(HLOOKUP(lapchart!H13,totallaptimes!$1:$1048576,ROW()-1)-HLOOKUP(lapchart!G13,totallaptimes!$1:$1048576,ROW()-1),"")</f>
        <v>1.6168981481479855E-5</v>
      </c>
      <c r="I13" s="2">
        <f>IFERROR(HLOOKUP(lapchart!I13,totallaptimes!$1:$1048576,ROW()-1)-HLOOKUP(lapchart!H13,totallaptimes!$1:$1048576,ROW()-1),"")</f>
        <v>1.0694444444446852E-5</v>
      </c>
      <c r="J13" s="2">
        <f>IFERROR(HLOOKUP(lapchart!J13,totallaptimes!$1:$1048576,ROW()-1)-HLOOKUP(lapchart!I13,totallaptimes!$1:$1048576,ROW()-1),"")</f>
        <v>2.5752314814815255E-5</v>
      </c>
      <c r="K13" s="2">
        <f>IFERROR(HLOOKUP(lapchart!K13,totallaptimes!$1:$1048576,ROW()-1)-HLOOKUP(lapchart!J13,totallaptimes!$1:$1048576,ROW()-1),"")</f>
        <v>2.4421296296296691E-5</v>
      </c>
      <c r="L13" s="2">
        <f>IFERROR(HLOOKUP(lapchart!L13,totallaptimes!$1:$1048576,ROW()-1)-HLOOKUP(lapchart!K13,totallaptimes!$1:$1048576,ROW()-1),"")</f>
        <v>3.0694444444442567E-5</v>
      </c>
      <c r="M13" s="2">
        <f>IFERROR(HLOOKUP(lapchart!M13,totallaptimes!$1:$1048576,ROW()-1)-HLOOKUP(lapchart!L13,totallaptimes!$1:$1048576,ROW()-1),"")</f>
        <v>1.5648148148148314E-5</v>
      </c>
      <c r="N13" s="2">
        <f>IFERROR(HLOOKUP(lapchart!N13,totallaptimes!$1:$1048576,ROW()-1)-HLOOKUP(lapchart!M13,totallaptimes!$1:$1048576,ROW()-1),"")</f>
        <v>1.2430555555555459E-5</v>
      </c>
      <c r="O13" s="2">
        <f>IFERROR(HLOOKUP(lapchart!O13,totallaptimes!$1:$1048576,ROW()-1)-HLOOKUP(lapchart!N13,totallaptimes!$1:$1048576,ROW()-1),"")</f>
        <v>1.3761574074075758E-5</v>
      </c>
      <c r="P13" s="2">
        <f>IFERROR(HLOOKUP(lapchart!P13,totallaptimes!$1:$1048576,ROW()-1)-HLOOKUP(lapchart!O13,totallaptimes!$1:$1048576,ROW()-1),"")</f>
        <v>7.1180555555536151E-6</v>
      </c>
      <c r="Q13" s="2">
        <f>IFERROR(HLOOKUP(lapchart!Q13,totallaptimes!$1:$1048576,ROW()-1)-HLOOKUP(lapchart!P13,totallaptimes!$1:$1048576,ROW()-1),"")</f>
        <v>5.6053240740740196E-5</v>
      </c>
      <c r="R13" s="2">
        <f>IFERROR(HLOOKUP(lapchart!R13,totallaptimes!$1:$1048576,ROW()-1)-HLOOKUP(lapchart!Q13,totallaptimes!$1:$1048576,ROW()-1),"")</f>
        <v>1.0987268518518681E-4</v>
      </c>
      <c r="S13" s="2">
        <f>IFERROR(HLOOKUP(lapchart!S13,totallaptimes!$1:$1048576,ROW()-1)-HLOOKUP(lapchart!R13,totallaptimes!$1:$1048576,ROW()-1),"")</f>
        <v>3.3374999999999898E-4</v>
      </c>
      <c r="T13" s="2">
        <f>IFERROR(HLOOKUP(lapchart!T13,totallaptimes!$1:$1048576,ROW()-1)-HLOOKUP(lapchart!S13,totallaptimes!$1:$1048576,ROW()-1),"")</f>
        <v>3.0744212962963147E-4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4.2337962962962772E-5</v>
      </c>
      <c r="D14" s="2">
        <f>IFERROR(HLOOKUP(lapchart!D14,totallaptimes!$1:$1048576,ROW()-1)-HLOOKUP(lapchart!C14,totallaptimes!$1:$1048576,ROW()-1),"")</f>
        <v>4.2071759259259059E-5</v>
      </c>
      <c r="E14" s="2">
        <f>IFERROR(HLOOKUP(lapchart!E14,totallaptimes!$1:$1048576,ROW()-1)-HLOOKUP(lapchart!D14,totallaptimes!$1:$1048576,ROW()-1),"")</f>
        <v>1.872685185185137E-5</v>
      </c>
      <c r="F14" s="2">
        <f>IFERROR(HLOOKUP(lapchart!F14,totallaptimes!$1:$1048576,ROW()-1)-HLOOKUP(lapchart!E14,totallaptimes!$1:$1048576,ROW()-1),"")</f>
        <v>9.2361111111112504E-5</v>
      </c>
      <c r="G14" s="2">
        <f>IFERROR(HLOOKUP(lapchart!G14,totallaptimes!$1:$1048576,ROW()-1)-HLOOKUP(lapchart!F14,totallaptimes!$1:$1048576,ROW()-1),"")</f>
        <v>7.1099537037036184E-5</v>
      </c>
      <c r="H14" s="2">
        <f>IFERROR(HLOOKUP(lapchart!H14,totallaptimes!$1:$1048576,ROW()-1)-HLOOKUP(lapchart!G14,totallaptimes!$1:$1048576,ROW()-1),"")</f>
        <v>1.9317129629627811E-5</v>
      </c>
      <c r="I14" s="2">
        <f>IFERROR(HLOOKUP(lapchart!I14,totallaptimes!$1:$1048576,ROW()-1)-HLOOKUP(lapchart!H14,totallaptimes!$1:$1048576,ROW()-1),"")</f>
        <v>1.153935185185459E-5</v>
      </c>
      <c r="J14" s="2">
        <f>IFERROR(HLOOKUP(lapchart!J14,totallaptimes!$1:$1048576,ROW()-1)-HLOOKUP(lapchart!I14,totallaptimes!$1:$1048576,ROW()-1),"")</f>
        <v>5.5833333333333082E-5</v>
      </c>
      <c r="K14" s="2">
        <f>IFERROR(HLOOKUP(lapchart!K14,totallaptimes!$1:$1048576,ROW()-1)-HLOOKUP(lapchart!J14,totallaptimes!$1:$1048576,ROW()-1),"")</f>
        <v>2.7800925925924175E-5</v>
      </c>
      <c r="L14" s="2">
        <f>IFERROR(HLOOKUP(lapchart!L14,totallaptimes!$1:$1048576,ROW()-1)-HLOOKUP(lapchart!K14,totallaptimes!$1:$1048576,ROW()-1),"")</f>
        <v>1.4930555555556224E-5</v>
      </c>
      <c r="M14" s="2">
        <f>IFERROR(HLOOKUP(lapchart!M14,totallaptimes!$1:$1048576,ROW()-1)-HLOOKUP(lapchart!L14,totallaptimes!$1:$1048576,ROW()-1),"")</f>
        <v>1.2175925925925896E-5</v>
      </c>
      <c r="N14" s="2">
        <f>IFERROR(HLOOKUP(lapchart!N14,totallaptimes!$1:$1048576,ROW()-1)-HLOOKUP(lapchart!M14,totallaptimes!$1:$1048576,ROW()-1),"")</f>
        <v>8.7962962962984115E-6</v>
      </c>
      <c r="O14" s="2">
        <f>IFERROR(HLOOKUP(lapchart!O14,totallaptimes!$1:$1048576,ROW()-1)-HLOOKUP(lapchart!N14,totallaptimes!$1:$1048576,ROW()-1),"")</f>
        <v>5.3240740740707893E-6</v>
      </c>
      <c r="P14" s="2">
        <f>IFERROR(HLOOKUP(lapchart!P14,totallaptimes!$1:$1048576,ROW()-1)-HLOOKUP(lapchart!O14,totallaptimes!$1:$1048576,ROW()-1),"")</f>
        <v>6.1504629629630103E-5</v>
      </c>
      <c r="Q14" s="2">
        <f>IFERROR(HLOOKUP(lapchart!Q14,totallaptimes!$1:$1048576,ROW()-1)-HLOOKUP(lapchart!P14,totallaptimes!$1:$1048576,ROW()-1),"")</f>
        <v>5.3229166666668437E-5</v>
      </c>
      <c r="R14" s="2">
        <f>IFERROR(HLOOKUP(lapchart!R14,totallaptimes!$1:$1048576,ROW()-1)-HLOOKUP(lapchart!Q14,totallaptimes!$1:$1048576,ROW()-1),"")</f>
        <v>7.3032407407407074E-5</v>
      </c>
      <c r="S14" s="2">
        <f>IFERROR(HLOOKUP(lapchart!S14,totallaptimes!$1:$1048576,ROW()-1)-HLOOKUP(lapchart!R14,totallaptimes!$1:$1048576,ROW()-1),"")</f>
        <v>3.0807870370370277E-4</v>
      </c>
      <c r="T14" s="2">
        <f>IFERROR(HLOOKUP(lapchart!T14,totallaptimes!$1:$1048576,ROW()-1)-HLOOKUP(lapchart!S14,totallaptimes!$1:$1048576,ROW()-1),"")</f>
        <v>3.5454861111111277E-4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4.2222222222223008E-5</v>
      </c>
      <c r="D15" s="2">
        <f>IFERROR(HLOOKUP(lapchart!D15,totallaptimes!$1:$1048576,ROW()-1)-HLOOKUP(lapchart!C15,totallaptimes!$1:$1048576,ROW()-1),"")</f>
        <v>4.4074074074073114E-5</v>
      </c>
      <c r="E15" s="2">
        <f>IFERROR(HLOOKUP(lapchart!E15,totallaptimes!$1:$1048576,ROW()-1)-HLOOKUP(lapchart!D15,totallaptimes!$1:$1048576,ROW()-1),"")</f>
        <v>2.0474537037035861E-5</v>
      </c>
      <c r="F15" s="2">
        <f>IFERROR(HLOOKUP(lapchart!F15,totallaptimes!$1:$1048576,ROW()-1)-HLOOKUP(lapchart!E15,totallaptimes!$1:$1048576,ROW()-1),"")</f>
        <v>9.6319444444447483E-5</v>
      </c>
      <c r="G15" s="2">
        <f>IFERROR(HLOOKUP(lapchart!G15,totallaptimes!$1:$1048576,ROW()-1)-HLOOKUP(lapchart!F15,totallaptimes!$1:$1048576,ROW()-1),"")</f>
        <v>8.390046296296097E-5</v>
      </c>
      <c r="H15" s="2">
        <f>IFERROR(HLOOKUP(lapchart!H15,totallaptimes!$1:$1048576,ROW()-1)-HLOOKUP(lapchart!G15,totallaptimes!$1:$1048576,ROW()-1),"")</f>
        <v>1.5636574074072429E-5</v>
      </c>
      <c r="I15" s="2">
        <f>IFERROR(HLOOKUP(lapchart!I15,totallaptimes!$1:$1048576,ROW()-1)-HLOOKUP(lapchart!H15,totallaptimes!$1:$1048576,ROW()-1),"")</f>
        <v>7.0717592592594442E-5</v>
      </c>
      <c r="J15" s="2">
        <f>IFERROR(HLOOKUP(lapchart!J15,totallaptimes!$1:$1048576,ROW()-1)-HLOOKUP(lapchart!I15,totallaptimes!$1:$1048576,ROW()-1),"")</f>
        <v>3.2696759259258357E-5</v>
      </c>
      <c r="K15" s="2">
        <f>IFERROR(HLOOKUP(lapchart!K15,totallaptimes!$1:$1048576,ROW()-1)-HLOOKUP(lapchart!J15,totallaptimes!$1:$1048576,ROW()-1),"")</f>
        <v>2.7407407407408282E-5</v>
      </c>
      <c r="L15" s="2">
        <f>IFERROR(HLOOKUP(lapchart!L15,totallaptimes!$1:$1048576,ROW()-1)-HLOOKUP(lapchart!K15,totallaptimes!$1:$1048576,ROW()-1),"")</f>
        <v>8.738425925927662E-6</v>
      </c>
      <c r="M15" s="2">
        <f>IFERROR(HLOOKUP(lapchart!M15,totallaptimes!$1:$1048576,ROW()-1)-HLOOKUP(lapchart!L15,totallaptimes!$1:$1048576,ROW()-1),"")</f>
        <v>9.2592592592557338E-6</v>
      </c>
      <c r="N15" s="2">
        <f>IFERROR(HLOOKUP(lapchart!N15,totallaptimes!$1:$1048576,ROW()-1)-HLOOKUP(lapchart!M15,totallaptimes!$1:$1048576,ROW()-1),"")</f>
        <v>5.8449074074075347E-5</v>
      </c>
      <c r="O15" s="2">
        <f>IFERROR(HLOOKUP(lapchart!O15,totallaptimes!$1:$1048576,ROW()-1)-HLOOKUP(lapchart!N15,totallaptimes!$1:$1048576,ROW()-1),"")</f>
        <v>7.2106481481502838E-6</v>
      </c>
      <c r="P15" s="2">
        <f>IFERROR(HLOOKUP(lapchart!P15,totallaptimes!$1:$1048576,ROW()-1)-HLOOKUP(lapchart!O15,totallaptimes!$1:$1048576,ROW()-1),"")</f>
        <v>1.041898148148139E-4</v>
      </c>
      <c r="Q15" s="2">
        <f>IFERROR(HLOOKUP(lapchart!Q15,totallaptimes!$1:$1048576,ROW()-1)-HLOOKUP(lapchart!P15,totallaptimes!$1:$1048576,ROW()-1),"")</f>
        <v>2.2835648148146828E-5</v>
      </c>
      <c r="R15" s="2">
        <f>IFERROR(HLOOKUP(lapchart!R15,totallaptimes!$1:$1048576,ROW()-1)-HLOOKUP(lapchart!Q15,totallaptimes!$1:$1048576,ROW()-1),"")</f>
        <v>1.6620370370371701E-5</v>
      </c>
      <c r="S15" s="2">
        <f>IFERROR(HLOOKUP(lapchart!S15,totallaptimes!$1:$1048576,ROW()-1)-HLOOKUP(lapchart!R15,totallaptimes!$1:$1048576,ROW()-1),"")</f>
        <v>2.7421296296296221E-4</v>
      </c>
      <c r="T15" s="2">
        <f>IFERROR(HLOOKUP(lapchart!T15,totallaptimes!$1:$1048576,ROW()-1)-HLOOKUP(lapchart!S15,totallaptimes!$1:$1048576,ROW()-1),"")</f>
        <v>3.9282407407407495E-4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4.447916666666836E-5</v>
      </c>
      <c r="D16" s="2">
        <f>IFERROR(HLOOKUP(lapchart!D16,totallaptimes!$1:$1048576,ROW()-1)-HLOOKUP(lapchart!C16,totallaptimes!$1:$1048576,ROW()-1),"")</f>
        <v>7.1064814814812E-5</v>
      </c>
      <c r="E16" s="2">
        <f>IFERROR(HLOOKUP(lapchart!E16,totallaptimes!$1:$1048576,ROW()-1)-HLOOKUP(lapchart!D16,totallaptimes!$1:$1048576,ROW()-1),"")</f>
        <v>1.0016203703704096E-4</v>
      </c>
      <c r="F16" s="2">
        <f>IFERROR(HLOOKUP(lapchart!F16,totallaptimes!$1:$1048576,ROW()-1)-HLOOKUP(lapchart!E16,totallaptimes!$1:$1048576,ROW()-1),"")</f>
        <v>8.2708333333330469E-5</v>
      </c>
      <c r="G16" s="2">
        <f>IFERROR(HLOOKUP(lapchart!G16,totallaptimes!$1:$1048576,ROW()-1)-HLOOKUP(lapchart!F16,totallaptimes!$1:$1048576,ROW()-1),"")</f>
        <v>3.031249999999909E-5</v>
      </c>
      <c r="H16" s="2">
        <f>IFERROR(HLOOKUP(lapchart!H16,totallaptimes!$1:$1048576,ROW()-1)-HLOOKUP(lapchart!G16,totallaptimes!$1:$1048576,ROW()-1),"")</f>
        <v>6.9201388888891213E-5</v>
      </c>
      <c r="I16" s="2">
        <f>IFERROR(HLOOKUP(lapchart!I16,totallaptimes!$1:$1048576,ROW()-1)-HLOOKUP(lapchart!H16,totallaptimes!$1:$1048576,ROW()-1),"")</f>
        <v>5.6793981481480585E-5</v>
      </c>
      <c r="J16" s="2">
        <f>IFERROR(HLOOKUP(lapchart!J16,totallaptimes!$1:$1048576,ROW()-1)-HLOOKUP(lapchart!I16,totallaptimes!$1:$1048576,ROW()-1),"")</f>
        <v>1.3634259259261844E-5</v>
      </c>
      <c r="K16" s="2">
        <f>IFERROR(HLOOKUP(lapchart!K16,totallaptimes!$1:$1048576,ROW()-1)-HLOOKUP(lapchart!J16,totallaptimes!$1:$1048576,ROW()-1),"")</f>
        <v>6.273148148144142E-6</v>
      </c>
      <c r="L16" s="2">
        <f>IFERROR(HLOOKUP(lapchart!L16,totallaptimes!$1:$1048576,ROW()-1)-HLOOKUP(lapchart!K16,totallaptimes!$1:$1048576,ROW()-1),"")</f>
        <v>4.8310185185185955E-5</v>
      </c>
      <c r="M16" s="2">
        <f>IFERROR(HLOOKUP(lapchart!M16,totallaptimes!$1:$1048576,ROW()-1)-HLOOKUP(lapchart!L16,totallaptimes!$1:$1048576,ROW()-1),"")</f>
        <v>1.5335648148148001E-5</v>
      </c>
      <c r="N16" s="2">
        <f>IFERROR(HLOOKUP(lapchart!N16,totallaptimes!$1:$1048576,ROW()-1)-HLOOKUP(lapchart!M16,totallaptimes!$1:$1048576,ROW()-1),"")</f>
        <v>5.0312500000001745E-5</v>
      </c>
      <c r="O16" s="2">
        <f>IFERROR(HLOOKUP(lapchart!O16,totallaptimes!$1:$1048576,ROW()-1)-HLOOKUP(lapchart!N16,totallaptimes!$1:$1048576,ROW()-1),"")</f>
        <v>4.3761574074074536E-5</v>
      </c>
      <c r="P16" s="2">
        <f>IFERROR(HLOOKUP(lapchart!P16,totallaptimes!$1:$1048576,ROW()-1)-HLOOKUP(lapchart!O16,totallaptimes!$1:$1048576,ROW()-1),"")</f>
        <v>3.91203703703491E-6</v>
      </c>
      <c r="Q16" s="2">
        <f>IFERROR(HLOOKUP(lapchart!Q16,totallaptimes!$1:$1048576,ROW()-1)-HLOOKUP(lapchart!P16,totallaptimes!$1:$1048576,ROW()-1),"")</f>
        <v>7.1006944444446454E-5</v>
      </c>
      <c r="R16" s="2">
        <f>IFERROR(HLOOKUP(lapchart!R16,totallaptimes!$1:$1048576,ROW()-1)-HLOOKUP(lapchart!Q16,totallaptimes!$1:$1048576,ROW()-1),"")</f>
        <v>1.3703703703701539E-5</v>
      </c>
      <c r="S16" s="2">
        <f>IFERROR(HLOOKUP(lapchart!S16,totallaptimes!$1:$1048576,ROW()-1)-HLOOKUP(lapchart!R16,totallaptimes!$1:$1048576,ROW()-1),"")</f>
        <v>2.3462962962963151E-4</v>
      </c>
      <c r="T16" s="2">
        <f>IFERROR(HLOOKUP(lapchart!T16,totallaptimes!$1:$1048576,ROW()-1)-HLOOKUP(lapchart!S16,totallaptimes!$1:$1048576,ROW()-1),"")</f>
        <v>4.5517361111111279E-4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1.2400462962962842E-4</v>
      </c>
      <c r="D17" s="2">
        <f>IFERROR(HLOOKUP(lapchart!D17,totallaptimes!$1:$1048576,ROW()-1)-HLOOKUP(lapchart!C17,totallaptimes!$1:$1048576,ROW()-1),"")</f>
        <v>1.0649305555556106E-4</v>
      </c>
      <c r="E17" s="2">
        <f>IFERROR(HLOOKUP(lapchart!E17,totallaptimes!$1:$1048576,ROW()-1)-HLOOKUP(lapchart!D17,totallaptimes!$1:$1048576,ROW()-1),"")</f>
        <v>2.071759259258954E-5</v>
      </c>
      <c r="F17" s="2">
        <f>IFERROR(HLOOKUP(lapchart!F17,totallaptimes!$1:$1048576,ROW()-1)-HLOOKUP(lapchart!E17,totallaptimes!$1:$1048576,ROW()-1),"")</f>
        <v>1.1056712962962886E-4</v>
      </c>
      <c r="G17" s="2">
        <f>IFERROR(HLOOKUP(lapchart!G17,totallaptimes!$1:$1048576,ROW()-1)-HLOOKUP(lapchart!F17,totallaptimes!$1:$1048576,ROW()-1),"")</f>
        <v>1.1446759259259309E-4</v>
      </c>
      <c r="H17" s="2">
        <f>IFERROR(HLOOKUP(lapchart!H17,totallaptimes!$1:$1048576,ROW()-1)-HLOOKUP(lapchart!G17,totallaptimes!$1:$1048576,ROW()-1),"")</f>
        <v>9.9652777777806123E-6</v>
      </c>
      <c r="I17" s="2">
        <f>IFERROR(HLOOKUP(lapchart!I17,totallaptimes!$1:$1048576,ROW()-1)-HLOOKUP(lapchart!H17,totallaptimes!$1:$1048576,ROW()-1),"")</f>
        <v>7.9745370370337687E-6</v>
      </c>
      <c r="J17" s="2">
        <f>IFERROR(HLOOKUP(lapchart!J17,totallaptimes!$1:$1048576,ROW()-1)-HLOOKUP(lapchart!I17,totallaptimes!$1:$1048576,ROW()-1),"")</f>
        <v>7.1192129629627648E-5</v>
      </c>
      <c r="K17" s="2">
        <f>IFERROR(HLOOKUP(lapchart!K17,totallaptimes!$1:$1048576,ROW()-1)-HLOOKUP(lapchart!J17,totallaptimes!$1:$1048576,ROW()-1),"")</f>
        <v>3.6307870370372308E-5</v>
      </c>
      <c r="L17" s="2">
        <f>IFERROR(HLOOKUP(lapchart!L17,totallaptimes!$1:$1048576,ROW()-1)-HLOOKUP(lapchart!K17,totallaptimes!$1:$1048576,ROW()-1),"")</f>
        <v>1.5625000000001749E-5</v>
      </c>
      <c r="M17" s="2">
        <f>IFERROR(HLOOKUP(lapchart!M17,totallaptimes!$1:$1048576,ROW()-1)-HLOOKUP(lapchart!L17,totallaptimes!$1:$1048576,ROW()-1),"")</f>
        <v>2.6296296296295096E-5</v>
      </c>
      <c r="N17" s="2">
        <f>IFERROR(HLOOKUP(lapchart!N17,totallaptimes!$1:$1048576,ROW()-1)-HLOOKUP(lapchart!M17,totallaptimes!$1:$1048576,ROW()-1),"")</f>
        <v>-1.6412037037037003E-5</v>
      </c>
      <c r="O17" s="2">
        <f>IFERROR(HLOOKUP(lapchart!O17,totallaptimes!$1:$1048576,ROW()-1)-HLOOKUP(lapchart!N17,totallaptimes!$1:$1048576,ROW()-1),"")</f>
        <v>2.9097222222222024E-5</v>
      </c>
      <c r="P17" s="2">
        <f>IFERROR(HLOOKUP(lapchart!P17,totallaptimes!$1:$1048576,ROW()-1)-HLOOKUP(lapchart!O17,totallaptimes!$1:$1048576,ROW()-1),"")</f>
        <v>5.679398148147885E-5</v>
      </c>
      <c r="Q17" s="2">
        <f>IFERROR(HLOOKUP(lapchart!Q17,totallaptimes!$1:$1048576,ROW()-1)-HLOOKUP(lapchart!P17,totallaptimes!$1:$1048576,ROW()-1),"")</f>
        <v>2.7546296296296346E-5</v>
      </c>
      <c r="R17" s="2">
        <f>IFERROR(HLOOKUP(lapchart!R17,totallaptimes!$1:$1048576,ROW()-1)-HLOOKUP(lapchart!Q17,totallaptimes!$1:$1048576,ROW()-1),"")</f>
        <v>2.4710648148150438E-5</v>
      </c>
      <c r="S17" s="2">
        <f>IFERROR(HLOOKUP(lapchart!S17,totallaptimes!$1:$1048576,ROW()-1)-HLOOKUP(lapchart!R17,totallaptimes!$1:$1048576,ROW()-1),"")</f>
        <v>2.1861111111111386E-4</v>
      </c>
      <c r="T17" s="2">
        <f>IFERROR(HLOOKUP(lapchart!T17,totallaptimes!$1:$1048576,ROW()-1)-HLOOKUP(lapchart!S17,totallaptimes!$1:$1048576,ROW()-1),"")</f>
        <v>4.8817129629629558E-4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1.3001157407407232E-4</v>
      </c>
      <c r="D18" s="2">
        <f>IFERROR(HLOOKUP(lapchart!D18,totallaptimes!$1:$1048576,ROW()-1)-HLOOKUP(lapchart!C18,totallaptimes!$1:$1048576,ROW()-1),"")</f>
        <v>1.104513888888943E-4</v>
      </c>
      <c r="E18" s="2">
        <f>IFERROR(HLOOKUP(lapchart!E18,totallaptimes!$1:$1048576,ROW()-1)-HLOOKUP(lapchart!D18,totallaptimes!$1:$1048576,ROW()-1),"")</f>
        <v>9.6446759259256193E-5</v>
      </c>
      <c r="F18" s="2">
        <f>IFERROR(HLOOKUP(lapchart!F18,totallaptimes!$1:$1048576,ROW()-1)-HLOOKUP(lapchart!E18,totallaptimes!$1:$1048576,ROW()-1),"")</f>
        <v>2.1585648148147313E-5</v>
      </c>
      <c r="G18" s="2">
        <f>IFERROR(HLOOKUP(lapchart!G18,totallaptimes!$1:$1048576,ROW()-1)-HLOOKUP(lapchart!F18,totallaptimes!$1:$1048576,ROW()-1),"")</f>
        <v>1.3340277777777743E-4</v>
      </c>
      <c r="H18" s="2">
        <f>IFERROR(HLOOKUP(lapchart!H18,totallaptimes!$1:$1048576,ROW()-1)-HLOOKUP(lapchart!G18,totallaptimes!$1:$1048576,ROW()-1),"")</f>
        <v>1.1365740740742342E-5</v>
      </c>
      <c r="I18" s="2">
        <f>IFERROR(HLOOKUP(lapchart!I18,totallaptimes!$1:$1048576,ROW()-1)-HLOOKUP(lapchart!H18,totallaptimes!$1:$1048576,ROW()-1),"")</f>
        <v>6.3310185185148915E-6</v>
      </c>
      <c r="J18" s="2">
        <f>IFERROR(HLOOKUP(lapchart!J18,totallaptimes!$1:$1048576,ROW()-1)-HLOOKUP(lapchart!I18,totallaptimes!$1:$1048576,ROW()-1),"")</f>
        <v>9.4467592592593908E-5</v>
      </c>
      <c r="K18" s="2">
        <f>IFERROR(HLOOKUP(lapchart!K18,totallaptimes!$1:$1048576,ROW()-1)-HLOOKUP(lapchart!J18,totallaptimes!$1:$1048576,ROW()-1),"")</f>
        <v>5.0231481481498308E-6</v>
      </c>
      <c r="L18" s="2">
        <f>IFERROR(HLOOKUP(lapchart!L18,totallaptimes!$1:$1048576,ROW()-1)-HLOOKUP(lapchart!K18,totallaptimes!$1:$1048576,ROW()-1),"")</f>
        <v>2.4618055555557239E-5</v>
      </c>
      <c r="M18" s="2">
        <f>IFERROR(HLOOKUP(lapchart!M18,totallaptimes!$1:$1048576,ROW()-1)-HLOOKUP(lapchart!L18,totallaptimes!$1:$1048576,ROW()-1),"")</f>
        <v>3.0624999999995933E-5</v>
      </c>
      <c r="N18" s="2">
        <f>IFERROR(HLOOKUP(lapchart!N18,totallaptimes!$1:$1048576,ROW()-1)-HLOOKUP(lapchart!M18,totallaptimes!$1:$1048576,ROW()-1),"")</f>
        <v>5.0648148148150357E-5</v>
      </c>
      <c r="O18" s="2">
        <f>IFERROR(HLOOKUP(lapchart!O18,totallaptimes!$1:$1048576,ROW()-1)-HLOOKUP(lapchart!N18,totallaptimes!$1:$1048576,ROW()-1),"")</f>
        <v>2.0520833333332461E-5</v>
      </c>
      <c r="P18" s="2">
        <f>IFERROR(HLOOKUP(lapchart!P18,totallaptimes!$1:$1048576,ROW()-1)-HLOOKUP(lapchart!O18,totallaptimes!$1:$1048576,ROW()-1),"")</f>
        <v>1.2719907407404002E-5</v>
      </c>
      <c r="Q18" s="2">
        <f>IFERROR(HLOOKUP(lapchart!Q18,totallaptimes!$1:$1048576,ROW()-1)-HLOOKUP(lapchart!P18,totallaptimes!$1:$1048576,ROW()-1),"")</f>
        <v>9.0509259259262398E-6</v>
      </c>
      <c r="R18" s="2">
        <f>IFERROR(HLOOKUP(lapchart!R18,totallaptimes!$1:$1048576,ROW()-1)-HLOOKUP(lapchart!Q18,totallaptimes!$1:$1048576,ROW()-1),"")</f>
        <v>5.3206018518520137E-5</v>
      </c>
      <c r="S18" s="2">
        <f>IFERROR(HLOOKUP(lapchart!S18,totallaptimes!$1:$1048576,ROW()-1)-HLOOKUP(lapchart!R18,totallaptimes!$1:$1048576,ROW()-1),"")</f>
        <v>1.9664351851852307E-4</v>
      </c>
      <c r="T18" s="2">
        <f>IFERROR(HLOOKUP(lapchart!T18,totallaptimes!$1:$1048576,ROW()-1)-HLOOKUP(lapchart!S18,totallaptimes!$1:$1048576,ROW()-1),"")</f>
        <v>5.1288194444444254E-4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1.3673611111110831E-4</v>
      </c>
      <c r="D19" s="2">
        <f>IFERROR(HLOOKUP(lapchart!D19,totallaptimes!$1:$1048576,ROW()-1)-HLOOKUP(lapchart!C19,totallaptimes!$1:$1048576,ROW()-1),"")</f>
        <v>1.1486111111111766E-4</v>
      </c>
      <c r="E19" s="2">
        <f>IFERROR(HLOOKUP(lapchart!E19,totallaptimes!$1:$1048576,ROW()-1)-HLOOKUP(lapchart!D19,totallaptimes!$1:$1048576,ROW()-1),"")</f>
        <v>9.0219907407401712E-5</v>
      </c>
      <c r="F19" s="2">
        <f>IFERROR(HLOOKUP(lapchart!F19,totallaptimes!$1:$1048576,ROW()-1)-HLOOKUP(lapchart!E19,totallaptimes!$1:$1048576,ROW()-1),"")</f>
        <v>1.8807870370372154E-5</v>
      </c>
      <c r="G19" s="2">
        <f>IFERROR(HLOOKUP(lapchart!G19,totallaptimes!$1:$1048576,ROW()-1)-HLOOKUP(lapchart!F19,totallaptimes!$1:$1048576,ROW()-1),"")</f>
        <v>1.4677083333333035E-4</v>
      </c>
      <c r="H19" s="2">
        <f>IFERROR(HLOOKUP(lapchart!H19,totallaptimes!$1:$1048576,ROW()-1)-HLOOKUP(lapchart!G19,totallaptimes!$1:$1048576,ROW()-1),"")</f>
        <v>1.1087962962966214E-5</v>
      </c>
      <c r="I19" s="2">
        <f>IFERROR(HLOOKUP(lapchart!I19,totallaptimes!$1:$1048576,ROW()-1)-HLOOKUP(lapchart!H19,totallaptimes!$1:$1048576,ROW()-1),"")</f>
        <v>7.9282407407371691E-6</v>
      </c>
      <c r="J19" s="2">
        <f>IFERROR(HLOOKUP(lapchart!J19,totallaptimes!$1:$1048576,ROW()-1)-HLOOKUP(lapchart!I19,totallaptimes!$1:$1048576,ROW()-1),"")</f>
        <v>1.1086805555555676E-4</v>
      </c>
      <c r="K19" s="2">
        <f>IFERROR(HLOOKUP(lapchart!K19,totallaptimes!$1:$1048576,ROW()-1)-HLOOKUP(lapchart!J19,totallaptimes!$1:$1048576,ROW()-1),"")</f>
        <v>7.2106481481502838E-6</v>
      </c>
      <c r="L19" s="2">
        <f>IFERROR(HLOOKUP(lapchart!L19,totallaptimes!$1:$1048576,ROW()-1)-HLOOKUP(lapchart!K19,totallaptimes!$1:$1048576,ROW()-1),"")</f>
        <v>1.026620370370504E-5</v>
      </c>
      <c r="M19" s="2">
        <f>IFERROR(HLOOKUP(lapchart!M19,totallaptimes!$1:$1048576,ROW()-1)-HLOOKUP(lapchart!L19,totallaptimes!$1:$1048576,ROW()-1),"")</f>
        <v>2.2870370370364074E-5</v>
      </c>
      <c r="N19" s="2">
        <f>IFERROR(HLOOKUP(lapchart!N19,totallaptimes!$1:$1048576,ROW()-1)-HLOOKUP(lapchart!M19,totallaptimes!$1:$1048576,ROW()-1),"")</f>
        <v>3.9409722222227134E-5</v>
      </c>
      <c r="O19" s="2">
        <f>IFERROR(HLOOKUP(lapchart!O19,totallaptimes!$1:$1048576,ROW()-1)-HLOOKUP(lapchart!N19,totallaptimes!$1:$1048576,ROW()-1),"")</f>
        <v>1.9444444444443459E-5</v>
      </c>
      <c r="P19" s="2">
        <f>IFERROR(HLOOKUP(lapchart!P19,totallaptimes!$1:$1048576,ROW()-1)-HLOOKUP(lapchart!O19,totallaptimes!$1:$1048576,ROW()-1),"")</f>
        <v>2.7662037037034376E-5</v>
      </c>
      <c r="Q19" s="2">
        <f>IFERROR(HLOOKUP(lapchart!Q19,totallaptimes!$1:$1048576,ROW()-1)-HLOOKUP(lapchart!P19,totallaptimes!$1:$1048576,ROW()-1),"")</f>
        <v>1.4398148148145329E-5</v>
      </c>
      <c r="R19" s="2">
        <f>IFERROR(HLOOKUP(lapchart!R19,totallaptimes!$1:$1048576,ROW()-1)-HLOOKUP(lapchart!Q19,totallaptimes!$1:$1048576,ROW()-1),"")</f>
        <v>7.73263888888924E-5</v>
      </c>
      <c r="S19" s="2">
        <f>IFERROR(HLOOKUP(lapchart!S19,totallaptimes!$1:$1048576,ROW()-1)-HLOOKUP(lapchart!R19,totallaptimes!$1:$1048576,ROW()-1),"")</f>
        <v>1.8819444444444916E-4</v>
      </c>
      <c r="T19" s="2">
        <f>IFERROR(HLOOKUP(lapchart!T19,totallaptimes!$1:$1048576,ROW()-1)-HLOOKUP(lapchart!S19,totallaptimes!$1:$1048576,ROW()-1),"")</f>
        <v>5.6158564814814613E-4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1.4439814814814697E-4</v>
      </c>
      <c r="D20" s="2">
        <f>IFERROR(HLOOKUP(lapchart!D20,totallaptimes!$1:$1048576,ROW()-1)-HLOOKUP(lapchart!C20,totallaptimes!$1:$1048576,ROW()-1),"")</f>
        <v>1.1631944444445014E-4</v>
      </c>
      <c r="E20" s="2">
        <f>IFERROR(HLOOKUP(lapchart!E20,totallaptimes!$1:$1048576,ROW()-1)-HLOOKUP(lapchart!D20,totallaptimes!$1:$1048576,ROW()-1),"")</f>
        <v>8.6469907407401431E-5</v>
      </c>
      <c r="F20" s="2">
        <f>IFERROR(HLOOKUP(lapchart!F20,totallaptimes!$1:$1048576,ROW()-1)-HLOOKUP(lapchart!E20,totallaptimes!$1:$1048576,ROW()-1),"")</f>
        <v>1.8692129629630655E-5</v>
      </c>
      <c r="G20" s="2">
        <f>IFERROR(HLOOKUP(lapchart!G20,totallaptimes!$1:$1048576,ROW()-1)-HLOOKUP(lapchart!F20,totallaptimes!$1:$1048576,ROW()-1),"")</f>
        <v>1.5728009259259254E-4</v>
      </c>
      <c r="H20" s="2">
        <f>IFERROR(HLOOKUP(lapchart!H20,totallaptimes!$1:$1048576,ROW()-1)-HLOOKUP(lapchart!G20,totallaptimes!$1:$1048576,ROW()-1),"")</f>
        <v>1.6168981481483324E-5</v>
      </c>
      <c r="I20" s="2">
        <f>IFERROR(HLOOKUP(lapchart!I20,totallaptimes!$1:$1048576,ROW()-1)-HLOOKUP(lapchart!H20,totallaptimes!$1:$1048576,ROW()-1),"")</f>
        <v>8.2986111111064964E-6</v>
      </c>
      <c r="J20" s="2">
        <f>IFERROR(HLOOKUP(lapchart!J20,totallaptimes!$1:$1048576,ROW()-1)-HLOOKUP(lapchart!I20,totallaptimes!$1:$1048576,ROW()-1),"")</f>
        <v>1.2467592592593085E-4</v>
      </c>
      <c r="K20" s="2">
        <f>IFERROR(HLOOKUP(lapchart!K20,totallaptimes!$1:$1048576,ROW()-1)-HLOOKUP(lapchart!J20,totallaptimes!$1:$1048576,ROW()-1),"")</f>
        <v>1.4467592592590228E-5</v>
      </c>
      <c r="L20" s="2">
        <f>IFERROR(HLOOKUP(lapchart!L20,totallaptimes!$1:$1048576,ROW()-1)-HLOOKUP(lapchart!K20,totallaptimes!$1:$1048576,ROW()-1),"")</f>
        <v>1.1458333333373705E-6</v>
      </c>
      <c r="M20" s="2">
        <f>IFERROR(HLOOKUP(lapchart!M20,totallaptimes!$1:$1048576,ROW()-1)-HLOOKUP(lapchart!L20,totallaptimes!$1:$1048576,ROW()-1),"")</f>
        <v>7.3958333333262738E-6</v>
      </c>
      <c r="N20" s="2">
        <f>IFERROR(HLOOKUP(lapchart!N20,totallaptimes!$1:$1048576,ROW()-1)-HLOOKUP(lapchart!M20,totallaptimes!$1:$1048576,ROW()-1),"")</f>
        <v>3.2314814814818349E-5</v>
      </c>
      <c r="O20" s="2">
        <f>IFERROR(HLOOKUP(lapchart!O20,totallaptimes!$1:$1048576,ROW()-1)-HLOOKUP(lapchart!N20,totallaptimes!$1:$1048576,ROW()-1),"")</f>
        <v>1.9918981481480136E-5</v>
      </c>
      <c r="P20" s="2">
        <f>IFERROR(HLOOKUP(lapchart!P20,totallaptimes!$1:$1048576,ROW()-1)-HLOOKUP(lapchart!O20,totallaptimes!$1:$1048576,ROW()-1),"")</f>
        <v>3.5127314814812488E-5</v>
      </c>
      <c r="Q20" s="2">
        <f>IFERROR(HLOOKUP(lapchart!Q20,totallaptimes!$1:$1048576,ROW()-1)-HLOOKUP(lapchart!P20,totallaptimes!$1:$1048576,ROW()-1),"")</f>
        <v>1.4363425925922879E-5</v>
      </c>
      <c r="R20" s="2">
        <f>IFERROR(HLOOKUP(lapchart!R20,totallaptimes!$1:$1048576,ROW()-1)-HLOOKUP(lapchart!Q20,totallaptimes!$1:$1048576,ROW()-1),"")</f>
        <v>1.0414351851852424E-4</v>
      </c>
      <c r="S20" s="2">
        <f>IFERROR(HLOOKUP(lapchart!S20,totallaptimes!$1:$1048576,ROW()-1)-HLOOKUP(lapchart!R20,totallaptimes!$1:$1048576,ROW()-1),"")</f>
        <v>1.6192129629629889E-4</v>
      </c>
      <c r="T20" s="2">
        <f>IFERROR(HLOOKUP(lapchart!T20,totallaptimes!$1:$1048576,ROW()-1)-HLOOKUP(lapchart!S20,totallaptimes!$1:$1048576,ROW()-1),"")</f>
        <v>5.9082175925925795E-4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1.5306712962962973E-4</v>
      </c>
      <c r="D21" s="2">
        <f>IFERROR(HLOOKUP(lapchart!D21,totallaptimes!$1:$1048576,ROW()-1)-HLOOKUP(lapchart!C21,totallaptimes!$1:$1048576,ROW()-1),"")</f>
        <v>1.2026620370371097E-4</v>
      </c>
      <c r="E21" s="2">
        <f>IFERROR(HLOOKUP(lapchart!E21,totallaptimes!$1:$1048576,ROW()-1)-HLOOKUP(lapchart!D21,totallaptimes!$1:$1048576,ROW()-1),"")</f>
        <v>9.1574074074066841E-5</v>
      </c>
      <c r="F21" s="2">
        <f>IFERROR(HLOOKUP(lapchart!F21,totallaptimes!$1:$1048576,ROW()-1)-HLOOKUP(lapchart!E21,totallaptimes!$1:$1048576,ROW()-1),"")</f>
        <v>1.7314814814813756E-5</v>
      </c>
      <c r="G21" s="2">
        <f>IFERROR(HLOOKUP(lapchart!G21,totallaptimes!$1:$1048576,ROW()-1)-HLOOKUP(lapchart!F21,totallaptimes!$1:$1048576,ROW()-1),"")</f>
        <v>1.5806712962963126E-4</v>
      </c>
      <c r="H21" s="2">
        <f>IFERROR(HLOOKUP(lapchart!H21,totallaptimes!$1:$1048576,ROW()-1)-HLOOKUP(lapchart!G21,totallaptimes!$1:$1048576,ROW()-1),"")</f>
        <v>1.7187500000001577E-5</v>
      </c>
      <c r="I21" s="2">
        <f>IFERROR(HLOOKUP(lapchart!I21,totallaptimes!$1:$1048576,ROW()-1)-HLOOKUP(lapchart!H21,totallaptimes!$1:$1048576,ROW()-1),"")</f>
        <v>6.5162037036978204E-6</v>
      </c>
      <c r="J21" s="2">
        <f>IFERROR(HLOOKUP(lapchart!J21,totallaptimes!$1:$1048576,ROW()-1)-HLOOKUP(lapchart!I21,totallaptimes!$1:$1048576,ROW()-1),"")</f>
        <v>1.3010416666667246E-4</v>
      </c>
      <c r="K21" s="2">
        <f>IFERROR(HLOOKUP(lapchart!K21,totallaptimes!$1:$1048576,ROW()-1)-HLOOKUP(lapchart!J21,totallaptimes!$1:$1048576,ROW()-1),"")</f>
        <v>1.5763888888891547E-5</v>
      </c>
      <c r="L21" s="2">
        <f>IFERROR(HLOOKUP(lapchart!L21,totallaptimes!$1:$1048576,ROW()-1)-HLOOKUP(lapchart!K21,totallaptimes!$1:$1048576,ROW()-1),"")</f>
        <v>2.1099537037029548E-5</v>
      </c>
      <c r="M21" s="2">
        <f>IFERROR(HLOOKUP(lapchart!M21,totallaptimes!$1:$1048576,ROW()-1)-HLOOKUP(lapchart!L21,totallaptimes!$1:$1048576,ROW()-1),"")</f>
        <v>1.7337962962965525E-5</v>
      </c>
      <c r="N21" s="2">
        <f>IFERROR(HLOOKUP(lapchart!N21,totallaptimes!$1:$1048576,ROW()-1)-HLOOKUP(lapchart!M21,totallaptimes!$1:$1048576,ROW()-1),"")</f>
        <v>3.6574074074070817E-6</v>
      </c>
      <c r="O21" s="2">
        <f>IFERROR(HLOOKUP(lapchart!O21,totallaptimes!$1:$1048576,ROW()-1)-HLOOKUP(lapchart!N21,totallaptimes!$1:$1048576,ROW()-1),"")</f>
        <v>1.7268518518517156E-5</v>
      </c>
      <c r="P21" s="2">
        <f>IFERROR(HLOOKUP(lapchart!P21,totallaptimes!$1:$1048576,ROW()-1)-HLOOKUP(lapchart!O21,totallaptimes!$1:$1048576,ROW()-1),"")</f>
        <v>3.740740740740614E-5</v>
      </c>
      <c r="Q21" s="2">
        <f>IFERROR(HLOOKUP(lapchart!Q21,totallaptimes!$1:$1048576,ROW()-1)-HLOOKUP(lapchart!P21,totallaptimes!$1:$1048576,ROW()-1),"")</f>
        <v>1.4699074074073226E-5</v>
      </c>
      <c r="R21" s="2">
        <f>IFERROR(HLOOKUP(lapchart!R21,totallaptimes!$1:$1048576,ROW()-1)-HLOOKUP(lapchart!Q21,totallaptimes!$1:$1048576,ROW()-1),"")</f>
        <v>1.2721064814815233E-4</v>
      </c>
      <c r="S21" s="2">
        <f>IFERROR(HLOOKUP(lapchart!S21,totallaptimes!$1:$1048576,ROW()-1)-HLOOKUP(lapchart!R21,totallaptimes!$1:$1048576,ROW()-1),"")</f>
        <v>1.3991898148148565E-4</v>
      </c>
      <c r="T21" s="2">
        <f>IFERROR(HLOOKUP(lapchart!T21,totallaptimes!$1:$1048576,ROW()-1)-HLOOKUP(lapchart!S21,totallaptimes!$1:$1048576,ROW()-1),"")</f>
        <v>6.1758101851851557E-4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1.63773148148149E-4</v>
      </c>
      <c r="D22" s="2">
        <f>IFERROR(HLOOKUP(lapchart!D22,totallaptimes!$1:$1048576,ROW()-1)-HLOOKUP(lapchart!C22,totallaptimes!$1:$1048576,ROW()-1),"")</f>
        <v>1.1998842592593484E-4</v>
      </c>
      <c r="E22" s="2">
        <f>IFERROR(HLOOKUP(lapchart!E22,totallaptimes!$1:$1048576,ROW()-1)-HLOOKUP(lapchart!D22,totallaptimes!$1:$1048576,ROW()-1),"")</f>
        <v>9.8530092592585827E-5</v>
      </c>
      <c r="F22" s="2">
        <f>IFERROR(HLOOKUP(lapchart!F22,totallaptimes!$1:$1048576,ROW()-1)-HLOOKUP(lapchart!E22,totallaptimes!$1:$1048576,ROW()-1),"")</f>
        <v>1.6076388888886656E-5</v>
      </c>
      <c r="G22" s="2">
        <f>IFERROR(HLOOKUP(lapchart!G22,totallaptimes!$1:$1048576,ROW()-1)-HLOOKUP(lapchart!F22,totallaptimes!$1:$1048576,ROW()-1),"")</f>
        <v>1.5814814814815031E-4</v>
      </c>
      <c r="H22" s="2">
        <f>IFERROR(HLOOKUP(lapchart!H22,totallaptimes!$1:$1048576,ROW()-1)-HLOOKUP(lapchart!G22,totallaptimes!$1:$1048576,ROW()-1),"")</f>
        <v>1.9710648148148907E-5</v>
      </c>
      <c r="I22" s="2">
        <f>IFERROR(HLOOKUP(lapchart!I22,totallaptimes!$1:$1048576,ROW()-1)-HLOOKUP(lapchart!H22,totallaptimes!$1:$1048576,ROW()-1),"")</f>
        <v>6.7708333333291182E-6</v>
      </c>
      <c r="J22" s="2">
        <f>IFERROR(HLOOKUP(lapchart!J22,totallaptimes!$1:$1048576,ROW()-1)-HLOOKUP(lapchart!I22,totallaptimes!$1:$1048576,ROW()-1),"")</f>
        <v>1.2752314814815091E-4</v>
      </c>
      <c r="K22" s="2">
        <f>IFERROR(HLOOKUP(lapchart!K22,totallaptimes!$1:$1048576,ROW()-1)-HLOOKUP(lapchart!J22,totallaptimes!$1:$1048576,ROW()-1),"")</f>
        <v>1.9097222222225901E-5</v>
      </c>
      <c r="L22" s="2">
        <f>IFERROR(HLOOKUP(lapchart!L22,totallaptimes!$1:$1048576,ROW()-1)-HLOOKUP(lapchart!K22,totallaptimes!$1:$1048576,ROW()-1),"")</f>
        <v>2.7708333333327506E-5</v>
      </c>
      <c r="M22" s="2">
        <f>IFERROR(HLOOKUP(lapchart!M22,totallaptimes!$1:$1048576,ROW()-1)-HLOOKUP(lapchart!L22,totallaptimes!$1:$1048576,ROW()-1),"")</f>
        <v>3.1701388888891874E-5</v>
      </c>
      <c r="N22" s="2">
        <f>IFERROR(HLOOKUP(lapchart!N22,totallaptimes!$1:$1048576,ROW()-1)-HLOOKUP(lapchart!M22,totallaptimes!$1:$1048576,ROW()-1),"")</f>
        <v>5.2893518518483396E-6</v>
      </c>
      <c r="O22" s="2">
        <f>IFERROR(HLOOKUP(lapchart!O22,totallaptimes!$1:$1048576,ROW()-1)-HLOOKUP(lapchart!N22,totallaptimes!$1:$1048576,ROW()-1),"")</f>
        <v>7.6620370370386603E-6</v>
      </c>
      <c r="P22" s="2">
        <f>IFERROR(HLOOKUP(lapchart!P22,totallaptimes!$1:$1048576,ROW()-1)-HLOOKUP(lapchart!O22,totallaptimes!$1:$1048576,ROW()-1),"")</f>
        <v>3.0173611111107557E-5</v>
      </c>
      <c r="Q22" s="2">
        <f>IFERROR(HLOOKUP(lapchart!Q22,totallaptimes!$1:$1048576,ROW()-1)-HLOOKUP(lapchart!P22,totallaptimes!$1:$1048576,ROW()-1),"")</f>
        <v>1.4502314814816147E-5</v>
      </c>
      <c r="R22" s="2">
        <f>IFERROR(HLOOKUP(lapchart!R22,totallaptimes!$1:$1048576,ROW()-1)-HLOOKUP(lapchart!Q22,totallaptimes!$1:$1048576,ROW()-1),"")</f>
        <v>1.4601851851852102E-4</v>
      </c>
      <c r="S22" s="2">
        <f>IFERROR(HLOOKUP(lapchart!S22,totallaptimes!$1:$1048576,ROW()-1)-HLOOKUP(lapchart!R22,totallaptimes!$1:$1048576,ROW()-1),"")</f>
        <v>1.1996527777778307E-4</v>
      </c>
      <c r="T22" s="2">
        <f>IFERROR(HLOOKUP(lapchart!T22,totallaptimes!$1:$1048576,ROW()-1)-HLOOKUP(lapchart!S22,totallaptimes!$1:$1048576,ROW()-1),"")</f>
        <v>6.7924768518518031E-4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1.7228009259259366E-4</v>
      </c>
      <c r="D23" s="2">
        <f>IFERROR(HLOOKUP(lapchart!D23,totallaptimes!$1:$1048576,ROW()-1)-HLOOKUP(lapchart!C23,totallaptimes!$1:$1048576,ROW()-1),"")</f>
        <v>1.2326388888889844E-4</v>
      </c>
      <c r="E23" s="2">
        <f>IFERROR(HLOOKUP(lapchart!E23,totallaptimes!$1:$1048576,ROW()-1)-HLOOKUP(lapchart!D23,totallaptimes!$1:$1048576,ROW()-1),"")</f>
        <v>9.1099537037030165E-5</v>
      </c>
      <c r="F23" s="2">
        <f>IFERROR(HLOOKUP(lapchart!F23,totallaptimes!$1:$1048576,ROW()-1)-HLOOKUP(lapchart!E23,totallaptimes!$1:$1048576,ROW()-1),"")</f>
        <v>2.197916666666147E-5</v>
      </c>
      <c r="G23" s="2">
        <f>IFERROR(HLOOKUP(lapchart!G23,totallaptimes!$1:$1048576,ROW()-1)-HLOOKUP(lapchart!F23,totallaptimes!$1:$1048576,ROW()-1),"")</f>
        <v>1.642824074074116E-4</v>
      </c>
      <c r="H23" s="2">
        <f>IFERROR(HLOOKUP(lapchart!H23,totallaptimes!$1:$1048576,ROW()-1)-HLOOKUP(lapchart!G23,totallaptimes!$1:$1048576,ROW()-1),"")</f>
        <v>1.9386574074076179E-5</v>
      </c>
      <c r="I23" s="2">
        <f>IFERROR(HLOOKUP(lapchart!I23,totallaptimes!$1:$1048576,ROW()-1)-HLOOKUP(lapchart!H23,totallaptimes!$1:$1048576,ROW()-1),"")</f>
        <v>6.2152777777733925E-6</v>
      </c>
      <c r="J23" s="2">
        <f>IFERROR(HLOOKUP(lapchart!J23,totallaptimes!$1:$1048576,ROW()-1)-HLOOKUP(lapchart!I23,totallaptimes!$1:$1048576,ROW()-1),"")</f>
        <v>1.3722222222222261E-4</v>
      </c>
      <c r="K23" s="2">
        <f>IFERROR(HLOOKUP(lapchart!K23,totallaptimes!$1:$1048576,ROW()-1)-HLOOKUP(lapchart!J23,totallaptimes!$1:$1048576,ROW()-1),"")</f>
        <v>1.7222222222227496E-5</v>
      </c>
      <c r="L23" s="2">
        <f>IFERROR(HLOOKUP(lapchart!L23,totallaptimes!$1:$1048576,ROW()-1)-HLOOKUP(lapchart!K23,totallaptimes!$1:$1048576,ROW()-1),"")</f>
        <v>2.9270833333327334E-5</v>
      </c>
      <c r="M23" s="2">
        <f>IFERROR(HLOOKUP(lapchart!M23,totallaptimes!$1:$1048576,ROW()-1)-HLOOKUP(lapchart!L23,totallaptimes!$1:$1048576,ROW()-1),"")</f>
        <v>4.2199074074076443E-5</v>
      </c>
      <c r="N23" s="2">
        <f>IFERROR(HLOOKUP(lapchart!N23,totallaptimes!$1:$1048576,ROW()-1)-HLOOKUP(lapchart!M23,totallaptimes!$1:$1048576,ROW()-1),"")</f>
        <v>4.1782407407368882E-6</v>
      </c>
      <c r="O23" s="2">
        <f>IFERROR(HLOOKUP(lapchart!O23,totallaptimes!$1:$1048576,ROW()-1)-HLOOKUP(lapchart!N23,totallaptimes!$1:$1048576,ROW()-1),"")</f>
        <v>8.0324074074079876E-6</v>
      </c>
      <c r="P23" s="2">
        <f>IFERROR(HLOOKUP(lapchart!P23,totallaptimes!$1:$1048576,ROW()-1)-HLOOKUP(lapchart!O23,totallaptimes!$1:$1048576,ROW()-1),"")</f>
        <v>2.3078703703702241E-5</v>
      </c>
      <c r="Q23" s="2">
        <f>IFERROR(HLOOKUP(lapchart!Q23,totallaptimes!$1:$1048576,ROW()-1)-HLOOKUP(lapchart!P23,totallaptimes!$1:$1048576,ROW()-1),"")</f>
        <v>6.2268518518510119E-6</v>
      </c>
      <c r="R23" s="2">
        <f>IFERROR(HLOOKUP(lapchart!R23,totallaptimes!$1:$1048576,ROW()-1)-HLOOKUP(lapchart!Q23,totallaptimes!$1:$1048576,ROW()-1),"")</f>
        <v>1.8754629629630024E-4</v>
      </c>
      <c r="S23" s="2">
        <f>IFERROR(HLOOKUP(lapchart!S23,totallaptimes!$1:$1048576,ROW()-1)-HLOOKUP(lapchart!R23,totallaptimes!$1:$1048576,ROW()-1),"")</f>
        <v>8.9814814814820343E-5</v>
      </c>
      <c r="T23" s="2">
        <f>IFERROR(HLOOKUP(lapchart!T23,totallaptimes!$1:$1048576,ROW()-1)-HLOOKUP(lapchart!S23,totallaptimes!$1:$1048576,ROW()-1),"")</f>
        <v>7.2608796296295963E-4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1.7305555555555824E-4</v>
      </c>
      <c r="D24" s="2">
        <f>IFERROR(HLOOKUP(lapchart!D24,totallaptimes!$1:$1048576,ROW()-1)-HLOOKUP(lapchart!C24,totallaptimes!$1:$1048576,ROW()-1),"")</f>
        <v>1.2681712962963818E-4</v>
      </c>
      <c r="E24" s="2">
        <f>IFERROR(HLOOKUP(lapchart!E24,totallaptimes!$1:$1048576,ROW()-1)-HLOOKUP(lapchart!D24,totallaptimes!$1:$1048576,ROW()-1),"")</f>
        <v>8.8333333333325686E-5</v>
      </c>
      <c r="F24" s="2">
        <f>IFERROR(HLOOKUP(lapchart!F24,totallaptimes!$1:$1048576,ROW()-1)-HLOOKUP(lapchart!E24,totallaptimes!$1:$1048576,ROW()-1),"")</f>
        <v>2.0219907407404564E-5</v>
      </c>
      <c r="G24" s="2">
        <f>IFERROR(HLOOKUP(lapchart!G24,totallaptimes!$1:$1048576,ROW()-1)-HLOOKUP(lapchart!F24,totallaptimes!$1:$1048576,ROW()-1),"")</f>
        <v>1.7326388888889294E-4</v>
      </c>
      <c r="H24" s="2">
        <f>IFERROR(HLOOKUP(lapchart!H24,totallaptimes!$1:$1048576,ROW()-1)-HLOOKUP(lapchart!G24,totallaptimes!$1:$1048576,ROW()-1),"")</f>
        <v>2.2685185185184614E-5</v>
      </c>
      <c r="I24" s="2">
        <f>IFERROR(HLOOKUP(lapchart!I24,totallaptimes!$1:$1048576,ROW()-1)-HLOOKUP(lapchart!H24,totallaptimes!$1:$1048576,ROW()-1),"")</f>
        <v>7.3726851851814434E-6</v>
      </c>
      <c r="J24" s="2">
        <f>IFERROR(HLOOKUP(lapchart!J24,totallaptimes!$1:$1048576,ROW()-1)-HLOOKUP(lapchart!I24,totallaptimes!$1:$1048576,ROW()-1),"")</f>
        <v>1.3366898148148287E-4</v>
      </c>
      <c r="K24" s="2">
        <f>IFERROR(HLOOKUP(lapchart!K24,totallaptimes!$1:$1048576,ROW()-1)-HLOOKUP(lapchart!J24,totallaptimes!$1:$1048576,ROW()-1),"")</f>
        <v>1.9837962962968025E-5</v>
      </c>
      <c r="L24" s="2">
        <f>IFERROR(HLOOKUP(lapchart!L24,totallaptimes!$1:$1048576,ROW()-1)-HLOOKUP(lapchart!K24,totallaptimes!$1:$1048576,ROW()-1),"")</f>
        <v>3.3113425925920814E-5</v>
      </c>
      <c r="M24" s="2">
        <f>IFERROR(HLOOKUP(lapchart!M24,totallaptimes!$1:$1048576,ROW()-1)-HLOOKUP(lapchart!L24,totallaptimes!$1:$1048576,ROW()-1),"")</f>
        <v>5.6192129629629994E-5</v>
      </c>
      <c r="N24" s="2">
        <f>IFERROR(HLOOKUP(lapchart!N24,totallaptimes!$1:$1048576,ROW()-1)-HLOOKUP(lapchart!M24,totallaptimes!$1:$1048576,ROW()-1),"")</f>
        <v>6.1805555555509428E-6</v>
      </c>
      <c r="O24" s="2">
        <f>IFERROR(HLOOKUP(lapchart!O24,totallaptimes!$1:$1048576,ROW()-1)-HLOOKUP(lapchart!N24,totallaptimes!$1:$1048576,ROW()-1),"")</f>
        <v>4.8958333333341819E-6</v>
      </c>
      <c r="P24" s="2">
        <f>IFERROR(HLOOKUP(lapchart!P24,totallaptimes!$1:$1048576,ROW()-1)-HLOOKUP(lapchart!O24,totallaptimes!$1:$1048576,ROW()-1),"")</f>
        <v>1.5312499999999701E-5</v>
      </c>
      <c r="Q24" s="2">
        <f>IFERROR(HLOOKUP(lapchart!Q24,totallaptimes!$1:$1048576,ROW()-1)-HLOOKUP(lapchart!P24,totallaptimes!$1:$1048576,ROW()-1),"")</f>
        <v>8.4027777777773149E-6</v>
      </c>
      <c r="R24" s="2">
        <f>IFERROR(HLOOKUP(lapchart!R24,totallaptimes!$1:$1048576,ROW()-1)-HLOOKUP(lapchart!Q24,totallaptimes!$1:$1048576,ROW()-1),"")</f>
        <v>2.0210648148148366E-4</v>
      </c>
      <c r="S24" s="2">
        <f>IFERROR(HLOOKUP(lapchart!S24,totallaptimes!$1:$1048576,ROW()-1)-HLOOKUP(lapchart!R24,totallaptimes!$1:$1048576,ROW()-1),"")</f>
        <v>7.3692129629637088E-5</v>
      </c>
      <c r="T24" s="2">
        <f>IFERROR(HLOOKUP(lapchart!T24,totallaptimes!$1:$1048576,ROW()-1)-HLOOKUP(lapchart!S24,totallaptimes!$1:$1048576,ROW()-1),"")</f>
        <v>8.1611111111110773E-4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2.3993055555553144E-5</v>
      </c>
      <c r="D25" s="2">
        <f>IFERROR(HLOOKUP(lapchart!D25,totallaptimes!$1:$1048576,ROW()-1)-HLOOKUP(lapchart!C25,totallaptimes!$1:$1048576,ROW()-1),"")</f>
        <v>1.0162037037038385E-4</v>
      </c>
      <c r="E25" s="2">
        <f>IFERROR(HLOOKUP(lapchart!E25,totallaptimes!$1:$1048576,ROW()-1)-HLOOKUP(lapchart!D25,totallaptimes!$1:$1048576,ROW()-1),"")</f>
        <v>8.6400462962953062E-5</v>
      </c>
      <c r="F25" s="2">
        <f>IFERROR(HLOOKUP(lapchart!F25,totallaptimes!$1:$1048576,ROW()-1)-HLOOKUP(lapchart!E25,totallaptimes!$1:$1048576,ROW()-1),"")</f>
        <v>1.8865740740739434E-5</v>
      </c>
      <c r="G25" s="2">
        <f>IFERROR(HLOOKUP(lapchart!G25,totallaptimes!$1:$1048576,ROW()-1)-HLOOKUP(lapchart!F25,totallaptimes!$1:$1048576,ROW()-1),"")</f>
        <v>1.8086805555556085E-4</v>
      </c>
      <c r="H25" s="2">
        <f>IFERROR(HLOOKUP(lapchart!H25,totallaptimes!$1:$1048576,ROW()-1)-HLOOKUP(lapchart!G25,totallaptimes!$1:$1048576,ROW()-1),"")</f>
        <v>2.6354166666665846E-5</v>
      </c>
      <c r="I25" s="2">
        <f>IFERROR(HLOOKUP(lapchart!I25,totallaptimes!$1:$1048576,ROW()-1)-HLOOKUP(lapchart!H25,totallaptimes!$1:$1048576,ROW()-1),"")</f>
        <v>7.7662037036990705E-6</v>
      </c>
      <c r="J25" s="2">
        <f>IFERROR(HLOOKUP(lapchart!J25,totallaptimes!$1:$1048576,ROW()-1)-HLOOKUP(lapchart!I25,totallaptimes!$1:$1048576,ROW()-1),"")</f>
        <v>1.2784722222222364E-4</v>
      </c>
      <c r="K25" s="2">
        <f>IFERROR(HLOOKUP(lapchart!K25,totallaptimes!$1:$1048576,ROW()-1)-HLOOKUP(lapchart!J25,totallaptimes!$1:$1048576,ROW()-1),"")</f>
        <v>2.1400462962967853E-5</v>
      </c>
      <c r="L25" s="2">
        <f>IFERROR(HLOOKUP(lapchart!L25,totallaptimes!$1:$1048576,ROW()-1)-HLOOKUP(lapchart!K25,totallaptimes!$1:$1048576,ROW()-1),"")</f>
        <v>3.2083333333328412E-5</v>
      </c>
      <c r="M25" s="2">
        <f>IFERROR(HLOOKUP(lapchart!M25,totallaptimes!$1:$1048576,ROW()-1)-HLOOKUP(lapchart!L25,totallaptimes!$1:$1048576,ROW()-1),"")</f>
        <v>7.5775462962963253E-5</v>
      </c>
      <c r="N25" s="2">
        <f>IFERROR(HLOOKUP(lapchart!N25,totallaptimes!$1:$1048576,ROW()-1)-HLOOKUP(lapchart!M25,totallaptimes!$1:$1048576,ROW()-1),"")</f>
        <v>4.8842592592530931E-6</v>
      </c>
      <c r="O25" s="2">
        <f>IFERROR(HLOOKUP(lapchart!O25,totallaptimes!$1:$1048576,ROW()-1)-HLOOKUP(lapchart!N25,totallaptimes!$1:$1048576,ROW()-1),"")</f>
        <v>8.6921296296310624E-6</v>
      </c>
      <c r="P25" s="2">
        <f>IFERROR(HLOOKUP(lapchart!P25,totallaptimes!$1:$1048576,ROW()-1)-HLOOKUP(lapchart!O25,totallaptimes!$1:$1048576,ROW()-1),"")</f>
        <v>1.3506944444446195E-5</v>
      </c>
      <c r="Q25" s="2">
        <f>IFERROR(HLOOKUP(lapchart!Q25,totallaptimes!$1:$1048576,ROW()-1)-HLOOKUP(lapchart!P25,totallaptimes!$1:$1048576,ROW()-1),"")</f>
        <v>6.3078703703665917E-6</v>
      </c>
      <c r="R25" s="2">
        <f>IFERROR(HLOOKUP(lapchart!R25,totallaptimes!$1:$1048576,ROW()-1)-HLOOKUP(lapchart!Q25,totallaptimes!$1:$1048576,ROW()-1),"")</f>
        <v>2.1291666666667028E-4</v>
      </c>
      <c r="S25" s="2">
        <f>IFERROR(HLOOKUP(lapchart!S25,totallaptimes!$1:$1048576,ROW()-1)-HLOOKUP(lapchart!R25,totallaptimes!$1:$1048576,ROW()-1),"")</f>
        <v>5.6944444444453207E-5</v>
      </c>
      <c r="T25" s="2">
        <f>IFERROR(HLOOKUP(lapchart!T25,totallaptimes!$1:$1048576,ROW()-1)-HLOOKUP(lapchart!S25,totallaptimes!$1:$1048576,ROW()-1),"")</f>
        <v>8.3912037037036508E-4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7.091435185185152E-5</v>
      </c>
      <c r="D26" s="2">
        <f>IFERROR(HLOOKUP(lapchart!D26,totallaptimes!$1:$1048576,ROW()-1)-HLOOKUP(lapchart!C26,totallaptimes!$1:$1048576,ROW()-1),"")</f>
        <v>4.9884259259273811E-5</v>
      </c>
      <c r="E26" s="2">
        <f>IFERROR(HLOOKUP(lapchart!E26,totallaptimes!$1:$1048576,ROW()-1)-HLOOKUP(lapchart!D26,totallaptimes!$1:$1048576,ROW()-1),"")</f>
        <v>7.6689814814803747E-5</v>
      </c>
      <c r="F26" s="2">
        <f>IFERROR(HLOOKUP(lapchart!F26,totallaptimes!$1:$1048576,ROW()-1)-HLOOKUP(lapchart!E26,totallaptimes!$1:$1048576,ROW()-1),"")</f>
        <v>2.1249999999996966E-5</v>
      </c>
      <c r="G26" s="2">
        <f>IFERROR(HLOOKUP(lapchart!G26,totallaptimes!$1:$1048576,ROW()-1)-HLOOKUP(lapchart!F26,totallaptimes!$1:$1048576,ROW()-1),"")</f>
        <v>1.8582175925926578E-4</v>
      </c>
      <c r="H26" s="2">
        <f>IFERROR(HLOOKUP(lapchart!H26,totallaptimes!$1:$1048576,ROW()-1)-HLOOKUP(lapchart!G26,totallaptimes!$1:$1048576,ROW()-1),"")</f>
        <v>2.839120370370235E-5</v>
      </c>
      <c r="I26" s="2">
        <f>IFERROR(HLOOKUP(lapchart!I26,totallaptimes!$1:$1048576,ROW()-1)-HLOOKUP(lapchart!H26,totallaptimes!$1:$1048576,ROW()-1),"")</f>
        <v>8.3217592592547962E-6</v>
      </c>
      <c r="J26" s="2">
        <f>IFERROR(HLOOKUP(lapchart!J26,totallaptimes!$1:$1048576,ROW()-1)-HLOOKUP(lapchart!I26,totallaptimes!$1:$1048576,ROW()-1),"")</f>
        <v>1.2424768518518731E-4</v>
      </c>
      <c r="K26" s="2">
        <f>IFERROR(HLOOKUP(lapchart!K26,totallaptimes!$1:$1048576,ROW()-1)-HLOOKUP(lapchart!J26,totallaptimes!$1:$1048576,ROW()-1),"")</f>
        <v>2.1377314814819554E-5</v>
      </c>
      <c r="L26" s="2">
        <f>IFERROR(HLOOKUP(lapchart!L26,totallaptimes!$1:$1048576,ROW()-1)-HLOOKUP(lapchart!K26,totallaptimes!$1:$1048576,ROW()-1),"")</f>
        <v>3.3171296296291564E-5</v>
      </c>
      <c r="M26" s="2">
        <f>IFERROR(HLOOKUP(lapchart!M26,totallaptimes!$1:$1048576,ROW()-1)-HLOOKUP(lapchart!L26,totallaptimes!$1:$1048576,ROW()-1),"")</f>
        <v>9.5937500000000536E-5</v>
      </c>
      <c r="N26" s="2">
        <f>IFERROR(HLOOKUP(lapchart!N26,totallaptimes!$1:$1048576,ROW()-1)-HLOOKUP(lapchart!M26,totallaptimes!$1:$1048576,ROW()-1),"")</f>
        <v>4.2013888888817186E-6</v>
      </c>
      <c r="O26" s="2">
        <f>IFERROR(HLOOKUP(lapchart!O26,totallaptimes!$1:$1048576,ROW()-1)-HLOOKUP(lapchart!N26,totallaptimes!$1:$1048576,ROW()-1),"")</f>
        <v>7.9629629629665577E-6</v>
      </c>
      <c r="P26" s="2">
        <f>IFERROR(HLOOKUP(lapchart!P26,totallaptimes!$1:$1048576,ROW()-1)-HLOOKUP(lapchart!O26,totallaptimes!$1:$1048576,ROW()-1),"")</f>
        <v>7.1990740740761339E-6</v>
      </c>
      <c r="Q26" s="2">
        <f>IFERROR(HLOOKUP(lapchart!Q26,totallaptimes!$1:$1048576,ROW()-1)-HLOOKUP(lapchart!P26,totallaptimes!$1:$1048576,ROW()-1),"")</f>
        <v>8.0902777777717982E-6</v>
      </c>
      <c r="R26" s="2">
        <f>IFERROR(HLOOKUP(lapchart!R26,totallaptimes!$1:$1048576,ROW()-1)-HLOOKUP(lapchart!Q26,totallaptimes!$1:$1048576,ROW()-1),"")</f>
        <v>2.2815972222222508E-4</v>
      </c>
      <c r="S26" s="2">
        <f>IFERROR(HLOOKUP(lapchart!S26,totallaptimes!$1:$1048576,ROW()-1)-HLOOKUP(lapchart!R26,totallaptimes!$1:$1048576,ROW()-1),"")</f>
        <v>3.8761574074085148E-5</v>
      </c>
      <c r="T26" s="2">
        <f>IFERROR(HLOOKUP(lapchart!T26,totallaptimes!$1:$1048576,ROW()-1)-HLOOKUP(lapchart!S26,totallaptimes!$1:$1048576,ROW()-1),"")</f>
        <v>8.6406249999999504E-4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7.1493055555569424E-5</v>
      </c>
      <c r="D27" s="2">
        <f>IFERROR(HLOOKUP(lapchart!D27,totallaptimes!$1:$1048576,ROW()-1)-HLOOKUP(lapchart!C27,totallaptimes!$1:$1048576,ROW()-1),"")</f>
        <v>7.0081018518509258E-5</v>
      </c>
      <c r="E27" s="2">
        <f>IFERROR(HLOOKUP(lapchart!E27,totallaptimes!$1:$1048576,ROW()-1)-HLOOKUP(lapchart!D27,totallaptimes!$1:$1048576,ROW()-1),"")</f>
        <v>3.1597222222186361E-6</v>
      </c>
      <c r="F27" s="2">
        <f>IFERROR(HLOOKUP(lapchart!F27,totallaptimes!$1:$1048576,ROW()-1)-HLOOKUP(lapchart!E27,totallaptimes!$1:$1048576,ROW()-1),"")</f>
        <v>2.1157407407407236E-5</v>
      </c>
      <c r="G27" s="2">
        <f>IFERROR(HLOOKUP(lapchart!G27,totallaptimes!$1:$1048576,ROW()-1)-HLOOKUP(lapchart!F27,totallaptimes!$1:$1048576,ROW()-1),"")</f>
        <v>1.9394675925926697E-4</v>
      </c>
      <c r="H27" s="2">
        <f>IFERROR(HLOOKUP(lapchart!H27,totallaptimes!$1:$1048576,ROW()-1)-HLOOKUP(lapchart!G27,totallaptimes!$1:$1048576,ROW()-1),"")</f>
        <v>2.3368055555552519E-5</v>
      </c>
      <c r="I27" s="2">
        <f>IFERROR(HLOOKUP(lapchart!I27,totallaptimes!$1:$1048576,ROW()-1)-HLOOKUP(lapchart!H27,totallaptimes!$1:$1048576,ROW()-1),"")</f>
        <v>9.5370370370335966E-6</v>
      </c>
      <c r="J27" s="2">
        <f>IFERROR(HLOOKUP(lapchart!J27,totallaptimes!$1:$1048576,ROW()-1)-HLOOKUP(lapchart!I27,totallaptimes!$1:$1048576,ROW()-1),"")</f>
        <v>1.2186342592592631E-4</v>
      </c>
      <c r="K27" s="2">
        <f>IFERROR(HLOOKUP(lapchart!K27,totallaptimes!$1:$1048576,ROW()-1)-HLOOKUP(lapchart!J27,totallaptimes!$1:$1048576,ROW()-1),"")</f>
        <v>1.9976851851857824E-5</v>
      </c>
      <c r="L27" s="2">
        <f>IFERROR(HLOOKUP(lapchart!L27,totallaptimes!$1:$1048576,ROW()-1)-HLOOKUP(lapchart!K27,totallaptimes!$1:$1048576,ROW()-1),"")</f>
        <v>3.5289351851847117E-5</v>
      </c>
      <c r="M27" s="2">
        <f>IFERROR(HLOOKUP(lapchart!M27,totallaptimes!$1:$1048576,ROW()-1)-HLOOKUP(lapchart!L27,totallaptimes!$1:$1048576,ROW()-1),"")</f>
        <v>1.176504629629635E-4</v>
      </c>
      <c r="N27" s="2">
        <f>IFERROR(HLOOKUP(lapchart!N27,totallaptimes!$1:$1048576,ROW()-1)-HLOOKUP(lapchart!M27,totallaptimes!$1:$1048576,ROW()-1),"")</f>
        <v>3.5300925925844939E-6</v>
      </c>
      <c r="O27" s="2">
        <f>IFERROR(HLOOKUP(lapchart!O27,totallaptimes!$1:$1048576,ROW()-1)-HLOOKUP(lapchart!N27,totallaptimes!$1:$1048576,ROW()-1),"")</f>
        <v>7.4537037037074316E-6</v>
      </c>
      <c r="P27" s="2">
        <f>IFERROR(HLOOKUP(lapchart!P27,totallaptimes!$1:$1048576,ROW()-1)-HLOOKUP(lapchart!O27,totallaptimes!$1:$1048576,ROW()-1),"")</f>
        <v>7.6736111111128102E-6</v>
      </c>
      <c r="Q27" s="2">
        <f>IFERROR(HLOOKUP(lapchart!Q27,totallaptimes!$1:$1048576,ROW()-1)-HLOOKUP(lapchart!P27,totallaptimes!$1:$1048576,ROW()-1),"")</f>
        <v>5.2314814814775901E-6</v>
      </c>
      <c r="R27" s="2">
        <f>IFERROR(HLOOKUP(lapchart!R27,totallaptimes!$1:$1048576,ROW()-1)-HLOOKUP(lapchart!Q27,totallaptimes!$1:$1048576,ROW()-1),"")</f>
        <v>2.3868055555555795E-4</v>
      </c>
      <c r="S27" s="2">
        <f>IFERROR(HLOOKUP(lapchart!S27,totallaptimes!$1:$1048576,ROW()-1)-HLOOKUP(lapchart!R27,totallaptimes!$1:$1048576,ROW()-1),"")</f>
        <v>2.5983796296306927E-5</v>
      </c>
      <c r="T27" s="2">
        <f>IFERROR(HLOOKUP(lapchart!T27,totallaptimes!$1:$1048576,ROW()-1)-HLOOKUP(lapchart!S27,totallaptimes!$1:$1048576,ROW()-1),"")</f>
        <v>8.8538194444444038E-4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8.9594907407421903E-5</v>
      </c>
      <c r="D28" s="2">
        <f>IFERROR(HLOOKUP(lapchart!D28,totallaptimes!$1:$1048576,ROW()-1)-HLOOKUP(lapchart!C28,totallaptimes!$1:$1048576,ROW()-1),"")</f>
        <v>5.8136574074062891E-5</v>
      </c>
      <c r="E28" s="2">
        <f>IFERROR(HLOOKUP(lapchart!E28,totallaptimes!$1:$1048576,ROW()-1)-HLOOKUP(lapchart!D28,totallaptimes!$1:$1048576,ROW()-1),"")</f>
        <v>3.2743055555551487E-5</v>
      </c>
      <c r="F28" s="2">
        <f>IFERROR(HLOOKUP(lapchart!F28,totallaptimes!$1:$1048576,ROW()-1)-HLOOKUP(lapchart!E28,totallaptimes!$1:$1048576,ROW()-1),"")</f>
        <v>3.6041666666666861E-5</v>
      </c>
      <c r="G28" s="2">
        <f>IFERROR(HLOOKUP(lapchart!G28,totallaptimes!$1:$1048576,ROW()-1)-HLOOKUP(lapchart!F28,totallaptimes!$1:$1048576,ROW()-1),"")</f>
        <v>1.6328703703704511E-4</v>
      </c>
      <c r="H28" s="2">
        <f>IFERROR(HLOOKUP(lapchart!H28,totallaptimes!$1:$1048576,ROW()-1)-HLOOKUP(lapchart!G28,totallaptimes!$1:$1048576,ROW()-1),"")</f>
        <v>3.0706018518511513E-5</v>
      </c>
      <c r="I28" s="2">
        <f>IFERROR(HLOOKUP(lapchart!I28,totallaptimes!$1:$1048576,ROW()-1)-HLOOKUP(lapchart!H28,totallaptimes!$1:$1048576,ROW()-1),"")</f>
        <v>1.220254629629644E-4</v>
      </c>
      <c r="J28" s="2">
        <f>IFERROR(HLOOKUP(lapchart!J28,totallaptimes!$1:$1048576,ROW()-1)-HLOOKUP(lapchart!I28,totallaptimes!$1:$1048576,ROW()-1),"")</f>
        <v>2.1458333333338603E-5</v>
      </c>
      <c r="K28" s="2">
        <f>IFERROR(HLOOKUP(lapchart!K28,totallaptimes!$1:$1048576,ROW()-1)-HLOOKUP(lapchart!J28,totallaptimes!$1:$1048576,ROW()-1),"")</f>
        <v>3.3715277777773139E-5</v>
      </c>
      <c r="L28" s="2">
        <f>IFERROR(HLOOKUP(lapchart!L28,totallaptimes!$1:$1048576,ROW()-1)-HLOOKUP(lapchart!K28,totallaptimes!$1:$1048576,ROW()-1),"")</f>
        <v>2.2025462962965009E-5</v>
      </c>
      <c r="M28" s="2">
        <f>IFERROR(HLOOKUP(lapchart!M28,totallaptimes!$1:$1048576,ROW()-1)-HLOOKUP(lapchart!L28,totallaptimes!$1:$1048576,ROW()-1),"")</f>
        <v>1.0768518518517595E-4</v>
      </c>
      <c r="N28" s="2">
        <f>IFERROR(HLOOKUP(lapchart!N28,totallaptimes!$1:$1048576,ROW()-1)-HLOOKUP(lapchart!M28,totallaptimes!$1:$1048576,ROW()-1),"")</f>
        <v>2.8043981481484792E-5</v>
      </c>
      <c r="O28" s="2">
        <f>IFERROR(HLOOKUP(lapchart!O28,totallaptimes!$1:$1048576,ROW()-1)-HLOOKUP(lapchart!N28,totallaptimes!$1:$1048576,ROW()-1),"")</f>
        <v>1.4409722222226418E-5</v>
      </c>
      <c r="P28" s="2">
        <f>IFERROR(HLOOKUP(lapchart!P28,totallaptimes!$1:$1048576,ROW()-1)-HLOOKUP(lapchart!O28,totallaptimes!$1:$1048576,ROW()-1),"")</f>
        <v>2.4537037036989617E-6</v>
      </c>
      <c r="Q28" s="2">
        <f>IFERROR(HLOOKUP(lapchart!Q28,totallaptimes!$1:$1048576,ROW()-1)-HLOOKUP(lapchart!P28,totallaptimes!$1:$1048576,ROW()-1),"")</f>
        <v>7.8240740740767589E-6</v>
      </c>
      <c r="R28" s="2">
        <f>IFERROR(HLOOKUP(lapchart!R28,totallaptimes!$1:$1048576,ROW()-1)-HLOOKUP(lapchart!Q28,totallaptimes!$1:$1048576,ROW()-1),"")</f>
        <v>2.6039351851852785E-4</v>
      </c>
      <c r="S28" s="2">
        <f>IFERROR(HLOOKUP(lapchart!S28,totallaptimes!$1:$1048576,ROW()-1)-HLOOKUP(lapchart!R28,totallaptimes!$1:$1048576,ROW()-1),"")</f>
        <v>1.7268518518517503E-4</v>
      </c>
      <c r="T28" s="2">
        <f>IFERROR(HLOOKUP(lapchart!T28,totallaptimes!$1:$1048576,ROW()-1)-HLOOKUP(lapchart!S28,totallaptimes!$1:$1048576,ROW()-1),"")</f>
        <v>7.1760416666667368E-4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1.0716435185186696E-4</v>
      </c>
      <c r="D29" s="2">
        <f>IFERROR(HLOOKUP(lapchart!D29,totallaptimes!$1:$1048576,ROW()-1)-HLOOKUP(lapchart!C29,totallaptimes!$1:$1048576,ROW()-1),"")</f>
        <v>5.1180555555543905E-5</v>
      </c>
      <c r="E29" s="2">
        <f>IFERROR(HLOOKUP(lapchart!E29,totallaptimes!$1:$1048576,ROW()-1)-HLOOKUP(lapchart!D29,totallaptimes!$1:$1048576,ROW()-1),"")</f>
        <v>3.3101851851846664E-5</v>
      </c>
      <c r="F29" s="2">
        <f>IFERROR(HLOOKUP(lapchart!F29,totallaptimes!$1:$1048576,ROW()-1)-HLOOKUP(lapchart!E29,totallaptimes!$1:$1048576,ROW()-1),"")</f>
        <v>2.3692129629632186E-5</v>
      </c>
      <c r="G29" s="2">
        <f>IFERROR(HLOOKUP(lapchart!G29,totallaptimes!$1:$1048576,ROW()-1)-HLOOKUP(lapchart!F29,totallaptimes!$1:$1048576,ROW()-1),"")</f>
        <v>2.0295138888888967E-4</v>
      </c>
      <c r="H29" s="2">
        <f>IFERROR(HLOOKUP(lapchart!H29,totallaptimes!$1:$1048576,ROW()-1)-HLOOKUP(lapchart!G29,totallaptimes!$1:$1048576,ROW()-1),"")</f>
        <v>1.2885416666666774E-4</v>
      </c>
      <c r="I29" s="2">
        <f>IFERROR(HLOOKUP(lapchart!I29,totallaptimes!$1:$1048576,ROW()-1)-HLOOKUP(lapchart!H29,totallaptimes!$1:$1048576,ROW()-1),"")</f>
        <v>2.3020833333338431E-5</v>
      </c>
      <c r="J29" s="2">
        <f>IFERROR(HLOOKUP(lapchart!J29,totallaptimes!$1:$1048576,ROW()-1)-HLOOKUP(lapchart!I29,totallaptimes!$1:$1048576,ROW()-1),"")</f>
        <v>2.9733796296289861E-5</v>
      </c>
      <c r="K29" s="2">
        <f>IFERROR(HLOOKUP(lapchart!K29,totallaptimes!$1:$1048576,ROW()-1)-HLOOKUP(lapchart!J29,totallaptimes!$1:$1048576,ROW()-1),"")</f>
        <v>8.4722222222291532E-6</v>
      </c>
      <c r="L29" s="2">
        <f>IFERROR(HLOOKUP(lapchart!L29,totallaptimes!$1:$1048576,ROW()-1)-HLOOKUP(lapchart!K29,totallaptimes!$1:$1048576,ROW()-1),"")</f>
        <v>9.302083333332864E-5</v>
      </c>
      <c r="M29" s="2">
        <f>IFERROR(HLOOKUP(lapchart!M29,totallaptimes!$1:$1048576,ROW()-1)-HLOOKUP(lapchart!L29,totallaptimes!$1:$1048576,ROW()-1),"")</f>
        <v>3.0393518518509466E-5</v>
      </c>
      <c r="N29" s="2">
        <f>IFERROR(HLOOKUP(lapchart!N29,totallaptimes!$1:$1048576,ROW()-1)-HLOOKUP(lapchart!M29,totallaptimes!$1:$1048576,ROW()-1),"")</f>
        <v>2.8819444444449366E-5</v>
      </c>
      <c r="O29" s="2">
        <f>IFERROR(HLOOKUP(lapchart!O29,totallaptimes!$1:$1048576,ROW()-1)-HLOOKUP(lapchart!N29,totallaptimes!$1:$1048576,ROW()-1),"")</f>
        <v>2.4305555555555192E-5</v>
      </c>
      <c r="P29" s="2">
        <f>IFERROR(HLOOKUP(lapchart!P29,totallaptimes!$1:$1048576,ROW()-1)-HLOOKUP(lapchart!O29,totallaptimes!$1:$1048576,ROW()-1),"")</f>
        <v>3.9282407407408015E-5</v>
      </c>
      <c r="Q29" s="2">
        <f>IFERROR(HLOOKUP(lapchart!Q29,totallaptimes!$1:$1048576,ROW()-1)-HLOOKUP(lapchart!P29,totallaptimes!$1:$1048576,ROW()-1),"")</f>
        <v>2.4447916666667929E-4</v>
      </c>
      <c r="R29" s="2">
        <f>IFERROR(HLOOKUP(lapchart!R29,totallaptimes!$1:$1048576,ROW()-1)-HLOOKUP(lapchart!Q29,totallaptimes!$1:$1048576,ROW()-1),"")</f>
        <v>1.4641203703695538E-5</v>
      </c>
      <c r="S29" s="2">
        <f>IFERROR(HLOOKUP(lapchart!S29,totallaptimes!$1:$1048576,ROW()-1)-HLOOKUP(lapchart!R29,totallaptimes!$1:$1048576,ROW()-1),"")</f>
        <v>2.1228009259258857E-4</v>
      </c>
      <c r="T29" s="2">
        <f>IFERROR(HLOOKUP(lapchart!T29,totallaptimes!$1:$1048576,ROW()-1)-HLOOKUP(lapchart!S29,totallaptimes!$1:$1048576,ROW()-1),"")</f>
        <v>6.719907407407473E-4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1.7457175925926494E-4</v>
      </c>
      <c r="D30" s="2">
        <f>IFERROR(HLOOKUP(lapchart!D30,totallaptimes!$1:$1048576,ROW()-1)-HLOOKUP(lapchart!C30,totallaptimes!$1:$1048576,ROW()-1),"")</f>
        <v>3.1319444444437988E-5</v>
      </c>
      <c r="E30" s="2">
        <f>IFERROR(HLOOKUP(lapchart!E30,totallaptimes!$1:$1048576,ROW()-1)-HLOOKUP(lapchart!D30,totallaptimes!$1:$1048576,ROW()-1),"")</f>
        <v>1.4432870370374717E-5</v>
      </c>
      <c r="F30" s="2">
        <f>IFERROR(HLOOKUP(lapchart!F30,totallaptimes!$1:$1048576,ROW()-1)-HLOOKUP(lapchart!E30,totallaptimes!$1:$1048576,ROW()-1),"")</f>
        <v>1.2084490740742193E-4</v>
      </c>
      <c r="G30" s="2">
        <f>IFERROR(HLOOKUP(lapchart!G30,totallaptimes!$1:$1048576,ROW()-1)-HLOOKUP(lapchart!F30,totallaptimes!$1:$1048576,ROW()-1),"")</f>
        <v>8.7800925925911322E-5</v>
      </c>
      <c r="H30" s="2">
        <f>IFERROR(HLOOKUP(lapchart!H30,totallaptimes!$1:$1048576,ROW()-1)-HLOOKUP(lapchart!G30,totallaptimes!$1:$1048576,ROW()-1),"")</f>
        <v>1.3375000000000192E-4</v>
      </c>
      <c r="I30" s="2">
        <f>IFERROR(HLOOKUP(lapchart!I30,totallaptimes!$1:$1048576,ROW()-1)-HLOOKUP(lapchart!H30,totallaptimes!$1:$1048576,ROW()-1),"")</f>
        <v>2.5983796296299988E-5</v>
      </c>
      <c r="J30" s="2">
        <f>IFERROR(HLOOKUP(lapchart!J30,totallaptimes!$1:$1048576,ROW()-1)-HLOOKUP(lapchart!I30,totallaptimes!$1:$1048576,ROW()-1),"")</f>
        <v>3.0219907407400687E-5</v>
      </c>
      <c r="K30" s="2">
        <f>IFERROR(HLOOKUP(lapchart!K30,totallaptimes!$1:$1048576,ROW()-1)-HLOOKUP(lapchart!J30,totallaptimes!$1:$1048576,ROW()-1),"")</f>
        <v>6.435185185186057E-5</v>
      </c>
      <c r="L30" s="2">
        <f>IFERROR(HLOOKUP(lapchart!L30,totallaptimes!$1:$1048576,ROW()-1)-HLOOKUP(lapchart!K30,totallaptimes!$1:$1048576,ROW()-1),"")</f>
        <v>1.954861111110387E-5</v>
      </c>
      <c r="M30" s="2">
        <f>IFERROR(HLOOKUP(lapchart!M30,totallaptimes!$1:$1048576,ROW()-1)-HLOOKUP(lapchart!L30,totallaptimes!$1:$1048576,ROW()-1),"")</f>
        <v>4.8206018518511667E-5</v>
      </c>
      <c r="N30" s="2">
        <f>IFERROR(HLOOKUP(lapchart!N30,totallaptimes!$1:$1048576,ROW()-1)-HLOOKUP(lapchart!M30,totallaptimes!$1:$1048576,ROW()-1),"")</f>
        <v>2.3449074074078508E-5</v>
      </c>
      <c r="O30" s="2">
        <f>IFERROR(HLOOKUP(lapchart!O30,totallaptimes!$1:$1048576,ROW()-1)-HLOOKUP(lapchart!N30,totallaptimes!$1:$1048576,ROW()-1),"")</f>
        <v>3.1689814814814254E-5</v>
      </c>
      <c r="P30" s="2">
        <f>IFERROR(HLOOKUP(lapchart!P30,totallaptimes!$1:$1048576,ROW()-1)-HLOOKUP(lapchart!O30,totallaptimes!$1:$1048576,ROW()-1),"")</f>
        <v>5.0509259259260558E-5</v>
      </c>
      <c r="Q30" s="2">
        <f>IFERROR(HLOOKUP(lapchart!Q30,totallaptimes!$1:$1048576,ROW()-1)-HLOOKUP(lapchart!P30,totallaptimes!$1:$1048576,ROW()-1),"")</f>
        <v>2.4908564814815973E-4</v>
      </c>
      <c r="R30" s="2">
        <f>IFERROR(HLOOKUP(lapchart!R30,totallaptimes!$1:$1048576,ROW()-1)-HLOOKUP(lapchart!Q30,totallaptimes!$1:$1048576,ROW()-1),"")</f>
        <v>6.2800925925917545E-5</v>
      </c>
      <c r="S30" s="2">
        <f>IFERROR(HLOOKUP(lapchart!S30,totallaptimes!$1:$1048576,ROW()-1)-HLOOKUP(lapchart!R30,totallaptimes!$1:$1048576,ROW()-1),"")</f>
        <v>1.4974537037036606E-4</v>
      </c>
      <c r="T30" s="2">
        <f>IFERROR(HLOOKUP(lapchart!T30,totallaptimes!$1:$1048576,ROW()-1)-HLOOKUP(lapchart!S30,totallaptimes!$1:$1048576,ROW()-1),"")</f>
        <v>9.1837962962963704E-4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1.864004629629698E-4</v>
      </c>
      <c r="D31" s="2">
        <f>IFERROR(HLOOKUP(lapchart!D31,totallaptimes!$1:$1048576,ROW()-1)-HLOOKUP(lapchart!C31,totallaptimes!$1:$1048576,ROW()-1),"")</f>
        <v>2.5833333333325631E-5</v>
      </c>
      <c r="E31" s="2">
        <f>IFERROR(HLOOKUP(lapchart!E31,totallaptimes!$1:$1048576,ROW()-1)-HLOOKUP(lapchart!D31,totallaptimes!$1:$1048576,ROW()-1),"")</f>
        <v>6.7939814814878263E-6</v>
      </c>
      <c r="F31" s="2">
        <f>IFERROR(HLOOKUP(lapchart!F31,totallaptimes!$1:$1048576,ROW()-1)-HLOOKUP(lapchart!E31,totallaptimes!$1:$1048576,ROW()-1),"")</f>
        <v>1.886342592592738E-4</v>
      </c>
      <c r="G31" s="2">
        <f>IFERROR(HLOOKUP(lapchart!G31,totallaptimes!$1:$1048576,ROW()-1)-HLOOKUP(lapchart!F31,totallaptimes!$1:$1048576,ROW()-1),"")</f>
        <v>3.3506944444428033E-5</v>
      </c>
      <c r="H31" s="2">
        <f>IFERROR(HLOOKUP(lapchart!H31,totallaptimes!$1:$1048576,ROW()-1)-HLOOKUP(lapchart!G31,totallaptimes!$1:$1048576,ROW()-1),"")</f>
        <v>1.3619212962963367E-4</v>
      </c>
      <c r="I31" s="2">
        <f>IFERROR(HLOOKUP(lapchart!I31,totallaptimes!$1:$1048576,ROW()-1)-HLOOKUP(lapchart!H31,totallaptimes!$1:$1048576,ROW()-1),"")</f>
        <v>2.5104166666668065E-5</v>
      </c>
      <c r="J31" s="2">
        <f>IFERROR(HLOOKUP(lapchart!J31,totallaptimes!$1:$1048576,ROW()-1)-HLOOKUP(lapchart!I31,totallaptimes!$1:$1048576,ROW()-1),"")</f>
        <v>3.5428240740733447E-5</v>
      </c>
      <c r="K31" s="2">
        <f>IFERROR(HLOOKUP(lapchart!K31,totallaptimes!$1:$1048576,ROW()-1)-HLOOKUP(lapchart!J31,totallaptimes!$1:$1048576,ROW()-1),"")</f>
        <v>4.4328703703713085E-5</v>
      </c>
      <c r="L31" s="2">
        <f>IFERROR(HLOOKUP(lapchart!L31,totallaptimes!$1:$1048576,ROW()-1)-HLOOKUP(lapchart!K31,totallaptimes!$1:$1048576,ROW()-1),"")</f>
        <v>2.4999999999993777E-5</v>
      </c>
      <c r="M31" s="2">
        <f>IFERROR(HLOOKUP(lapchart!M31,totallaptimes!$1:$1048576,ROW()-1)-HLOOKUP(lapchart!L31,totallaptimes!$1:$1048576,ROW()-1),"")</f>
        <v>6.0601851851846411E-5</v>
      </c>
      <c r="N31" s="2">
        <f>IFERROR(HLOOKUP(lapchart!N31,totallaptimes!$1:$1048576,ROW()-1)-HLOOKUP(lapchart!M31,totallaptimes!$1:$1048576,ROW()-1),"")</f>
        <v>2.4525462962967509E-5</v>
      </c>
      <c r="O31" s="2">
        <f>IFERROR(HLOOKUP(lapchart!O31,totallaptimes!$1:$1048576,ROW()-1)-HLOOKUP(lapchart!N31,totallaptimes!$1:$1048576,ROW()-1),"")</f>
        <v>3.9004629629628418E-5</v>
      </c>
      <c r="P31" s="2">
        <f>IFERROR(HLOOKUP(lapchart!P31,totallaptimes!$1:$1048576,ROW()-1)-HLOOKUP(lapchart!O31,totallaptimes!$1:$1048576,ROW()-1),"")</f>
        <v>5.157407407407541E-5</v>
      </c>
      <c r="Q31" s="2">
        <f>IFERROR(HLOOKUP(lapchart!Q31,totallaptimes!$1:$1048576,ROW()-1)-HLOOKUP(lapchart!P31,totallaptimes!$1:$1048576,ROW()-1),"")</f>
        <v>2.9512731481481577E-4</v>
      </c>
      <c r="R31" s="2">
        <f>IFERROR(HLOOKUP(lapchart!R31,totallaptimes!$1:$1048576,ROW()-1)-HLOOKUP(lapchart!Q31,totallaptimes!$1:$1048576,ROW()-1),"")</f>
        <v>1.6780092592592194E-4</v>
      </c>
      <c r="S31" s="2">
        <f>IFERROR(HLOOKUP(lapchart!S31,totallaptimes!$1:$1048576,ROW()-1)-HLOOKUP(lapchart!R31,totallaptimes!$1:$1048576,ROW()-1),"")</f>
        <v>9.9781250000000737E-4</v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1.9762731481482235E-4</v>
      </c>
      <c r="D32" s="2">
        <f>IFERROR(HLOOKUP(lapchart!D32,totallaptimes!$1:$1048576,ROW()-1)-HLOOKUP(lapchart!C32,totallaptimes!$1:$1048576,ROW()-1),"")</f>
        <v>2.3935185185175456E-5</v>
      </c>
      <c r="E32" s="2">
        <f>IFERROR(HLOOKUP(lapchart!E32,totallaptimes!$1:$1048576,ROW()-1)-HLOOKUP(lapchart!D32,totallaptimes!$1:$1048576,ROW()-1),"")</f>
        <v>3.5185185185242218E-6</v>
      </c>
      <c r="F32" s="2">
        <f>IFERROR(HLOOKUP(lapchart!F32,totallaptimes!$1:$1048576,ROW()-1)-HLOOKUP(lapchart!E32,totallaptimes!$1:$1048576,ROW()-1),"")</f>
        <v>1.7914351851853333E-4</v>
      </c>
      <c r="G32" s="2">
        <f>IFERROR(HLOOKUP(lapchart!G32,totallaptimes!$1:$1048576,ROW()-1)-HLOOKUP(lapchart!F32,totallaptimes!$1:$1048576,ROW()-1),"")</f>
        <v>4.9560185185169858E-5</v>
      </c>
      <c r="H32" s="2">
        <f>IFERROR(HLOOKUP(lapchart!H32,totallaptimes!$1:$1048576,ROW()-1)-HLOOKUP(lapchart!G32,totallaptimes!$1:$1048576,ROW()-1),"")</f>
        <v>1.4253472222222618E-4</v>
      </c>
      <c r="I32" s="2">
        <f>IFERROR(HLOOKUP(lapchart!I32,totallaptimes!$1:$1048576,ROW()-1)-HLOOKUP(lapchart!H32,totallaptimes!$1:$1048576,ROW()-1),"")</f>
        <v>2.3425925925926738E-5</v>
      </c>
      <c r="J32" s="2">
        <f>IFERROR(HLOOKUP(lapchart!J32,totallaptimes!$1:$1048576,ROW()-1)-HLOOKUP(lapchart!I32,totallaptimes!$1:$1048576,ROW()-1),"")</f>
        <v>3.7175925925919673E-5</v>
      </c>
      <c r="K32" s="2">
        <f>IFERROR(HLOOKUP(lapchart!K32,totallaptimes!$1:$1048576,ROW()-1)-HLOOKUP(lapchart!J32,totallaptimes!$1:$1048576,ROW()-1),"")</f>
        <v>3.0879629629637639E-5</v>
      </c>
      <c r="L32" s="2">
        <f>IFERROR(HLOOKUP(lapchart!L32,totallaptimes!$1:$1048576,ROW()-1)-HLOOKUP(lapchart!K32,totallaptimes!$1:$1048576,ROW()-1),"")</f>
        <v>2.3981481481478994E-5</v>
      </c>
      <c r="M32" s="2">
        <f>IFERROR(HLOOKUP(lapchart!M32,totallaptimes!$1:$1048576,ROW()-1)-HLOOKUP(lapchart!L32,totallaptimes!$1:$1048576,ROW()-1),"")</f>
        <v>7.5798611111101144E-5</v>
      </c>
      <c r="N32" s="2">
        <f>IFERROR(HLOOKUP(lapchart!N32,totallaptimes!$1:$1048576,ROW()-1)-HLOOKUP(lapchart!M32,totallaptimes!$1:$1048576,ROW()-1),"")</f>
        <v>6.7754629629636354E-5</v>
      </c>
      <c r="O32" s="2">
        <f>IFERROR(HLOOKUP(lapchart!O32,totallaptimes!$1:$1048576,ROW()-1)-HLOOKUP(lapchart!N32,totallaptimes!$1:$1048576,ROW()-1),"")</f>
        <v>5.3599537037034295E-5</v>
      </c>
      <c r="P32" s="2">
        <f>IFERROR(HLOOKUP(lapchart!P32,totallaptimes!$1:$1048576,ROW()-1)-HLOOKUP(lapchart!O32,totallaptimes!$1:$1048576,ROW()-1),"")</f>
        <v>2.8641203703703988E-4</v>
      </c>
      <c r="Q32" s="2">
        <f>IFERROR(HLOOKUP(lapchart!Q32,totallaptimes!$1:$1048576,ROW()-1)-HLOOKUP(lapchart!P32,totallaptimes!$1:$1048576,ROW()-1),"")</f>
        <v>1.7953703703703361E-4</v>
      </c>
      <c r="R32" s="2">
        <f>IFERROR(HLOOKUP(lapchart!R32,totallaptimes!$1:$1048576,ROW()-1)-HLOOKUP(lapchart!Q32,totallaptimes!$1:$1048576,ROW()-1),"")</f>
        <v>9.8900462962963481E-4</v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2.1018518518518825E-4</v>
      </c>
      <c r="D33" s="2">
        <f>IFERROR(HLOOKUP(lapchart!D33,totallaptimes!$1:$1048576,ROW()-1)-HLOOKUP(lapchart!C33,totallaptimes!$1:$1048576,ROW()-1),"")</f>
        <v>2.2766203703700194E-5</v>
      </c>
      <c r="E33" s="2">
        <f>IFERROR(HLOOKUP(lapchart!E33,totallaptimes!$1:$1048576,ROW()-1)-HLOOKUP(lapchart!D33,totallaptimes!$1:$1048576,ROW()-1),"")</f>
        <v>2.1203703703696897E-5</v>
      </c>
      <c r="F33" s="2">
        <f>IFERROR(HLOOKUP(lapchart!F33,totallaptimes!$1:$1048576,ROW()-1)-HLOOKUP(lapchart!E33,totallaptimes!$1:$1048576,ROW()-1),"")</f>
        <v>1.5631944444446932E-4</v>
      </c>
      <c r="G33" s="2">
        <f>IFERROR(HLOOKUP(lapchart!G33,totallaptimes!$1:$1048576,ROW()-1)-HLOOKUP(lapchart!F33,totallaptimes!$1:$1048576,ROW()-1),"")</f>
        <v>6.3344907407392181E-5</v>
      </c>
      <c r="H33" s="2">
        <f>IFERROR(HLOOKUP(lapchart!H33,totallaptimes!$1:$1048576,ROW()-1)-HLOOKUP(lapchart!G33,totallaptimes!$1:$1048576,ROW()-1),"")</f>
        <v>1.4371527777778254E-4</v>
      </c>
      <c r="I33" s="2">
        <f>IFERROR(HLOOKUP(lapchart!I33,totallaptimes!$1:$1048576,ROW()-1)-HLOOKUP(lapchart!H33,totallaptimes!$1:$1048576,ROW()-1),"")</f>
        <v>2.325231481481449E-5</v>
      </c>
      <c r="J33" s="2">
        <f>IFERROR(HLOOKUP(lapchart!J33,totallaptimes!$1:$1048576,ROW()-1)-HLOOKUP(lapchart!I33,totallaptimes!$1:$1048576,ROW()-1),"")</f>
        <v>3.4293981481477165E-5</v>
      </c>
      <c r="K33" s="2">
        <f>IFERROR(HLOOKUP(lapchart!K33,totallaptimes!$1:$1048576,ROW()-1)-HLOOKUP(lapchart!J33,totallaptimes!$1:$1048576,ROW()-1),"")</f>
        <v>2.4467592592600229E-5</v>
      </c>
      <c r="L33" s="2">
        <f>IFERROR(HLOOKUP(lapchart!L33,totallaptimes!$1:$1048576,ROW()-1)-HLOOKUP(lapchart!K33,totallaptimes!$1:$1048576,ROW()-1),"")</f>
        <v>2.5138888888887045E-5</v>
      </c>
      <c r="M33" s="2">
        <f>IFERROR(HLOOKUP(lapchart!M33,totallaptimes!$1:$1048576,ROW()-1)-HLOOKUP(lapchart!L33,totallaptimes!$1:$1048576,ROW()-1),"")</f>
        <v>8.4201388888878459E-5</v>
      </c>
      <c r="N33" s="2">
        <f>IFERROR(HLOOKUP(lapchart!N33,totallaptimes!$1:$1048576,ROW()-1)-HLOOKUP(lapchart!M33,totallaptimes!$1:$1048576,ROW()-1),"")</f>
        <v>7.4814814814819219E-5</v>
      </c>
      <c r="O33" s="2">
        <f>IFERROR(HLOOKUP(lapchart!O33,totallaptimes!$1:$1048576,ROW()-1)-HLOOKUP(lapchart!N33,totallaptimes!$1:$1048576,ROW()-1),"")</f>
        <v>5.9629629629624759E-5</v>
      </c>
      <c r="P33" s="2">
        <f>IFERROR(HLOOKUP(lapchart!P33,totallaptimes!$1:$1048576,ROW()-1)-HLOOKUP(lapchart!O33,totallaptimes!$1:$1048576,ROW()-1),"")</f>
        <v>2.7166666666667005E-4</v>
      </c>
      <c r="Q33" s="2">
        <f>IFERROR(HLOOKUP(lapchart!Q33,totallaptimes!$1:$1048576,ROW()-1)-HLOOKUP(lapchart!P33,totallaptimes!$1:$1048576,ROW()-1),"")</f>
        <v>1.9204861111110638E-4</v>
      </c>
      <c r="R33" s="2">
        <f>IFERROR(HLOOKUP(lapchart!R33,totallaptimes!$1:$1048576,ROW()-1)-HLOOKUP(lapchart!Q33,totallaptimes!$1:$1048576,ROW()-1),"")</f>
        <v>9.9076388888889866E-4</v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2.1814814814815481E-4</v>
      </c>
      <c r="D34" s="2">
        <f>IFERROR(HLOOKUP(lapchart!D34,totallaptimes!$1:$1048576,ROW()-1)-HLOOKUP(lapchart!C34,totallaptimes!$1:$1048576,ROW()-1),"")</f>
        <v>1.8032407407400641E-5</v>
      </c>
      <c r="E34" s="2">
        <f>IFERROR(HLOOKUP(lapchart!E34,totallaptimes!$1:$1048576,ROW()-1)-HLOOKUP(lapchart!D34,totallaptimes!$1:$1048576,ROW()-1),"")</f>
        <v>3.2129629629625012E-5</v>
      </c>
      <c r="F34" s="2">
        <f>IFERROR(HLOOKUP(lapchart!F34,totallaptimes!$1:$1048576,ROW()-1)-HLOOKUP(lapchart!E34,totallaptimes!$1:$1048576,ROW()-1),"")</f>
        <v>1.4778935185187636E-4</v>
      </c>
      <c r="G34" s="2">
        <f>IFERROR(HLOOKUP(lapchart!G34,totallaptimes!$1:$1048576,ROW()-1)-HLOOKUP(lapchart!F34,totallaptimes!$1:$1048576,ROW()-1),"")</f>
        <v>7.5763888888871755E-5</v>
      </c>
      <c r="H34" s="2">
        <f>IFERROR(HLOOKUP(lapchart!H34,totallaptimes!$1:$1048576,ROW()-1)-HLOOKUP(lapchart!G34,totallaptimes!$1:$1048576,ROW()-1),"")</f>
        <v>1.4500000000000624E-4</v>
      </c>
      <c r="I34" s="2">
        <f>IFERROR(HLOOKUP(lapchart!I34,totallaptimes!$1:$1048576,ROW()-1)-HLOOKUP(lapchart!H34,totallaptimes!$1:$1048576,ROW()-1),"")</f>
        <v>2.5949074074077538E-5</v>
      </c>
      <c r="J34" s="2">
        <f>IFERROR(HLOOKUP(lapchart!J34,totallaptimes!$1:$1048576,ROW()-1)-HLOOKUP(lapchart!I34,totallaptimes!$1:$1048576,ROW()-1),"")</f>
        <v>3.0717592592585663E-5</v>
      </c>
      <c r="K34" s="2">
        <f>IFERROR(HLOOKUP(lapchart!K34,totallaptimes!$1:$1048576,ROW()-1)-HLOOKUP(lapchart!J34,totallaptimes!$1:$1048576,ROW()-1),"")</f>
        <v>2.1446759259267922E-5</v>
      </c>
      <c r="L34" s="2">
        <f>IFERROR(HLOOKUP(lapchart!L34,totallaptimes!$1:$1048576,ROW()-1)-HLOOKUP(lapchart!K34,totallaptimes!$1:$1048576,ROW()-1),"")</f>
        <v>1.8101851851845541E-5</v>
      </c>
      <c r="M34" s="2">
        <f>IFERROR(HLOOKUP(lapchart!M34,totallaptimes!$1:$1048576,ROW()-1)-HLOOKUP(lapchart!L34,totallaptimes!$1:$1048576,ROW()-1),"")</f>
        <v>9.5277777777770523E-5</v>
      </c>
      <c r="N34" s="2">
        <f>IFERROR(HLOOKUP(lapchart!N34,totallaptimes!$1:$1048576,ROW()-1)-HLOOKUP(lapchart!M34,totallaptimes!$1:$1048576,ROW()-1),"")</f>
        <v>7.5844907407411621E-5</v>
      </c>
      <c r="O34" s="2">
        <f>IFERROR(HLOOKUP(lapchart!O34,totallaptimes!$1:$1048576,ROW()-1)-HLOOKUP(lapchart!N34,totallaptimes!$1:$1048576,ROW()-1),"")</f>
        <v>6.4490740740733021E-5</v>
      </c>
      <c r="P34" s="2">
        <f>IFERROR(HLOOKUP(lapchart!P34,totallaptimes!$1:$1048576,ROW()-1)-HLOOKUP(lapchart!O34,totallaptimes!$1:$1048576,ROW()-1),"")</f>
        <v>3.022453703703798E-4</v>
      </c>
      <c r="Q34" s="2">
        <f>IFERROR(HLOOKUP(lapchart!Q34,totallaptimes!$1:$1048576,ROW()-1)-HLOOKUP(lapchart!P34,totallaptimes!$1:$1048576,ROW()-1),"")</f>
        <v>1.9013888888887859E-4</v>
      </c>
      <c r="R34" s="2">
        <f>IFERROR(HLOOKUP(lapchart!R34,totallaptimes!$1:$1048576,ROW()-1)-HLOOKUP(lapchart!Q34,totallaptimes!$1:$1048576,ROW()-1),"")</f>
        <v>9.7831018518519663E-4</v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2.2288194444445436E-4</v>
      </c>
      <c r="D35" s="2">
        <f>IFERROR(HLOOKUP(lapchart!D35,totallaptimes!$1:$1048576,ROW()-1)-HLOOKUP(lapchart!C35,totallaptimes!$1:$1048576,ROW()-1),"")</f>
        <v>1.5081018518513234E-5</v>
      </c>
      <c r="E35" s="2">
        <f>IFERROR(HLOOKUP(lapchart!E35,totallaptimes!$1:$1048576,ROW()-1)-HLOOKUP(lapchart!D35,totallaptimes!$1:$1048576,ROW()-1),"")</f>
        <v>4.534722222221399E-5</v>
      </c>
      <c r="F35" s="2">
        <f>IFERROR(HLOOKUP(lapchart!F35,totallaptimes!$1:$1048576,ROW()-1)-HLOOKUP(lapchart!E35,totallaptimes!$1:$1048576,ROW()-1),"")</f>
        <v>1.414814814815063E-4</v>
      </c>
      <c r="G35" s="2">
        <f>IFERROR(HLOOKUP(lapchart!G35,totallaptimes!$1:$1048576,ROW()-1)-HLOOKUP(lapchart!F35,totallaptimes!$1:$1048576,ROW()-1),"")</f>
        <v>8.8425925925908477E-5</v>
      </c>
      <c r="H35" s="2">
        <f>IFERROR(HLOOKUP(lapchart!H35,totallaptimes!$1:$1048576,ROW()-1)-HLOOKUP(lapchart!G35,totallaptimes!$1:$1048576,ROW()-1),"")</f>
        <v>1.4034722222223267E-4</v>
      </c>
      <c r="I35" s="2">
        <f>IFERROR(HLOOKUP(lapchart!I35,totallaptimes!$1:$1048576,ROW()-1)-HLOOKUP(lapchart!H35,totallaptimes!$1:$1048576,ROW()-1),"")</f>
        <v>2.8807870370371746E-5</v>
      </c>
      <c r="J35" s="2">
        <f>IFERROR(HLOOKUP(lapchart!J35,totallaptimes!$1:$1048576,ROW()-1)-HLOOKUP(lapchart!I35,totallaptimes!$1:$1048576,ROW()-1),"")</f>
        <v>2.9374999999991214E-5</v>
      </c>
      <c r="K35" s="2">
        <f>IFERROR(HLOOKUP(lapchart!K35,totallaptimes!$1:$1048576,ROW()-1)-HLOOKUP(lapchart!J35,totallaptimes!$1:$1048576,ROW()-1),"")</f>
        <v>2.0601851851861919E-5</v>
      </c>
      <c r="L35" s="2">
        <f>IFERROR(HLOOKUP(lapchart!L35,totallaptimes!$1:$1048576,ROW()-1)-HLOOKUP(lapchart!K35,totallaptimes!$1:$1048576,ROW()-1),"")</f>
        <v>7.256944444436475E-6</v>
      </c>
      <c r="M35" s="2">
        <f>IFERROR(HLOOKUP(lapchart!M35,totallaptimes!$1:$1048576,ROW()-1)-HLOOKUP(lapchart!L35,totallaptimes!$1:$1048576,ROW()-1),"")</f>
        <v>1.0763888888888629E-4</v>
      </c>
      <c r="N35" s="2">
        <f>IFERROR(HLOOKUP(lapchart!N35,totallaptimes!$1:$1048576,ROW()-1)-HLOOKUP(lapchart!M35,totallaptimes!$1:$1048576,ROW()-1),"")</f>
        <v>7.7789351851854927E-5</v>
      </c>
      <c r="O35" s="2">
        <f>IFERROR(HLOOKUP(lapchart!O35,totallaptimes!$1:$1048576,ROW()-1)-HLOOKUP(lapchart!N35,totallaptimes!$1:$1048576,ROW()-1),"")</f>
        <v>6.6967592592580283E-5</v>
      </c>
      <c r="P35" s="2">
        <f>IFERROR(HLOOKUP(lapchart!P35,totallaptimes!$1:$1048576,ROW()-1)-HLOOKUP(lapchart!O35,totallaptimes!$1:$1048576,ROW()-1),"")</f>
        <v>2.9987268518519988E-4</v>
      </c>
      <c r="Q35" s="2">
        <f>IFERROR(HLOOKUP(lapchart!Q35,totallaptimes!$1:$1048576,ROW()-1)-HLOOKUP(lapchart!P35,totallaptimes!$1:$1048576,ROW()-1),"")</f>
        <v>2.0458333333332052E-4</v>
      </c>
      <c r="R35" s="2">
        <f>IFERROR(HLOOKUP(lapchart!R35,totallaptimes!$1:$1048576,ROW()-1)-HLOOKUP(lapchart!Q35,totallaptimes!$1:$1048576,ROW()-1),"")</f>
        <v>1.0036458333333442E-3</v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2.1837962962963781E-4</v>
      </c>
      <c r="D36" s="2">
        <f>IFERROR(HLOOKUP(lapchart!D36,totallaptimes!$1:$1048576,ROW()-1)-HLOOKUP(lapchart!C36,totallaptimes!$1:$1048576,ROW()-1),"")</f>
        <v>1.4143518518514031E-5</v>
      </c>
      <c r="E36" s="2">
        <f>IFERROR(HLOOKUP(lapchart!E36,totallaptimes!$1:$1048576,ROW()-1)-HLOOKUP(lapchart!D36,totallaptimes!$1:$1048576,ROW()-1),"")</f>
        <v>6.0150462962954565E-5</v>
      </c>
      <c r="F36" s="2">
        <f>IFERROR(HLOOKUP(lapchart!F36,totallaptimes!$1:$1048576,ROW()-1)-HLOOKUP(lapchart!E36,totallaptimes!$1:$1048576,ROW()-1),"")</f>
        <v>1.3429398148150778E-4</v>
      </c>
      <c r="G36" s="2">
        <f>IFERROR(HLOOKUP(lapchart!G36,totallaptimes!$1:$1048576,ROW()-1)-HLOOKUP(lapchart!F36,totallaptimes!$1:$1048576,ROW()-1),"")</f>
        <v>9.836805555554079E-5</v>
      </c>
      <c r="H36" s="2">
        <f>IFERROR(HLOOKUP(lapchart!H36,totallaptimes!$1:$1048576,ROW()-1)-HLOOKUP(lapchart!G36,totallaptimes!$1:$1048576,ROW()-1),"")</f>
        <v>1.4310185185185953E-4</v>
      </c>
      <c r="I36" s="2">
        <f>IFERROR(HLOOKUP(lapchart!I36,totallaptimes!$1:$1048576,ROW()-1)-HLOOKUP(lapchart!H36,totallaptimes!$1:$1048576,ROW()-1),"")</f>
        <v>2.6365740740739996E-5</v>
      </c>
      <c r="J36" s="2">
        <f>IFERROR(HLOOKUP(lapchart!J36,totallaptimes!$1:$1048576,ROW()-1)-HLOOKUP(lapchart!I36,totallaptimes!$1:$1048576,ROW()-1),"")</f>
        <v>2.9722222222215711E-5</v>
      </c>
      <c r="K36" s="2">
        <f>IFERROR(HLOOKUP(lapchart!K36,totallaptimes!$1:$1048576,ROW()-1)-HLOOKUP(lapchart!J36,totallaptimes!$1:$1048576,ROW()-1),"")</f>
        <v>1.8275462962971667E-5</v>
      </c>
      <c r="L36" s="2">
        <f>IFERROR(HLOOKUP(lapchart!L36,totallaptimes!$1:$1048576,ROW()-1)-HLOOKUP(lapchart!K36,totallaptimes!$1:$1048576,ROW()-1),"")</f>
        <v>6.446759259252921E-6</v>
      </c>
      <c r="M36" s="2">
        <f>IFERROR(HLOOKUP(lapchart!M36,totallaptimes!$1:$1048576,ROW()-1)-HLOOKUP(lapchart!L36,totallaptimes!$1:$1048576,ROW()-1),"")</f>
        <v>1.0979166666666429E-4</v>
      </c>
      <c r="N36" s="2">
        <f>IFERROR(HLOOKUP(lapchart!N36,totallaptimes!$1:$1048576,ROW()-1)-HLOOKUP(lapchart!M36,totallaptimes!$1:$1048576,ROW()-1),"")</f>
        <v>7.859953703703848E-5</v>
      </c>
      <c r="O36" s="2">
        <f>IFERROR(HLOOKUP(lapchart!O36,totallaptimes!$1:$1048576,ROW()-1)-HLOOKUP(lapchart!N36,totallaptimes!$1:$1048576,ROW()-1),"")</f>
        <v>6.984953703702973E-5</v>
      </c>
      <c r="P36" s="2">
        <f>IFERROR(HLOOKUP(lapchart!P36,totallaptimes!$1:$1048576,ROW()-1)-HLOOKUP(lapchart!O36,totallaptimes!$1:$1048576,ROW()-1),"")</f>
        <v>3.2762731481482399E-4</v>
      </c>
      <c r="Q36" s="2">
        <f>IFERROR(HLOOKUP(lapchart!Q36,totallaptimes!$1:$1048576,ROW()-1)-HLOOKUP(lapchart!P36,totallaptimes!$1:$1048576,ROW()-1),"")</f>
        <v>1.9179398148146815E-4</v>
      </c>
      <c r="R36" s="2">
        <f>IFERROR(HLOOKUP(lapchart!R36,totallaptimes!$1:$1048576,ROW()-1)-HLOOKUP(lapchart!Q36,totallaptimes!$1:$1048576,ROW()-1),"")</f>
        <v>1.0076620370370534E-3</v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2.1567129629630061E-4</v>
      </c>
      <c r="D37" s="2">
        <f>IFERROR(HLOOKUP(lapchart!D37,totallaptimes!$1:$1048576,ROW()-1)-HLOOKUP(lapchart!C37,totallaptimes!$1:$1048576,ROW()-1),"")</f>
        <v>1.7094907407401438E-5</v>
      </c>
      <c r="E37" s="2">
        <f>IFERROR(HLOOKUP(lapchart!E37,totallaptimes!$1:$1048576,ROW()-1)-HLOOKUP(lapchart!D37,totallaptimes!$1:$1048576,ROW()-1),"")</f>
        <v>7.0138888888883477E-5</v>
      </c>
      <c r="F37" s="2">
        <f>IFERROR(HLOOKUP(lapchart!F37,totallaptimes!$1:$1048576,ROW()-1)-HLOOKUP(lapchart!E37,totallaptimes!$1:$1048576,ROW()-1),"")</f>
        <v>1.3226851851854543E-4</v>
      </c>
      <c r="G37" s="2">
        <f>IFERROR(HLOOKUP(lapchart!G37,totallaptimes!$1:$1048576,ROW()-1)-HLOOKUP(lapchart!F37,totallaptimes!$1:$1048576,ROW()-1),"")</f>
        <v>1.1307870370368817E-4</v>
      </c>
      <c r="H37" s="2">
        <f>IFERROR(HLOOKUP(lapchart!H37,totallaptimes!$1:$1048576,ROW()-1)-HLOOKUP(lapchart!G37,totallaptimes!$1:$1048576,ROW()-1),"")</f>
        <v>1.3674768518519287E-4</v>
      </c>
      <c r="I37" s="2">
        <f>IFERROR(HLOOKUP(lapchart!I37,totallaptimes!$1:$1048576,ROW()-1)-HLOOKUP(lapchart!H37,totallaptimes!$1:$1048576,ROW()-1),"")</f>
        <v>2.6469907407407345E-5</v>
      </c>
      <c r="J37" s="2">
        <f>IFERROR(HLOOKUP(lapchart!J37,totallaptimes!$1:$1048576,ROW()-1)-HLOOKUP(lapchart!I37,totallaptimes!$1:$1048576,ROW()-1),"")</f>
        <v>2.5289351851844055E-5</v>
      </c>
      <c r="K37" s="2">
        <f>IFERROR(HLOOKUP(lapchart!K37,totallaptimes!$1:$1048576,ROW()-1)-HLOOKUP(lapchart!J37,totallaptimes!$1:$1048576,ROW()-1),"")</f>
        <v>2.0636574074084368E-5</v>
      </c>
      <c r="L37" s="2">
        <f>IFERROR(HLOOKUP(lapchart!L37,totallaptimes!$1:$1048576,ROW()-1)-HLOOKUP(lapchart!K37,totallaptimes!$1:$1048576,ROW()-1),"")</f>
        <v>3.5069444444396636E-6</v>
      </c>
      <c r="M37" s="2">
        <f>IFERROR(HLOOKUP(lapchart!M37,totallaptimes!$1:$1048576,ROW()-1)-HLOOKUP(lapchart!L37,totallaptimes!$1:$1048576,ROW()-1),"")</f>
        <v>1.1524305555554726E-4</v>
      </c>
      <c r="N37" s="2">
        <f>IFERROR(HLOOKUP(lapchart!N37,totallaptimes!$1:$1048576,ROW()-1)-HLOOKUP(lapchart!M37,totallaptimes!$1:$1048576,ROW()-1),"")</f>
        <v>8.1990740740743584E-5</v>
      </c>
      <c r="O37" s="2">
        <f>IFERROR(HLOOKUP(lapchart!O37,totallaptimes!$1:$1048576,ROW()-1)-HLOOKUP(lapchart!N37,totallaptimes!$1:$1048576,ROW()-1),"")</f>
        <v>8.4513888888880506E-5</v>
      </c>
      <c r="P37" s="2">
        <f>IFERROR(HLOOKUP(lapchart!P37,totallaptimes!$1:$1048576,ROW()-1)-HLOOKUP(lapchart!O37,totallaptimes!$1:$1048576,ROW()-1),"")</f>
        <v>3.1615740740741777E-4</v>
      </c>
      <c r="Q37" s="2">
        <f>IFERROR(HLOOKUP(lapchart!Q37,totallaptimes!$1:$1048576,ROW()-1)-HLOOKUP(lapchart!P37,totallaptimes!$1:$1048576,ROW()-1),"")</f>
        <v>2.0180555555554536E-4</v>
      </c>
      <c r="R37" s="2">
        <f>IFERROR(HLOOKUP(lapchart!R37,totallaptimes!$1:$1048576,ROW()-1)-HLOOKUP(lapchart!Q37,totallaptimes!$1:$1048576,ROW()-1),"")</f>
        <v>1.0073611111111255E-3</v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2.1668981481481886E-4</v>
      </c>
      <c r="D38" s="2">
        <f>IFERROR(HLOOKUP(lapchart!D38,totallaptimes!$1:$1048576,ROW()-1)-HLOOKUP(lapchart!C38,totallaptimes!$1:$1048576,ROW()-1),"")</f>
        <v>2.0995370370369137E-5</v>
      </c>
      <c r="E38" s="2">
        <f>IFERROR(HLOOKUP(lapchart!E38,totallaptimes!$1:$1048576,ROW()-1)-HLOOKUP(lapchart!D38,totallaptimes!$1:$1048576,ROW()-1),"")</f>
        <v>7.7858796296285948E-5</v>
      </c>
      <c r="F38" s="2">
        <f>IFERROR(HLOOKUP(lapchart!F38,totallaptimes!$1:$1048576,ROW()-1)-HLOOKUP(lapchart!E38,totallaptimes!$1:$1048576,ROW()-1),"")</f>
        <v>1.2236111111114251E-4</v>
      </c>
      <c r="G38" s="2">
        <f>IFERROR(HLOOKUP(lapchart!G38,totallaptimes!$1:$1048576,ROW()-1)-HLOOKUP(lapchart!F38,totallaptimes!$1:$1048576,ROW()-1),"")</f>
        <v>1.3576388888886931E-4</v>
      </c>
      <c r="H38" s="2">
        <f>IFERROR(HLOOKUP(lapchart!H38,totallaptimes!$1:$1048576,ROW()-1)-HLOOKUP(lapchart!G38,totallaptimes!$1:$1048576,ROW()-1),"")</f>
        <v>1.2927083333334061E-4</v>
      </c>
      <c r="I38" s="2">
        <f>IFERROR(HLOOKUP(lapchart!I38,totallaptimes!$1:$1048576,ROW()-1)-HLOOKUP(lapchart!H38,totallaptimes!$1:$1048576,ROW()-1),"")</f>
        <v>2.5949074074077538E-5</v>
      </c>
      <c r="J38" s="2">
        <f>IFERROR(HLOOKUP(lapchart!J38,totallaptimes!$1:$1048576,ROW()-1)-HLOOKUP(lapchart!I38,totallaptimes!$1:$1048576,ROW()-1),"")</f>
        <v>2.2719907407396656E-5</v>
      </c>
      <c r="K38" s="2">
        <f>IFERROR(HLOOKUP(lapchart!K38,totallaptimes!$1:$1048576,ROW()-1)-HLOOKUP(lapchart!J38,totallaptimes!$1:$1048576,ROW()-1),"")</f>
        <v>1.9780092592604215E-5</v>
      </c>
      <c r="L38" s="2">
        <f>IFERROR(HLOOKUP(lapchart!L38,totallaptimes!$1:$1048576,ROW()-1)-HLOOKUP(lapchart!K38,totallaptimes!$1:$1048576,ROW()-1),"")</f>
        <v>7.256944444436475E-6</v>
      </c>
      <c r="M38" s="2">
        <f>IFERROR(HLOOKUP(lapchart!M38,totallaptimes!$1:$1048576,ROW()-1)-HLOOKUP(lapchart!L38,totallaptimes!$1:$1048576,ROW()-1),"")</f>
        <v>1.1371527777777335E-4</v>
      </c>
      <c r="N38" s="2">
        <f>IFERROR(HLOOKUP(lapchart!N38,totallaptimes!$1:$1048576,ROW()-1)-HLOOKUP(lapchart!M38,totallaptimes!$1:$1048576,ROW()-1),"")</f>
        <v>8.1319444444449829E-5</v>
      </c>
      <c r="O38" s="2">
        <f>IFERROR(HLOOKUP(lapchart!O38,totallaptimes!$1:$1048576,ROW()-1)-HLOOKUP(lapchart!N38,totallaptimes!$1:$1048576,ROW()-1),"")</f>
        <v>9.0300925925913822E-5</v>
      </c>
      <c r="P38" s="2">
        <f>IFERROR(HLOOKUP(lapchart!P38,totallaptimes!$1:$1048576,ROW()-1)-HLOOKUP(lapchart!O38,totallaptimes!$1:$1048576,ROW()-1),"")</f>
        <v>3.1486111111111992E-4</v>
      </c>
      <c r="Q38" s="2">
        <f>IFERROR(HLOOKUP(lapchart!Q38,totallaptimes!$1:$1048576,ROW()-1)-HLOOKUP(lapchart!P38,totallaptimes!$1:$1048576,ROW()-1),"")</f>
        <v>2.1565972222221258E-4</v>
      </c>
      <c r="R38" s="2">
        <f>IFERROR(HLOOKUP(lapchart!R38,totallaptimes!$1:$1048576,ROW()-1)-HLOOKUP(lapchart!Q38,totallaptimes!$1:$1048576,ROW()-1),"")</f>
        <v>1.0115046296296434E-3</v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2.3113425925926079E-4</v>
      </c>
      <c r="D39" s="2">
        <f>IFERROR(HLOOKUP(lapchart!D39,totallaptimes!$1:$1048576,ROW()-1)-HLOOKUP(lapchart!C39,totallaptimes!$1:$1048576,ROW()-1),"")</f>
        <v>1.7928240740740231E-5</v>
      </c>
      <c r="E39" s="2">
        <f>IFERROR(HLOOKUP(lapchart!E39,totallaptimes!$1:$1048576,ROW()-1)-HLOOKUP(lapchart!D39,totallaptimes!$1:$1048576,ROW()-1),"")</f>
        <v>8.3831018518512601E-5</v>
      </c>
      <c r="F39" s="2">
        <f>IFERROR(HLOOKUP(lapchart!F39,totallaptimes!$1:$1048576,ROW()-1)-HLOOKUP(lapchart!E39,totallaptimes!$1:$1048576,ROW()-1),"")</f>
        <v>1.1584490740743775E-4</v>
      </c>
      <c r="G39" s="2">
        <f>IFERROR(HLOOKUP(lapchart!G39,totallaptimes!$1:$1048576,ROW()-1)-HLOOKUP(lapchart!F39,totallaptimes!$1:$1048576,ROW()-1),"")</f>
        <v>2.7524305555554074E-4</v>
      </c>
      <c r="H39" s="2">
        <f>IFERROR(HLOOKUP(lapchart!H39,totallaptimes!$1:$1048576,ROW()-1)-HLOOKUP(lapchart!G39,totallaptimes!$1:$1048576,ROW()-1),"")</f>
        <v>2.6423611111117684E-5</v>
      </c>
      <c r="I39" s="2">
        <f>IFERROR(HLOOKUP(lapchart!I39,totallaptimes!$1:$1048576,ROW()-1)-HLOOKUP(lapchart!H39,totallaptimes!$1:$1048576,ROW()-1),"")</f>
        <v>2.5335648148133716E-5</v>
      </c>
      <c r="J39" s="2">
        <f>IFERROR(HLOOKUP(lapchart!J39,totallaptimes!$1:$1048576,ROW()-1)-HLOOKUP(lapchart!I39,totallaptimes!$1:$1048576,ROW()-1),"")</f>
        <v>2.0740740740751717E-5</v>
      </c>
      <c r="K39" s="2">
        <f>IFERROR(HLOOKUP(lapchart!K39,totallaptimes!$1:$1048576,ROW()-1)-HLOOKUP(lapchart!J39,totallaptimes!$1:$1048576,ROW()-1),"")</f>
        <v>9.444444444436928E-6</v>
      </c>
      <c r="L39" s="2">
        <f>IFERROR(HLOOKUP(lapchart!L39,totallaptimes!$1:$1048576,ROW()-1)-HLOOKUP(lapchart!K39,totallaptimes!$1:$1048576,ROW()-1),"")</f>
        <v>6.1446759259259354E-5</v>
      </c>
      <c r="M39" s="2">
        <f>IFERROR(HLOOKUP(lapchart!M39,totallaptimes!$1:$1048576,ROW()-1)-HLOOKUP(lapchart!L39,totallaptimes!$1:$1048576,ROW()-1),"")</f>
        <v>4.3807870370365931E-5</v>
      </c>
      <c r="N39" s="2">
        <f>IFERROR(HLOOKUP(lapchart!N39,totallaptimes!$1:$1048576,ROW()-1)-HLOOKUP(lapchart!M39,totallaptimes!$1:$1048576,ROW()-1),"")</f>
        <v>8.745370370371458E-5</v>
      </c>
      <c r="O39" s="2">
        <f>IFERROR(HLOOKUP(lapchart!O39,totallaptimes!$1:$1048576,ROW()-1)-HLOOKUP(lapchart!N39,totallaptimes!$1:$1048576,ROW()-1),"")</f>
        <v>9.0740740740724579E-5</v>
      </c>
      <c r="P39" s="2">
        <f>IFERROR(HLOOKUP(lapchart!P39,totallaptimes!$1:$1048576,ROW()-1)-HLOOKUP(lapchart!O39,totallaptimes!$1:$1048576,ROW()-1),"")</f>
        <v>3.1431712962964181E-4</v>
      </c>
      <c r="Q39" s="2">
        <f>IFERROR(HLOOKUP(lapchart!Q39,totallaptimes!$1:$1048576,ROW()-1)-HLOOKUP(lapchart!P39,totallaptimes!$1:$1048576,ROW()-1),"")</f>
        <v>2.2874999999998591E-4</v>
      </c>
      <c r="R39" s="2">
        <f>IFERROR(HLOOKUP(lapchart!R39,totallaptimes!$1:$1048576,ROW()-1)-HLOOKUP(lapchart!Q39,totallaptimes!$1:$1048576,ROW()-1),"")</f>
        <v>1.0132638888889073E-3</v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2.4028935185185785E-4</v>
      </c>
      <c r="D40" s="2">
        <f>IFERROR(HLOOKUP(lapchart!D40,totallaptimes!$1:$1048576,ROW()-1)-HLOOKUP(lapchart!C40,totallaptimes!$1:$1048576,ROW()-1),"")</f>
        <v>1.6666666666664831E-5</v>
      </c>
      <c r="E40" s="2">
        <f>IFERROR(HLOOKUP(lapchart!E40,totallaptimes!$1:$1048576,ROW()-1)-HLOOKUP(lapchart!D40,totallaptimes!$1:$1048576,ROW()-1),"")</f>
        <v>8.9861111111103065E-5</v>
      </c>
      <c r="F40" s="2">
        <f>IFERROR(HLOOKUP(lapchart!F40,totallaptimes!$1:$1048576,ROW()-1)-HLOOKUP(lapchart!E40,totallaptimes!$1:$1048576,ROW()-1),"")</f>
        <v>1.0925925925928809E-4</v>
      </c>
      <c r="G40" s="2">
        <f>IFERROR(HLOOKUP(lapchart!G40,totallaptimes!$1:$1048576,ROW()-1)-HLOOKUP(lapchart!F40,totallaptimes!$1:$1048576,ROW()-1),"")</f>
        <v>2.852893518518404E-4</v>
      </c>
      <c r="H40" s="2">
        <f>IFERROR(HLOOKUP(lapchart!H40,totallaptimes!$1:$1048576,ROW()-1)-HLOOKUP(lapchart!G40,totallaptimes!$1:$1048576,ROW()-1),"")</f>
        <v>2.7129629629633889E-5</v>
      </c>
      <c r="I40" s="2">
        <f>IFERROR(HLOOKUP(lapchart!I40,totallaptimes!$1:$1048576,ROW()-1)-HLOOKUP(lapchart!H40,totallaptimes!$1:$1048576,ROW()-1),"")</f>
        <v>2.5277777777762966E-5</v>
      </c>
      <c r="J40" s="2">
        <f>IFERROR(HLOOKUP(lapchart!J40,totallaptimes!$1:$1048576,ROW()-1)-HLOOKUP(lapchart!I40,totallaptimes!$1:$1048576,ROW()-1),"")</f>
        <v>2.0648148148158518E-5</v>
      </c>
      <c r="K40" s="2">
        <f>IFERROR(HLOOKUP(lapchart!K40,totallaptimes!$1:$1048576,ROW()-1)-HLOOKUP(lapchart!J40,totallaptimes!$1:$1048576,ROW()-1),"")</f>
        <v>6.4212962962960363E-5</v>
      </c>
      <c r="L40" s="2">
        <f>IFERROR(HLOOKUP(lapchart!L40,totallaptimes!$1:$1048576,ROW()-1)-HLOOKUP(lapchart!K40,totallaptimes!$1:$1048576,ROW()-1),"")</f>
        <v>5.9143518518489646E-6</v>
      </c>
      <c r="M40" s="2">
        <f>IFERROR(HLOOKUP(lapchart!M40,totallaptimes!$1:$1048576,ROW()-1)-HLOOKUP(lapchart!L40,totallaptimes!$1:$1048576,ROW()-1),"")</f>
        <v>4.6967592592588037E-5</v>
      </c>
      <c r="N40" s="2">
        <f>IFERROR(HLOOKUP(lapchart!N40,totallaptimes!$1:$1048576,ROW()-1)-HLOOKUP(lapchart!M40,totallaptimes!$1:$1048576,ROW()-1),"")</f>
        <v>1.1407407407408587E-4</v>
      </c>
      <c r="O40" s="2">
        <f>IFERROR(HLOOKUP(lapchart!O40,totallaptimes!$1:$1048576,ROW()-1)-HLOOKUP(lapchart!N40,totallaptimes!$1:$1048576,ROW()-1),"")</f>
        <v>6.473379629628323E-5</v>
      </c>
      <c r="P40" s="2">
        <f>IFERROR(HLOOKUP(lapchart!P40,totallaptimes!$1:$1048576,ROW()-1)-HLOOKUP(lapchart!O40,totallaptimes!$1:$1048576,ROW()-1),"")</f>
        <v>3.1313657407408546E-4</v>
      </c>
      <c r="Q40" s="2">
        <f>IFERROR(HLOOKUP(lapchart!Q40,totallaptimes!$1:$1048576,ROW()-1)-HLOOKUP(lapchart!P40,totallaptimes!$1:$1048576,ROW()-1),"")</f>
        <v>2.4415509259257534E-4</v>
      </c>
      <c r="R40" s="2">
        <f>IFERROR(HLOOKUP(lapchart!R40,totallaptimes!$1:$1048576,ROW()-1)-HLOOKUP(lapchart!Q40,totallaptimes!$1:$1048576,ROW()-1),"")</f>
        <v>1.0103935185185389E-3</v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2.438541666666752E-4</v>
      </c>
      <c r="D41" s="2">
        <f>IFERROR(HLOOKUP(lapchart!D41,totallaptimes!$1:$1048576,ROW()-1)-HLOOKUP(lapchart!C41,totallaptimes!$1:$1048576,ROW()-1),"")</f>
        <v>1.7303240740736137E-5</v>
      </c>
      <c r="E41" s="2">
        <f>IFERROR(HLOOKUP(lapchart!E41,totallaptimes!$1:$1048576,ROW()-1)-HLOOKUP(lapchart!D41,totallaptimes!$1:$1048576,ROW()-1),"")</f>
        <v>9.5150462962954874E-5</v>
      </c>
      <c r="F41" s="2">
        <f>IFERROR(HLOOKUP(lapchart!F41,totallaptimes!$1:$1048576,ROW()-1)-HLOOKUP(lapchart!E41,totallaptimes!$1:$1048576,ROW()-1),"")</f>
        <v>1.0216435185188277E-4</v>
      </c>
      <c r="G41" s="2">
        <f>IFERROR(HLOOKUP(lapchart!G41,totallaptimes!$1:$1048576,ROW()-1)-HLOOKUP(lapchart!F41,totallaptimes!$1:$1048576,ROW()-1),"")</f>
        <v>2.9140046296294991E-4</v>
      </c>
      <c r="H41" s="2">
        <f>IFERROR(HLOOKUP(lapchart!H41,totallaptimes!$1:$1048576,ROW()-1)-HLOOKUP(lapchart!G41,totallaptimes!$1:$1048576,ROW()-1),"")</f>
        <v>2.8032407407410642E-5</v>
      </c>
      <c r="I41" s="2">
        <f>IFERROR(HLOOKUP(lapchart!I41,totallaptimes!$1:$1048576,ROW()-1)-HLOOKUP(lapchart!H41,totallaptimes!$1:$1048576,ROW()-1),"")</f>
        <v>2.8032407407396764E-5</v>
      </c>
      <c r="J41" s="2">
        <f>IFERROR(HLOOKUP(lapchart!J41,totallaptimes!$1:$1048576,ROW()-1)-HLOOKUP(lapchart!I41,totallaptimes!$1:$1048576,ROW()-1),"")</f>
        <v>1.9652777777788566E-5</v>
      </c>
      <c r="K41" s="2">
        <f>IFERROR(HLOOKUP(lapchart!K41,totallaptimes!$1:$1048576,ROW()-1)-HLOOKUP(lapchart!J41,totallaptimes!$1:$1048576,ROW()-1),"")</f>
        <v>4.9722222222214896E-5</v>
      </c>
      <c r="L41" s="2">
        <f>IFERROR(HLOOKUP(lapchart!L41,totallaptimes!$1:$1048576,ROW()-1)-HLOOKUP(lapchart!K41,totallaptimes!$1:$1048576,ROW()-1),"")</f>
        <v>3.3796296296309536E-6</v>
      </c>
      <c r="M41" s="2">
        <f>IFERROR(HLOOKUP(lapchart!M41,totallaptimes!$1:$1048576,ROW()-1)-HLOOKUP(lapchart!L41,totallaptimes!$1:$1048576,ROW()-1),"")</f>
        <v>7.0393518518514775E-5</v>
      </c>
      <c r="N41" s="2">
        <f>IFERROR(HLOOKUP(lapchart!N41,totallaptimes!$1:$1048576,ROW()-1)-HLOOKUP(lapchart!M41,totallaptimes!$1:$1048576,ROW()-1),"")</f>
        <v>1.1318287037038327E-4</v>
      </c>
      <c r="O41" s="2">
        <f>IFERROR(HLOOKUP(lapchart!O41,totallaptimes!$1:$1048576,ROW()-1)-HLOOKUP(lapchart!N41,totallaptimes!$1:$1048576,ROW()-1),"")</f>
        <v>6.2870370370352036E-5</v>
      </c>
      <c r="P41" s="2">
        <f>IFERROR(HLOOKUP(lapchart!P41,totallaptimes!$1:$1048576,ROW()-1)-HLOOKUP(lapchart!O41,totallaptimes!$1:$1048576,ROW()-1),"")</f>
        <v>3.1229166666667946E-4</v>
      </c>
      <c r="Q41" s="2">
        <f>IFERROR(HLOOKUP(lapchart!Q41,totallaptimes!$1:$1048576,ROW()-1)-HLOOKUP(lapchart!P41,totallaptimes!$1:$1048576,ROW()-1),"")</f>
        <v>2.6141203703702182E-4</v>
      </c>
      <c r="R41" s="2">
        <f>IFERROR(HLOOKUP(lapchart!R41,totallaptimes!$1:$1048576,ROW()-1)-HLOOKUP(lapchart!Q41,totallaptimes!$1:$1048576,ROW()-1),"")</f>
        <v>1.005092592592613E-3</v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2.5453703703704617E-4</v>
      </c>
      <c r="D42" s="2">
        <f>IFERROR(HLOOKUP(lapchart!D42,totallaptimes!$1:$1048576,ROW()-1)-HLOOKUP(lapchart!C42,totallaptimes!$1:$1048576,ROW()-1),"")</f>
        <v>1.8773148148146235E-5</v>
      </c>
      <c r="E42" s="2">
        <f>IFERROR(HLOOKUP(lapchart!E42,totallaptimes!$1:$1048576,ROW()-1)-HLOOKUP(lapchart!D42,totallaptimes!$1:$1048576,ROW()-1),"")</f>
        <v>9.3761574074063825E-5</v>
      </c>
      <c r="F42" s="2">
        <f>IFERROR(HLOOKUP(lapchart!F42,totallaptimes!$1:$1048576,ROW()-1)-HLOOKUP(lapchart!E42,totallaptimes!$1:$1048576,ROW()-1),"")</f>
        <v>9.6666666666696266E-5</v>
      </c>
      <c r="G42" s="2">
        <f>IFERROR(HLOOKUP(lapchart!G42,totallaptimes!$1:$1048576,ROW()-1)-HLOOKUP(lapchart!F42,totallaptimes!$1:$1048576,ROW()-1),"")</f>
        <v>2.9861111111110367E-4</v>
      </c>
      <c r="H42" s="2">
        <f>IFERROR(HLOOKUP(lapchart!H42,totallaptimes!$1:$1048576,ROW()-1)-HLOOKUP(lapchart!G42,totallaptimes!$1:$1048576,ROW()-1),"")</f>
        <v>3.2824074074074006E-5</v>
      </c>
      <c r="I42" s="2">
        <f>IFERROR(HLOOKUP(lapchart!I42,totallaptimes!$1:$1048576,ROW()-1)-HLOOKUP(lapchart!H42,totallaptimes!$1:$1048576,ROW()-1),"")</f>
        <v>2.7638888888875668E-5</v>
      </c>
      <c r="J42" s="2">
        <f>IFERROR(HLOOKUP(lapchart!J42,totallaptimes!$1:$1048576,ROW()-1)-HLOOKUP(lapchart!I42,totallaptimes!$1:$1048576,ROW()-1),"")</f>
        <v>2.0266203703718511E-5</v>
      </c>
      <c r="K42" s="2">
        <f>IFERROR(HLOOKUP(lapchart!K42,totallaptimes!$1:$1048576,ROW()-1)-HLOOKUP(lapchart!J42,totallaptimes!$1:$1048576,ROW()-1),"")</f>
        <v>3.4884259259251871E-5</v>
      </c>
      <c r="L42" s="2">
        <f>IFERROR(HLOOKUP(lapchart!L42,totallaptimes!$1:$1048576,ROW()-1)-HLOOKUP(lapchart!K42,totallaptimes!$1:$1048576,ROW()-1),"")</f>
        <v>4.1203703703696082E-6</v>
      </c>
      <c r="M42" s="2">
        <f>IFERROR(HLOOKUP(lapchart!M42,totallaptimes!$1:$1048576,ROW()-1)-HLOOKUP(lapchart!L42,totallaptimes!$1:$1048576,ROW()-1),"")</f>
        <v>8.4189814814811248E-5</v>
      </c>
      <c r="N42" s="2">
        <f>IFERROR(HLOOKUP(lapchart!N42,totallaptimes!$1:$1048576,ROW()-1)-HLOOKUP(lapchart!M42,totallaptimes!$1:$1048576,ROW()-1),"")</f>
        <v>1.1288194444445537E-4</v>
      </c>
      <c r="O42" s="2">
        <f>IFERROR(HLOOKUP(lapchart!O42,totallaptimes!$1:$1048576,ROW()-1)-HLOOKUP(lapchart!N42,totallaptimes!$1:$1048576,ROW()-1),"")</f>
        <v>6.3252314814798982E-5</v>
      </c>
      <c r="P42" s="2">
        <f>IFERROR(HLOOKUP(lapchart!P42,totallaptimes!$1:$1048576,ROW()-1)-HLOOKUP(lapchart!O42,totallaptimes!$1:$1048576,ROW()-1),"")</f>
        <v>3.126504629629781E-4</v>
      </c>
      <c r="Q42" s="2">
        <f>IFERROR(HLOOKUP(lapchart!Q42,totallaptimes!$1:$1048576,ROW()-1)-HLOOKUP(lapchart!P42,totallaptimes!$1:$1048576,ROW()-1),"")</f>
        <v>2.797569444444245E-4</v>
      </c>
      <c r="R42" s="2">
        <f>IFERROR(HLOOKUP(lapchart!R42,totallaptimes!$1:$1048576,ROW()-1)-HLOOKUP(lapchart!Q42,totallaptimes!$1:$1048576,ROW()-1),"")</f>
        <v>1.0048263888889145E-3</v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2.6887731481482074E-4</v>
      </c>
      <c r="D43" s="2">
        <f>IFERROR(HLOOKUP(lapchart!D43,totallaptimes!$1:$1048576,ROW()-1)-HLOOKUP(lapchart!C43,totallaptimes!$1:$1048576,ROW()-1),"")</f>
        <v>1.8773148148146235E-5</v>
      </c>
      <c r="E43" s="2">
        <f>IFERROR(HLOOKUP(lapchart!E43,totallaptimes!$1:$1048576,ROW()-1)-HLOOKUP(lapchart!D43,totallaptimes!$1:$1048576,ROW()-1),"")</f>
        <v>9.2986111111102721E-5</v>
      </c>
      <c r="F43" s="2">
        <f>IFERROR(HLOOKUP(lapchart!F43,totallaptimes!$1:$1048576,ROW()-1)-HLOOKUP(lapchart!E43,totallaptimes!$1:$1048576,ROW()-1),"")</f>
        <v>8.9270833333363053E-5</v>
      </c>
      <c r="G43" s="2">
        <f>IFERROR(HLOOKUP(lapchart!G43,totallaptimes!$1:$1048576,ROW()-1)-HLOOKUP(lapchart!F43,totallaptimes!$1:$1048576,ROW()-1),"")</f>
        <v>3.0851851851851353E-4</v>
      </c>
      <c r="H43" s="2">
        <f>IFERROR(HLOOKUP(lapchart!H43,totallaptimes!$1:$1048576,ROW()-1)-HLOOKUP(lapchart!G43,totallaptimes!$1:$1048576,ROW()-1),"")</f>
        <v>3.4456018518515263E-5</v>
      </c>
      <c r="I43" s="2">
        <f>IFERROR(HLOOKUP(lapchart!I43,totallaptimes!$1:$1048576,ROW()-1)-HLOOKUP(lapchart!H43,totallaptimes!$1:$1048576,ROW()-1),"")</f>
        <v>2.7939814814803565E-5</v>
      </c>
      <c r="J43" s="2">
        <f>IFERROR(HLOOKUP(lapchart!J43,totallaptimes!$1:$1048576,ROW()-1)-HLOOKUP(lapchart!I43,totallaptimes!$1:$1048576,ROW()-1),"")</f>
        <v>2.0879629629641516E-5</v>
      </c>
      <c r="K43" s="2">
        <f>IFERROR(HLOOKUP(lapchart!K43,totallaptimes!$1:$1048576,ROW()-1)-HLOOKUP(lapchart!J43,totallaptimes!$1:$1048576,ROW()-1),"")</f>
        <v>2.4189814814806754E-5</v>
      </c>
      <c r="L43" s="2">
        <f>IFERROR(HLOOKUP(lapchart!L43,totallaptimes!$1:$1048576,ROW()-1)-HLOOKUP(lapchart!K43,totallaptimes!$1:$1048576,ROW()-1),"")</f>
        <v>6.2847222222217614E-6</v>
      </c>
      <c r="M43" s="2">
        <f>IFERROR(HLOOKUP(lapchart!M43,totallaptimes!$1:$1048576,ROW()-1)-HLOOKUP(lapchart!L43,totallaptimes!$1:$1048576,ROW()-1),"")</f>
        <v>9.8750000000001614E-5</v>
      </c>
      <c r="N43" s="2">
        <f>IFERROR(HLOOKUP(lapchart!N43,totallaptimes!$1:$1048576,ROW()-1)-HLOOKUP(lapchart!M43,totallaptimes!$1:$1048576,ROW()-1),"")</f>
        <v>1.0491898148148882E-4</v>
      </c>
      <c r="O43" s="2">
        <f>IFERROR(HLOOKUP(lapchart!O43,totallaptimes!$1:$1048576,ROW()-1)-HLOOKUP(lapchart!N43,totallaptimes!$1:$1048576,ROW()-1),"")</f>
        <v>6.4525462962948532E-5</v>
      </c>
      <c r="P43" s="2">
        <f>IFERROR(HLOOKUP(lapchart!P43,totallaptimes!$1:$1048576,ROW()-1)-HLOOKUP(lapchart!O43,totallaptimes!$1:$1048576,ROW()-1),"")</f>
        <v>3.1694444444445996E-4</v>
      </c>
      <c r="Q43" s="2">
        <f>IFERROR(HLOOKUP(lapchart!Q43,totallaptimes!$1:$1048576,ROW()-1)-HLOOKUP(lapchart!P43,totallaptimes!$1:$1048576,ROW()-1),"")</f>
        <v>3.0048611111108819E-4</v>
      </c>
      <c r="R43" s="2">
        <f>IFERROR(HLOOKUP(lapchart!R43,totallaptimes!$1:$1048576,ROW()-1)-HLOOKUP(lapchart!Q43,totallaptimes!$1:$1048576,ROW()-1),"")</f>
        <v>9.9829861111113555E-4</v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2.7856481481482176E-4</v>
      </c>
      <c r="D44" s="2">
        <f>IFERROR(HLOOKUP(lapchart!D44,totallaptimes!$1:$1048576,ROW()-1)-HLOOKUP(lapchart!C44,totallaptimes!$1:$1048576,ROW()-1),"")</f>
        <v>2.0648148148144641E-5</v>
      </c>
      <c r="E44" s="2">
        <f>IFERROR(HLOOKUP(lapchart!E44,totallaptimes!$1:$1048576,ROW()-1)-HLOOKUP(lapchart!D44,totallaptimes!$1:$1048576,ROW()-1),"")</f>
        <v>1.0052083333332573E-4</v>
      </c>
      <c r="F44" s="2">
        <f>IFERROR(HLOOKUP(lapchart!F44,totallaptimes!$1:$1048576,ROW()-1)-HLOOKUP(lapchart!E44,totallaptimes!$1:$1048576,ROW()-1),"")</f>
        <v>8.0243055555588583E-5</v>
      </c>
      <c r="G44" s="2">
        <f>IFERROR(HLOOKUP(lapchart!G44,totallaptimes!$1:$1048576,ROW()-1)-HLOOKUP(lapchart!F44,totallaptimes!$1:$1048576,ROW()-1),"")</f>
        <v>3.154398148148066E-4</v>
      </c>
      <c r="H44" s="2">
        <f>IFERROR(HLOOKUP(lapchart!H44,totallaptimes!$1:$1048576,ROW()-1)-HLOOKUP(lapchart!G44,totallaptimes!$1:$1048576,ROW()-1),"")</f>
        <v>3.9016203703702568E-5</v>
      </c>
      <c r="I44" s="2">
        <f>IFERROR(HLOOKUP(lapchart!I44,totallaptimes!$1:$1048576,ROW()-1)-HLOOKUP(lapchart!H44,totallaptimes!$1:$1048576,ROW()-1),"")</f>
        <v>3.0601851851837225E-5</v>
      </c>
      <c r="J44" s="2">
        <f>IFERROR(HLOOKUP(lapchart!J44,totallaptimes!$1:$1048576,ROW()-1)-HLOOKUP(lapchart!I44,totallaptimes!$1:$1048576,ROW()-1),"")</f>
        <v>1.6782407407420208E-5</v>
      </c>
      <c r="K44" s="2">
        <f>IFERROR(HLOOKUP(lapchart!K44,totallaptimes!$1:$1048576,ROW()-1)-HLOOKUP(lapchart!J44,totallaptimes!$1:$1048576,ROW()-1),"")</f>
        <v>1.6030092592586587E-5</v>
      </c>
      <c r="L44" s="2">
        <f>IFERROR(HLOOKUP(lapchart!L44,totallaptimes!$1:$1048576,ROW()-1)-HLOOKUP(lapchart!K44,totallaptimes!$1:$1048576,ROW()-1),"")</f>
        <v>2.5185185185183645E-5</v>
      </c>
      <c r="M44" s="2">
        <f>IFERROR(HLOOKUP(lapchart!M44,totallaptimes!$1:$1048576,ROW()-1)-HLOOKUP(lapchart!L44,totallaptimes!$1:$1048576,ROW()-1),"")</f>
        <v>1.232870370370398E-4</v>
      </c>
      <c r="N44" s="2">
        <f>IFERROR(HLOOKUP(lapchart!N44,totallaptimes!$1:$1048576,ROW()-1)-HLOOKUP(lapchart!M44,totallaptimes!$1:$1048576,ROW()-1),"")</f>
        <v>7.208333333334066E-5</v>
      </c>
      <c r="O44" s="2">
        <f>IFERROR(HLOOKUP(lapchart!O44,totallaptimes!$1:$1048576,ROW()-1)-HLOOKUP(lapchart!N44,totallaptimes!$1:$1048576,ROW()-1),"")</f>
        <v>6.224537037035488E-5</v>
      </c>
      <c r="P44" s="2">
        <f>IFERROR(HLOOKUP(lapchart!P44,totallaptimes!$1:$1048576,ROW()-1)-HLOOKUP(lapchart!O44,totallaptimes!$1:$1048576,ROW()-1),"")</f>
        <v>3.3843750000001754E-4</v>
      </c>
      <c r="Q44" s="2">
        <f>IFERROR(HLOOKUP(lapchart!Q44,totallaptimes!$1:$1048576,ROW()-1)-HLOOKUP(lapchart!P44,totallaptimes!$1:$1048576,ROW()-1),"")</f>
        <v>5.3096064814812244E-4</v>
      </c>
      <c r="R44" s="2">
        <f>IFERROR(HLOOKUP(lapchart!R44,totallaptimes!$1:$1048576,ROW()-1)-HLOOKUP(lapchart!Q44,totallaptimes!$1:$1048576,ROW()-1),"")</f>
        <v>7.6850694444446921E-4</v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2.8469907407407957E-4</v>
      </c>
      <c r="D45" s="2">
        <f>IFERROR(HLOOKUP(lapchart!D45,totallaptimes!$1:$1048576,ROW()-1)-HLOOKUP(lapchart!C45,totallaptimes!$1:$1048576,ROW()-1),"")</f>
        <v>1.7928240740740231E-5</v>
      </c>
      <c r="E45" s="2">
        <f>IFERROR(HLOOKUP(lapchart!E45,totallaptimes!$1:$1048576,ROW()-1)-HLOOKUP(lapchart!D45,totallaptimes!$1:$1048576,ROW()-1),"")</f>
        <v>1.108564814814722E-4</v>
      </c>
      <c r="F45" s="2">
        <f>IFERROR(HLOOKUP(lapchart!F45,totallaptimes!$1:$1048576,ROW()-1)-HLOOKUP(lapchart!E45,totallaptimes!$1:$1048576,ROW()-1),"")</f>
        <v>6.8263888888919766E-5</v>
      </c>
      <c r="G45" s="2">
        <f>IFERROR(HLOOKUP(lapchart!G45,totallaptimes!$1:$1048576,ROW()-1)-HLOOKUP(lapchart!F45,totallaptimes!$1:$1048576,ROW()-1),"")</f>
        <v>3.3648148148147233E-4</v>
      </c>
      <c r="H45" s="2">
        <f>IFERROR(HLOOKUP(lapchart!H45,totallaptimes!$1:$1048576,ROW()-1)-HLOOKUP(lapchart!G45,totallaptimes!$1:$1048576,ROW()-1),"")</f>
        <v>3.1805555555555753E-5</v>
      </c>
      <c r="I45" s="2">
        <f>IFERROR(HLOOKUP(lapchart!I45,totallaptimes!$1:$1048576,ROW()-1)-HLOOKUP(lapchart!H45,totallaptimes!$1:$1048576,ROW()-1),"")</f>
        <v>2.7094907407397562E-5</v>
      </c>
      <c r="J45" s="2">
        <f>IFERROR(HLOOKUP(lapchart!J45,totallaptimes!$1:$1048576,ROW()-1)-HLOOKUP(lapchart!I45,totallaptimes!$1:$1048576,ROW()-1),"")</f>
        <v>1.653935185186306E-5</v>
      </c>
      <c r="K45" s="2">
        <f>IFERROR(HLOOKUP(lapchart!K45,totallaptimes!$1:$1048576,ROW()-1)-HLOOKUP(lapchart!J45,totallaptimes!$1:$1048576,ROW()-1),"")</f>
        <v>1.2349537037027736E-5</v>
      </c>
      <c r="L45" s="2">
        <f>IFERROR(HLOOKUP(lapchart!L45,totallaptimes!$1:$1048576,ROW()-1)-HLOOKUP(lapchart!K45,totallaptimes!$1:$1048576,ROW()-1),"")</f>
        <v>2.6527777777778094E-5</v>
      </c>
      <c r="M45" s="2">
        <f>IFERROR(HLOOKUP(lapchart!M45,totallaptimes!$1:$1048576,ROW()-1)-HLOOKUP(lapchart!L45,totallaptimes!$1:$1048576,ROW()-1),"")</f>
        <v>1.3927083333333673E-4</v>
      </c>
      <c r="N45" s="2">
        <f>IFERROR(HLOOKUP(lapchart!N45,totallaptimes!$1:$1048576,ROW()-1)-HLOOKUP(lapchart!M45,totallaptimes!$1:$1048576,ROW()-1),"")</f>
        <v>6.1250000000005744E-5</v>
      </c>
      <c r="O45" s="2">
        <f>IFERROR(HLOOKUP(lapchart!O45,totallaptimes!$1:$1048576,ROW()-1)-HLOOKUP(lapchart!N45,totallaptimes!$1:$1048576,ROW()-1),"")</f>
        <v>5.6736111111094223E-5</v>
      </c>
      <c r="P45" s="2">
        <f>IFERROR(HLOOKUP(lapchart!P45,totallaptimes!$1:$1048576,ROW()-1)-HLOOKUP(lapchart!O45,totallaptimes!$1:$1048576,ROW()-1),"")</f>
        <v>3.4662037037039295E-4</v>
      </c>
      <c r="Q45" s="2">
        <f>IFERROR(HLOOKUP(lapchart!Q45,totallaptimes!$1:$1048576,ROW()-1)-HLOOKUP(lapchart!P45,totallaptimes!$1:$1048576,ROW()-1),"")</f>
        <v>6.4943287037034364E-4</v>
      </c>
      <c r="R45" s="2">
        <f>IFERROR(HLOOKUP(lapchart!R45,totallaptimes!$1:$1048576,ROW()-1)-HLOOKUP(lapchart!Q45,totallaptimes!$1:$1048576,ROW()-1),"")</f>
        <v>6.6464120370372803E-4</v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2.8724537037037867E-4</v>
      </c>
      <c r="D46" s="2">
        <f>IFERROR(HLOOKUP(lapchart!D46,totallaptimes!$1:$1048576,ROW()-1)-HLOOKUP(lapchart!C46,totallaptimes!$1:$1048576,ROW()-1),"")</f>
        <v>1.554398148147923E-5</v>
      </c>
      <c r="E46" s="2">
        <f>IFERROR(HLOOKUP(lapchart!E46,totallaptimes!$1:$1048576,ROW()-1)-HLOOKUP(lapchart!D46,totallaptimes!$1:$1048576,ROW()-1),"")</f>
        <v>1.1920138888887877E-4</v>
      </c>
      <c r="F46" s="2">
        <f>IFERROR(HLOOKUP(lapchart!F46,totallaptimes!$1:$1048576,ROW()-1)-HLOOKUP(lapchart!E46,totallaptimes!$1:$1048576,ROW()-1),"")</f>
        <v>6.0671296296332944E-5</v>
      </c>
      <c r="G46" s="2">
        <f>IFERROR(HLOOKUP(lapchart!G46,totallaptimes!$1:$1048576,ROW()-1)-HLOOKUP(lapchart!F46,totallaptimes!$1:$1048576,ROW()-1),"")</f>
        <v>3.478935185185078E-4</v>
      </c>
      <c r="H46" s="2">
        <f>IFERROR(HLOOKUP(lapchart!H46,totallaptimes!$1:$1048576,ROW()-1)-HLOOKUP(lapchart!G46,totallaptimes!$1:$1048576,ROW()-1),"")</f>
        <v>3.3668981481480009E-5</v>
      </c>
      <c r="I46" s="2">
        <f>IFERROR(HLOOKUP(lapchart!I46,totallaptimes!$1:$1048576,ROW()-1)-HLOOKUP(lapchart!H46,totallaptimes!$1:$1048576,ROW()-1),"")</f>
        <v>2.4907407407397109E-5</v>
      </c>
      <c r="J46" s="2">
        <f>IFERROR(HLOOKUP(lapchart!J46,totallaptimes!$1:$1048576,ROW()-1)-HLOOKUP(lapchart!I46,totallaptimes!$1:$1048576,ROW()-1),"")</f>
        <v>1.6377314814824961E-5</v>
      </c>
      <c r="K46" s="2">
        <f>IFERROR(HLOOKUP(lapchart!K46,totallaptimes!$1:$1048576,ROW()-1)-HLOOKUP(lapchart!J46,totallaptimes!$1:$1048576,ROW()-1),"")</f>
        <v>9.3055555555471292E-6</v>
      </c>
      <c r="L46" s="2">
        <f>IFERROR(HLOOKUP(lapchart!L46,totallaptimes!$1:$1048576,ROW()-1)-HLOOKUP(lapchart!K46,totallaptimes!$1:$1048576,ROW()-1),"")</f>
        <v>1.9050925925925832E-5</v>
      </c>
      <c r="M46" s="2">
        <f>IFERROR(HLOOKUP(lapchart!M46,totallaptimes!$1:$1048576,ROW()-1)-HLOOKUP(lapchart!L46,totallaptimes!$1:$1048576,ROW()-1),"")</f>
        <v>1.6370370370370757E-4</v>
      </c>
      <c r="N46" s="2">
        <f>IFERROR(HLOOKUP(lapchart!N46,totallaptimes!$1:$1048576,ROW()-1)-HLOOKUP(lapchart!M46,totallaptimes!$1:$1048576,ROW()-1),"")</f>
        <v>5.1689814814820378E-5</v>
      </c>
      <c r="O46" s="2">
        <f>IFERROR(HLOOKUP(lapchart!O46,totallaptimes!$1:$1048576,ROW()-1)-HLOOKUP(lapchart!N46,totallaptimes!$1:$1048576,ROW()-1),"")</f>
        <v>5.6249999999986866E-5</v>
      </c>
      <c r="P46" s="2">
        <f>IFERROR(HLOOKUP(lapchart!P46,totallaptimes!$1:$1048576,ROW()-1)-HLOOKUP(lapchart!O46,totallaptimes!$1:$1048576,ROW()-1),"")</f>
        <v>3.5238425925927797E-4</v>
      </c>
      <c r="Q46" s="2">
        <f>IFERROR(HLOOKUP(lapchart!Q46,totallaptimes!$1:$1048576,ROW()-1)-HLOOKUP(lapchart!P46,totallaptimes!$1:$1048576,ROW()-1),"")</f>
        <v>6.4234953703701247E-4</v>
      </c>
      <c r="R46" s="2">
        <f>IFERROR(HLOOKUP(lapchart!R46,totallaptimes!$1:$1048576,ROW()-1)-HLOOKUP(lapchart!Q46,totallaptimes!$1:$1048576,ROW()-1),"")</f>
        <v>8.9141203703706207E-4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2.8759259259260317E-4</v>
      </c>
      <c r="D47" s="2">
        <f>IFERROR(HLOOKUP(lapchart!D47,totallaptimes!$1:$1048576,ROW()-1)-HLOOKUP(lapchart!C47,totallaptimes!$1:$1048576,ROW()-1),"")</f>
        <v>1.8287037037031939E-5</v>
      </c>
      <c r="E47" s="2">
        <f>IFERROR(HLOOKUP(lapchart!E47,totallaptimes!$1:$1048576,ROW()-1)-HLOOKUP(lapchart!D47,totallaptimes!$1:$1048576,ROW()-1),"")</f>
        <v>1.2385416666665927E-4</v>
      </c>
      <c r="F47" s="2">
        <f>IFERROR(HLOOKUP(lapchart!F47,totallaptimes!$1:$1048576,ROW()-1)-HLOOKUP(lapchart!E47,totallaptimes!$1:$1048576,ROW()-1),"")</f>
        <v>5.1250000000037377E-5</v>
      </c>
      <c r="G47" s="2">
        <f>IFERROR(HLOOKUP(lapchart!G47,totallaptimes!$1:$1048576,ROW()-1)-HLOOKUP(lapchart!F47,totallaptimes!$1:$1048576,ROW()-1),"")</f>
        <v>3.6576388888887729E-4</v>
      </c>
      <c r="H47" s="2">
        <f>IFERROR(HLOOKUP(lapchart!H47,totallaptimes!$1:$1048576,ROW()-1)-HLOOKUP(lapchart!G47,totallaptimes!$1:$1048576,ROW()-1),"")</f>
        <v>3.3240740740736463E-5</v>
      </c>
      <c r="I47" s="2">
        <f>IFERROR(HLOOKUP(lapchart!I47,totallaptimes!$1:$1048576,ROW()-1)-HLOOKUP(lapchart!H47,totallaptimes!$1:$1048576,ROW()-1),"")</f>
        <v>1.8680555555546097E-5</v>
      </c>
      <c r="J47" s="2">
        <f>IFERROR(HLOOKUP(lapchart!J47,totallaptimes!$1:$1048576,ROW()-1)-HLOOKUP(lapchart!I47,totallaptimes!$1:$1048576,ROW()-1),"")</f>
        <v>1.6215277777786863E-5</v>
      </c>
      <c r="K47" s="2">
        <f>IFERROR(HLOOKUP(lapchart!K47,totallaptimes!$1:$1048576,ROW()-1)-HLOOKUP(lapchart!J47,totallaptimes!$1:$1048576,ROW()-1),"")</f>
        <v>1.0115740740730683E-5</v>
      </c>
      <c r="L47" s="2">
        <f>IFERROR(HLOOKUP(lapchart!L47,totallaptimes!$1:$1048576,ROW()-1)-HLOOKUP(lapchart!K47,totallaptimes!$1:$1048576,ROW()-1),"")</f>
        <v>1.1736111111111669E-5</v>
      </c>
      <c r="M47" s="2">
        <f>IFERROR(HLOOKUP(lapchart!M47,totallaptimes!$1:$1048576,ROW()-1)-HLOOKUP(lapchart!L47,totallaptimes!$1:$1048576,ROW()-1),"")</f>
        <v>1.7921296296297129E-4</v>
      </c>
      <c r="N47" s="2">
        <f>IFERROR(HLOOKUP(lapchart!N47,totallaptimes!$1:$1048576,ROW()-1)-HLOOKUP(lapchart!M47,totallaptimes!$1:$1048576,ROW()-1),"")</f>
        <v>4.6712962962963678E-5</v>
      </c>
      <c r="O47" s="2">
        <f>IFERROR(HLOOKUP(lapchart!O47,totallaptimes!$1:$1048576,ROW()-1)-HLOOKUP(lapchart!N47,totallaptimes!$1:$1048576,ROW()-1),"")</f>
        <v>6.0509259259246273E-5</v>
      </c>
      <c r="P47" s="2">
        <f>IFERROR(HLOOKUP(lapchart!P47,totallaptimes!$1:$1048576,ROW()-1)-HLOOKUP(lapchart!O47,totallaptimes!$1:$1048576,ROW()-1),"")</f>
        <v>3.5250000000001946E-4</v>
      </c>
      <c r="Q47" s="2">
        <f>IFERROR(HLOOKUP(lapchart!Q47,totallaptimes!$1:$1048576,ROW()-1)-HLOOKUP(lapchart!P47,totallaptimes!$1:$1048576,ROW()-1),"")</f>
        <v>6.3861111111108981E-4</v>
      </c>
      <c r="R47" s="2">
        <f>IFERROR(HLOOKUP(lapchart!R47,totallaptimes!$1:$1048576,ROW()-1)-HLOOKUP(lapchart!Q47,totallaptimes!$1:$1048576,ROW()-1),"")</f>
        <v>1.0435416666666891E-3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2.8847222222223162E-4</v>
      </c>
      <c r="D48" s="2">
        <f>IFERROR(HLOOKUP(lapchart!D48,totallaptimes!$1:$1048576,ROW()-1)-HLOOKUP(lapchart!C48,totallaptimes!$1:$1048576,ROW()-1),"")</f>
        <v>1.690972222221504E-5</v>
      </c>
      <c r="E48" s="2">
        <f>IFERROR(HLOOKUP(lapchart!E48,totallaptimes!$1:$1048576,ROW()-1)-HLOOKUP(lapchart!D48,totallaptimes!$1:$1048576,ROW()-1),"")</f>
        <v>1.3271990740740258E-4</v>
      </c>
      <c r="F48" s="2">
        <f>IFERROR(HLOOKUP(lapchart!F48,totallaptimes!$1:$1048576,ROW()-1)-HLOOKUP(lapchart!E48,totallaptimes!$1:$1048576,ROW()-1),"")</f>
        <v>4.3321759259300208E-5</v>
      </c>
      <c r="G48" s="2">
        <f>IFERROR(HLOOKUP(lapchart!G48,totallaptimes!$1:$1048576,ROW()-1)-HLOOKUP(lapchart!F48,totallaptimes!$1:$1048576,ROW()-1),"")</f>
        <v>3.8644675925924438E-4</v>
      </c>
      <c r="H48" s="2">
        <f>IFERROR(HLOOKUP(lapchart!H48,totallaptimes!$1:$1048576,ROW()-1)-HLOOKUP(lapchart!G48,totallaptimes!$1:$1048576,ROW()-1),"")</f>
        <v>2.6840277777773203E-5</v>
      </c>
      <c r="I48" s="2">
        <f>IFERROR(HLOOKUP(lapchart!I48,totallaptimes!$1:$1048576,ROW()-1)-HLOOKUP(lapchart!H48,totallaptimes!$1:$1048576,ROW()-1),"")</f>
        <v>1.8287037037025E-5</v>
      </c>
      <c r="J48" s="2">
        <f>IFERROR(HLOOKUP(lapchart!J48,totallaptimes!$1:$1048576,ROW()-1)-HLOOKUP(lapchart!I48,totallaptimes!$1:$1048576,ROW()-1),"")</f>
        <v>1.2141203703713854E-5</v>
      </c>
      <c r="K48" s="2">
        <f>IFERROR(HLOOKUP(lapchart!K48,totallaptimes!$1:$1048576,ROW()-1)-HLOOKUP(lapchart!J48,totallaptimes!$1:$1048576,ROW()-1),"")</f>
        <v>7.0833333333242265E-6</v>
      </c>
      <c r="L48" s="2">
        <f>IFERROR(HLOOKUP(lapchart!L48,totallaptimes!$1:$1048576,ROW()-1)-HLOOKUP(lapchart!K48,totallaptimes!$1:$1048576,ROW()-1),"")</f>
        <v>8.7962962962984115E-6</v>
      </c>
      <c r="M48" s="2">
        <f>IFERROR(HLOOKUP(lapchart!M48,totallaptimes!$1:$1048576,ROW()-1)-HLOOKUP(lapchart!L48,totallaptimes!$1:$1048576,ROW()-1),"")</f>
        <v>1.9620370370371232E-4</v>
      </c>
      <c r="N48" s="2">
        <f>IFERROR(HLOOKUP(lapchart!N48,totallaptimes!$1:$1048576,ROW()-1)-HLOOKUP(lapchart!M48,totallaptimes!$1:$1048576,ROW()-1),"")</f>
        <v>4.0983796296294173E-5</v>
      </c>
      <c r="O48" s="2">
        <f>IFERROR(HLOOKUP(lapchart!O48,totallaptimes!$1:$1048576,ROW()-1)-HLOOKUP(lapchart!N48,totallaptimes!$1:$1048576,ROW()-1),"")</f>
        <v>6.0520833333320423E-5</v>
      </c>
      <c r="P48" s="2">
        <f>IFERROR(HLOOKUP(lapchart!P48,totallaptimes!$1:$1048576,ROW()-1)-HLOOKUP(lapchart!O48,totallaptimes!$1:$1048576,ROW()-1),"")</f>
        <v>3.5269675925928001E-4</v>
      </c>
      <c r="Q48" s="2">
        <f>IFERROR(HLOOKUP(lapchart!Q48,totallaptimes!$1:$1048576,ROW()-1)-HLOOKUP(lapchart!P48,totallaptimes!$1:$1048576,ROW()-1),"")</f>
        <v>6.4444444444442667E-4</v>
      </c>
      <c r="R48" s="2">
        <f>IFERROR(HLOOKUP(lapchart!R48,totallaptimes!$1:$1048576,ROW()-1)-HLOOKUP(lapchart!Q48,totallaptimes!$1:$1048576,ROW()-1),"")</f>
        <v>1.0519328703703923E-3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2.8586805555556177E-4</v>
      </c>
      <c r="D49" s="2">
        <f>IFERROR(HLOOKUP(lapchart!D49,totallaptimes!$1:$1048576,ROW()-1)-HLOOKUP(lapchart!C49,totallaptimes!$1:$1048576,ROW()-1),"")</f>
        <v>1.8113425925919691E-5</v>
      </c>
      <c r="E49" s="2">
        <f>IFERROR(HLOOKUP(lapchart!E49,totallaptimes!$1:$1048576,ROW()-1)-HLOOKUP(lapchart!D49,totallaptimes!$1:$1048576,ROW()-1),"")</f>
        <v>1.4658564814814395E-4</v>
      </c>
      <c r="F49" s="2">
        <f>IFERROR(HLOOKUP(lapchart!F49,totallaptimes!$1:$1048576,ROW()-1)-HLOOKUP(lapchart!E49,totallaptimes!$1:$1048576,ROW()-1),"")</f>
        <v>3.0891203703746484E-5</v>
      </c>
      <c r="G49" s="2">
        <f>IFERROR(HLOOKUP(lapchart!G49,totallaptimes!$1:$1048576,ROW()-1)-HLOOKUP(lapchart!F49,totallaptimes!$1:$1048576,ROW()-1),"")</f>
        <v>4.023148148147998E-4</v>
      </c>
      <c r="H49" s="2">
        <f>IFERROR(HLOOKUP(lapchart!H49,totallaptimes!$1:$1048576,ROW()-1)-HLOOKUP(lapchart!G49,totallaptimes!$1:$1048576,ROW()-1),"")</f>
        <v>2.7986111111107104E-5</v>
      </c>
      <c r="I49" s="2">
        <f>IFERROR(HLOOKUP(lapchart!I49,totallaptimes!$1:$1048576,ROW()-1)-HLOOKUP(lapchart!H49,totallaptimes!$1:$1048576,ROW()-1),"")</f>
        <v>1.3587962962947897E-5</v>
      </c>
      <c r="J49" s="2">
        <f>IFERROR(HLOOKUP(lapchart!J49,totallaptimes!$1:$1048576,ROW()-1)-HLOOKUP(lapchart!I49,totallaptimes!$1:$1048576,ROW()-1),"")</f>
        <v>1.26620370370506E-5</v>
      </c>
      <c r="K49" s="2">
        <f>IFERROR(HLOOKUP(lapchart!K49,totallaptimes!$1:$1048576,ROW()-1)-HLOOKUP(lapchart!J49,totallaptimes!$1:$1048576,ROW()-1),"")</f>
        <v>7.8472222222111809E-6</v>
      </c>
      <c r="L49" s="2">
        <f>IFERROR(HLOOKUP(lapchart!L49,totallaptimes!$1:$1048576,ROW()-1)-HLOOKUP(lapchart!K49,totallaptimes!$1:$1048576,ROW()-1),"")</f>
        <v>5.6712962962987556E-6</v>
      </c>
      <c r="M49" s="2">
        <f>IFERROR(HLOOKUP(lapchart!M49,totallaptimes!$1:$1048576,ROW()-1)-HLOOKUP(lapchart!L49,totallaptimes!$1:$1048576,ROW()-1),"")</f>
        <v>2.140972222222301E-4</v>
      </c>
      <c r="N49" s="2">
        <f>IFERROR(HLOOKUP(lapchart!N49,totallaptimes!$1:$1048576,ROW()-1)-HLOOKUP(lapchart!M49,totallaptimes!$1:$1048576,ROW()-1),"")</f>
        <v>4.1030092592590772E-5</v>
      </c>
      <c r="O49" s="2">
        <f>IFERROR(HLOOKUP(lapchart!O49,totallaptimes!$1:$1048576,ROW()-1)-HLOOKUP(lapchart!N49,totallaptimes!$1:$1048576,ROW()-1),"")</f>
        <v>5.0833333333319408E-5</v>
      </c>
      <c r="P49" s="2">
        <f>IFERROR(HLOOKUP(lapchart!P49,totallaptimes!$1:$1048576,ROW()-1)-HLOOKUP(lapchart!O49,totallaptimes!$1:$1048576,ROW()-1),"")</f>
        <v>3.4969907407409601E-4</v>
      </c>
      <c r="Q49" s="2">
        <f>IFERROR(HLOOKUP(lapchart!Q49,totallaptimes!$1:$1048576,ROW()-1)-HLOOKUP(lapchart!P49,totallaptimes!$1:$1048576,ROW()-1),"")</f>
        <v>6.4513888888886872E-4</v>
      </c>
      <c r="R49" s="2">
        <f>IFERROR(HLOOKUP(lapchart!R49,totallaptimes!$1:$1048576,ROW()-1)-HLOOKUP(lapchart!Q49,totallaptimes!$1:$1048576,ROW()-1),"")</f>
        <v>1.0607060185185424E-3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2.8633101851852777E-4</v>
      </c>
      <c r="D50" s="2">
        <f>IFERROR(HLOOKUP(lapchart!D50,totallaptimes!$1:$1048576,ROW()-1)-HLOOKUP(lapchart!C50,totallaptimes!$1:$1048576,ROW()-1),"")</f>
        <v>1.7916666666659142E-5</v>
      </c>
      <c r="E50" s="2">
        <f>IFERROR(HLOOKUP(lapchart!E50,totallaptimes!$1:$1048576,ROW()-1)-HLOOKUP(lapchart!D50,totallaptimes!$1:$1048576,ROW()-1),"")</f>
        <v>1.6016203703703158E-4</v>
      </c>
      <c r="F50" s="2">
        <f>IFERROR(HLOOKUP(lapchart!F50,totallaptimes!$1:$1048576,ROW()-1)-HLOOKUP(lapchart!E50,totallaptimes!$1:$1048576,ROW()-1),"")</f>
        <v>1.9074074074115765E-5</v>
      </c>
      <c r="G50" s="2">
        <f>IFERROR(HLOOKUP(lapchart!G50,totallaptimes!$1:$1048576,ROW()-1)-HLOOKUP(lapchart!F50,totallaptimes!$1:$1048576,ROW()-1),"")</f>
        <v>4.1743055555554243E-4</v>
      </c>
      <c r="H50" s="2">
        <f>IFERROR(HLOOKUP(lapchart!H50,totallaptimes!$1:$1048576,ROW()-1)-HLOOKUP(lapchart!G50,totallaptimes!$1:$1048576,ROW()-1),"")</f>
        <v>2.8009259259255403E-5</v>
      </c>
      <c r="I50" s="2">
        <f>IFERROR(HLOOKUP(lapchart!I50,totallaptimes!$1:$1048576,ROW()-1)-HLOOKUP(lapchart!H50,totallaptimes!$1:$1048576,ROW()-1),"")</f>
        <v>1.313657407406299E-5</v>
      </c>
      <c r="J50" s="2">
        <f>IFERROR(HLOOKUP(lapchart!J50,totallaptimes!$1:$1048576,ROW()-1)-HLOOKUP(lapchart!I50,totallaptimes!$1:$1048576,ROW()-1),"")</f>
        <v>1.1990740740749906E-5</v>
      </c>
      <c r="K50" s="2">
        <f>IFERROR(HLOOKUP(lapchart!K50,totallaptimes!$1:$1048576,ROW()-1)-HLOOKUP(lapchart!J50,totallaptimes!$1:$1048576,ROW()-1),"")</f>
        <v>8.1365740740649284E-6</v>
      </c>
      <c r="L50" s="2">
        <f>IFERROR(HLOOKUP(lapchart!L50,totallaptimes!$1:$1048576,ROW()-1)-HLOOKUP(lapchart!K50,totallaptimes!$1:$1048576,ROW()-1),"")</f>
        <v>5.8680555555593039E-6</v>
      </c>
      <c r="M50" s="2">
        <f>IFERROR(HLOOKUP(lapchart!M50,totallaptimes!$1:$1048576,ROW()-1)-HLOOKUP(lapchart!L50,totallaptimes!$1:$1048576,ROW()-1),"")</f>
        <v>2.2322916666667192E-4</v>
      </c>
      <c r="N50" s="2">
        <f>IFERROR(HLOOKUP(lapchart!N50,totallaptimes!$1:$1048576,ROW()-1)-HLOOKUP(lapchart!M50,totallaptimes!$1:$1048576,ROW()-1),"")</f>
        <v>3.5555555555552565E-5</v>
      </c>
      <c r="O50" s="2">
        <f>IFERROR(HLOOKUP(lapchart!O50,totallaptimes!$1:$1048576,ROW()-1)-HLOOKUP(lapchart!N50,totallaptimes!$1:$1048576,ROW()-1),"")</f>
        <v>6.081018518517417E-5</v>
      </c>
      <c r="P50" s="2">
        <f>IFERROR(HLOOKUP(lapchart!P50,totallaptimes!$1:$1048576,ROW()-1)-HLOOKUP(lapchart!O50,totallaptimes!$1:$1048576,ROW()-1),"")</f>
        <v>3.3910879629631824E-4</v>
      </c>
      <c r="Q50" s="2">
        <f>IFERROR(HLOOKUP(lapchart!Q50,totallaptimes!$1:$1048576,ROW()-1)-HLOOKUP(lapchart!P50,totallaptimes!$1:$1048576,ROW()-1),"")</f>
        <v>6.4908564814812608E-4</v>
      </c>
      <c r="R50" s="2">
        <f>IFERROR(HLOOKUP(lapchart!R50,totallaptimes!$1:$1048576,ROW()-1)-HLOOKUP(lapchart!Q50,totallaptimes!$1:$1048576,ROW()-1),"")</f>
        <v>1.098645833333356E-3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2.9393518518518874E-4</v>
      </c>
      <c r="D51" s="2">
        <f>IFERROR(HLOOKUP(lapchart!D51,totallaptimes!$1:$1048576,ROW()-1)-HLOOKUP(lapchart!C51,totallaptimes!$1:$1048576,ROW()-1),"")</f>
        <v>3.4513888888886013E-5</v>
      </c>
      <c r="E51" s="2">
        <f>IFERROR(HLOOKUP(lapchart!E51,totallaptimes!$1:$1048576,ROW()-1)-HLOOKUP(lapchart!D51,totallaptimes!$1:$1048576,ROW()-1),"")</f>
        <v>1.5171296296295766E-4</v>
      </c>
      <c r="F51" s="2">
        <f>IFERROR(HLOOKUP(lapchart!F51,totallaptimes!$1:$1048576,ROW()-1)-HLOOKUP(lapchart!E51,totallaptimes!$1:$1048576,ROW()-1),"")</f>
        <v>1.5115740740777317E-5</v>
      </c>
      <c r="G51" s="2">
        <f>IFERROR(HLOOKUP(lapchart!G51,totallaptimes!$1:$1048576,ROW()-1)-HLOOKUP(lapchart!F51,totallaptimes!$1:$1048576,ROW()-1),"")</f>
        <v>4.2547453703702803E-4</v>
      </c>
      <c r="H51" s="2">
        <f>IFERROR(HLOOKUP(lapchart!H51,totallaptimes!$1:$1048576,ROW()-1)-HLOOKUP(lapchart!G51,totallaptimes!$1:$1048576,ROW()-1),"")</f>
        <v>2.8043981481477853E-5</v>
      </c>
      <c r="I51" s="2">
        <f>IFERROR(HLOOKUP(lapchart!I51,totallaptimes!$1:$1048576,ROW()-1)-HLOOKUP(lapchart!H51,totallaptimes!$1:$1048576,ROW()-1),"")</f>
        <v>1.2974537037024891E-5</v>
      </c>
      <c r="J51" s="2">
        <f>IFERROR(HLOOKUP(lapchart!J51,totallaptimes!$1:$1048576,ROW()-1)-HLOOKUP(lapchart!I51,totallaptimes!$1:$1048576,ROW()-1),"")</f>
        <v>1.0740740740748655E-5</v>
      </c>
      <c r="K51" s="2">
        <f>IFERROR(HLOOKUP(lapchart!K51,totallaptimes!$1:$1048576,ROW()-1)-HLOOKUP(lapchart!J51,totallaptimes!$1:$1048576,ROW()-1),"")</f>
        <v>6.4699074074012208E-6</v>
      </c>
      <c r="L51" s="2">
        <f>IFERROR(HLOOKUP(lapchart!L51,totallaptimes!$1:$1048576,ROW()-1)-HLOOKUP(lapchart!K51,totallaptimes!$1:$1048576,ROW()-1),"")</f>
        <v>5.0462962962946611E-6</v>
      </c>
      <c r="M51" s="2">
        <f>IFERROR(HLOOKUP(lapchart!M51,totallaptimes!$1:$1048576,ROW()-1)-HLOOKUP(lapchart!L51,totallaptimes!$1:$1048576,ROW()-1),"")</f>
        <v>2.5932870370370953E-4</v>
      </c>
      <c r="N51" s="2">
        <f>IFERROR(HLOOKUP(lapchart!N51,totallaptimes!$1:$1048576,ROW()-1)-HLOOKUP(lapchart!M51,totallaptimes!$1:$1048576,ROW()-1),"")</f>
        <v>8.6574074074086127E-6</v>
      </c>
      <c r="O51" s="2">
        <f>IFERROR(HLOOKUP(lapchart!O51,totallaptimes!$1:$1048576,ROW()-1)-HLOOKUP(lapchart!N51,totallaptimes!$1:$1048576,ROW()-1),"")</f>
        <v>1.0989583333331776E-4</v>
      </c>
      <c r="P51" s="2">
        <f>IFERROR(HLOOKUP(lapchart!P51,totallaptimes!$1:$1048576,ROW()-1)-HLOOKUP(lapchart!O51,totallaptimes!$1:$1048576,ROW()-1),"")</f>
        <v>2.8589120370373089E-4</v>
      </c>
      <c r="Q51" s="2">
        <f>IFERROR(HLOOKUP(lapchart!Q51,totallaptimes!$1:$1048576,ROW()-1)-HLOOKUP(lapchart!P51,totallaptimes!$1:$1048576,ROW()-1),"")</f>
        <v>6.5499999999997505E-4</v>
      </c>
      <c r="R51" s="2">
        <f>IFERROR(HLOOKUP(lapchart!R51,totallaptimes!$1:$1048576,ROW()-1)-HLOOKUP(lapchart!Q51,totallaptimes!$1:$1048576,ROW()-1),"")</f>
        <v>1.1102662037037261E-3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2.977430555555563E-4</v>
      </c>
      <c r="D52" s="2">
        <f>IFERROR(HLOOKUP(lapchart!D52,totallaptimes!$1:$1048576,ROW()-1)-HLOOKUP(lapchart!C52,totallaptimes!$1:$1048576,ROW()-1),"")</f>
        <v>3.4386574074070364E-5</v>
      </c>
      <c r="E52" s="2">
        <f>IFERROR(HLOOKUP(lapchart!E52,totallaptimes!$1:$1048576,ROW()-1)-HLOOKUP(lapchart!D52,totallaptimes!$1:$1048576,ROW()-1),"")</f>
        <v>1.6548611111110584E-4</v>
      </c>
      <c r="F52" s="2">
        <f>IFERROR(HLOOKUP(lapchart!F52,totallaptimes!$1:$1048576,ROW()-1)-HLOOKUP(lapchart!E52,totallaptimes!$1:$1048576,ROW()-1),"")</f>
        <v>4.4444444444804998E-6</v>
      </c>
      <c r="G52" s="2">
        <f>IFERROR(HLOOKUP(lapchart!G52,totallaptimes!$1:$1048576,ROW()-1)-HLOOKUP(lapchart!F52,totallaptimes!$1:$1048576,ROW()-1),"")</f>
        <v>4.3342592592592044E-4</v>
      </c>
      <c r="H52" s="2">
        <f>IFERROR(HLOOKUP(lapchart!H52,totallaptimes!$1:$1048576,ROW()-1)-HLOOKUP(lapchart!G52,totallaptimes!$1:$1048576,ROW()-1),"")</f>
        <v>2.9953703703698709E-5</v>
      </c>
      <c r="I52" s="2">
        <f>IFERROR(HLOOKUP(lapchart!I52,totallaptimes!$1:$1048576,ROW()-1)-HLOOKUP(lapchart!H52,totallaptimes!$1:$1048576,ROW()-1),"")</f>
        <v>1.5624999999984401E-5</v>
      </c>
      <c r="J52" s="2">
        <f>IFERROR(HLOOKUP(lapchart!J52,totallaptimes!$1:$1048576,ROW()-1)-HLOOKUP(lapchart!I52,totallaptimes!$1:$1048576,ROW()-1),"")</f>
        <v>1.1574074074087448E-5</v>
      </c>
      <c r="K52" s="2">
        <f>IFERROR(HLOOKUP(lapchart!K52,totallaptimes!$1:$1048576,ROW()-1)-HLOOKUP(lapchart!J52,totallaptimes!$1:$1048576,ROW()-1),"")</f>
        <v>1.1840277777772079E-5</v>
      </c>
      <c r="L52" s="2">
        <f>IFERROR(HLOOKUP(lapchart!L52,totallaptimes!$1:$1048576,ROW()-1)-HLOOKUP(lapchart!K52,totallaptimes!$1:$1048576,ROW()-1),"")</f>
        <v>2.719907407407185E-5</v>
      </c>
      <c r="M52" s="2">
        <f>IFERROR(HLOOKUP(lapchart!M52,totallaptimes!$1:$1048576,ROW()-1)-HLOOKUP(lapchart!L52,totallaptimes!$1:$1048576,ROW()-1),"")</f>
        <v>2.4886574074074741E-4</v>
      </c>
      <c r="N52" s="2">
        <f>IFERROR(HLOOKUP(lapchart!N52,totallaptimes!$1:$1048576,ROW()-1)-HLOOKUP(lapchart!M52,totallaptimes!$1:$1048576,ROW()-1),"")</f>
        <v>5.648148148143517E-6</v>
      </c>
      <c r="O52" s="2">
        <f>IFERROR(HLOOKUP(lapchart!O52,totallaptimes!$1:$1048576,ROW()-1)-HLOOKUP(lapchart!N52,totallaptimes!$1:$1048576,ROW()-1),"")</f>
        <v>1.0430555555554499E-4</v>
      </c>
      <c r="P52" s="2">
        <f>IFERROR(HLOOKUP(lapchart!P52,totallaptimes!$1:$1048576,ROW()-1)-HLOOKUP(lapchart!O52,totallaptimes!$1:$1048576,ROW()-1),"")</f>
        <v>2.7744212962965697E-4</v>
      </c>
      <c r="Q52" s="2">
        <f>IFERROR(HLOOKUP(lapchart!Q52,totallaptimes!$1:$1048576,ROW()-1)-HLOOKUP(lapchart!P52,totallaptimes!$1:$1048576,ROW()-1),"")</f>
        <v>6.9982638888885923E-4</v>
      </c>
      <c r="R52" s="2">
        <f>IFERROR(HLOOKUP(lapchart!R52,totallaptimes!$1:$1048576,ROW()-1)-HLOOKUP(lapchart!Q52,totallaptimes!$1:$1048576,ROW()-1),"")</f>
        <v>1.0775925925926161E-3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2.9268518518518749E-4</v>
      </c>
      <c r="D53" s="2">
        <f>IFERROR(HLOOKUP(lapchart!D53,totallaptimes!$1:$1048576,ROW()-1)-HLOOKUP(lapchart!C53,totallaptimes!$1:$1048576,ROW()-1),"")</f>
        <v>2.5555555555556442E-5</v>
      </c>
      <c r="E53" s="2">
        <f>IFERROR(HLOOKUP(lapchart!E53,totallaptimes!$1:$1048576,ROW()-1)-HLOOKUP(lapchart!D53,totallaptimes!$1:$1048576,ROW()-1),"")</f>
        <v>1.8650462962962328E-4</v>
      </c>
      <c r="F53" s="2">
        <f>IFERROR(HLOOKUP(lapchart!F53,totallaptimes!$1:$1048576,ROW()-1)-HLOOKUP(lapchart!E53,totallaptimes!$1:$1048576,ROW()-1),"")</f>
        <v>2.116898148151608E-5</v>
      </c>
      <c r="G53" s="2">
        <f>IFERROR(HLOOKUP(lapchart!G53,totallaptimes!$1:$1048576,ROW()-1)-HLOOKUP(lapchart!F53,totallaptimes!$1:$1048576,ROW()-1),"")</f>
        <v>4.1547453703703191E-4</v>
      </c>
      <c r="H53" s="2">
        <f>IFERROR(HLOOKUP(lapchart!H53,totallaptimes!$1:$1048576,ROW()-1)-HLOOKUP(lapchart!G53,totallaptimes!$1:$1048576,ROW()-1),"")</f>
        <v>3.3449074074071161E-5</v>
      </c>
      <c r="I53" s="2">
        <f>IFERROR(HLOOKUP(lapchart!I53,totallaptimes!$1:$1048576,ROW()-1)-HLOOKUP(lapchart!H53,totallaptimes!$1:$1048576,ROW()-1),"")</f>
        <v>1.0046296296278845E-5</v>
      </c>
      <c r="J53" s="2">
        <f>IFERROR(HLOOKUP(lapchart!J53,totallaptimes!$1:$1048576,ROW()-1)-HLOOKUP(lapchart!I53,totallaptimes!$1:$1048576,ROW()-1),"")</f>
        <v>1.2731481481495499E-5</v>
      </c>
      <c r="K53" s="2">
        <f>IFERROR(HLOOKUP(lapchart!K53,totallaptimes!$1:$1048576,ROW()-1)-HLOOKUP(lapchart!J53,totallaptimes!$1:$1048576,ROW()-1),"")</f>
        <v>3.3819444444437019E-5</v>
      </c>
      <c r="L53" s="2">
        <f>IFERROR(HLOOKUP(lapchart!L53,totallaptimes!$1:$1048576,ROW()-1)-HLOOKUP(lapchart!K53,totallaptimes!$1:$1048576,ROW()-1),"")</f>
        <v>1.0277777777775721E-5</v>
      </c>
      <c r="M53" s="2">
        <f>IFERROR(HLOOKUP(lapchart!M53,totallaptimes!$1:$1048576,ROW()-1)-HLOOKUP(lapchart!L53,totallaptimes!$1:$1048576,ROW()-1),"")</f>
        <v>2.8475694444445032E-4</v>
      </c>
      <c r="N53" s="2">
        <f>IFERROR(HLOOKUP(lapchart!N53,totallaptimes!$1:$1048576,ROW()-1)-HLOOKUP(lapchart!M53,totallaptimes!$1:$1048576,ROW()-1),"")</f>
        <v>6.8518518518481675E-6</v>
      </c>
      <c r="O53" s="2">
        <f>IFERROR(HLOOKUP(lapchart!O53,totallaptimes!$1:$1048576,ROW()-1)-HLOOKUP(lapchart!N53,totallaptimes!$1:$1048576,ROW()-1),"")</f>
        <v>7.0891203703689343E-5</v>
      </c>
      <c r="P53" s="2">
        <f>IFERROR(HLOOKUP(lapchart!P53,totallaptimes!$1:$1048576,ROW()-1)-HLOOKUP(lapchart!O53,totallaptimes!$1:$1048576,ROW()-1),"")</f>
        <v>2.7481481481484576E-4</v>
      </c>
      <c r="Q53" s="2">
        <f>IFERROR(HLOOKUP(lapchart!Q53,totallaptimes!$1:$1048576,ROW()-1)-HLOOKUP(lapchart!P53,totallaptimes!$1:$1048576,ROW()-1),"")</f>
        <v>7.2556712962960207E-4</v>
      </c>
      <c r="R53" s="2">
        <f>IFERROR(HLOOKUP(lapchart!R53,totallaptimes!$1:$1048576,ROW()-1)-HLOOKUP(lapchart!Q53,totallaptimes!$1:$1048576,ROW()-1),"")</f>
        <v>1.0966087962963195E-3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2.7771990740740882E-4</v>
      </c>
      <c r="D54" s="2">
        <f>IFERROR(HLOOKUP(lapchart!D54,totallaptimes!$1:$1048576,ROW()-1)-HLOOKUP(lapchart!C54,totallaptimes!$1:$1048576,ROW()-1),"")</f>
        <v>2.5150462962968134E-5</v>
      </c>
      <c r="E54" s="2">
        <f>IFERROR(HLOOKUP(lapchart!E54,totallaptimes!$1:$1048576,ROW()-1)-HLOOKUP(lapchart!D54,totallaptimes!$1:$1048576,ROW()-1),"")</f>
        <v>1.9513888888887665E-4</v>
      </c>
      <c r="F54" s="2">
        <f>IFERROR(HLOOKUP(lapchart!F54,totallaptimes!$1:$1048576,ROW()-1)-HLOOKUP(lapchart!E54,totallaptimes!$1:$1048576,ROW()-1),"")</f>
        <v>1.6990740740775723E-5</v>
      </c>
      <c r="G54" s="2">
        <f>IFERROR(HLOOKUP(lapchart!G54,totallaptimes!$1:$1048576,ROW()-1)-HLOOKUP(lapchart!F54,totallaptimes!$1:$1048576,ROW()-1),"")</f>
        <v>4.1695601851851616E-4</v>
      </c>
      <c r="H54" s="2">
        <f>IFERROR(HLOOKUP(lapchart!H54,totallaptimes!$1:$1048576,ROW()-1)-HLOOKUP(lapchart!G54,totallaptimes!$1:$1048576,ROW()-1),"")</f>
        <v>3.3831018518518108E-5</v>
      </c>
      <c r="I54" s="2">
        <f>IFERROR(HLOOKUP(lapchart!I54,totallaptimes!$1:$1048576,ROW()-1)-HLOOKUP(lapchart!H54,totallaptimes!$1:$1048576,ROW()-1),"")</f>
        <v>8.0324074073837015E-6</v>
      </c>
      <c r="J54" s="2">
        <f>IFERROR(HLOOKUP(lapchart!J54,totallaptimes!$1:$1048576,ROW()-1)-HLOOKUP(lapchart!I54,totallaptimes!$1:$1048576,ROW()-1),"")</f>
        <v>1.5914351851865904E-5</v>
      </c>
      <c r="K54" s="2">
        <f>IFERROR(HLOOKUP(lapchart!K54,totallaptimes!$1:$1048576,ROW()-1)-HLOOKUP(lapchart!J54,totallaptimes!$1:$1048576,ROW()-1),"")</f>
        <v>3.9953703703701771E-5</v>
      </c>
      <c r="L54" s="2">
        <f>IFERROR(HLOOKUP(lapchart!L54,totallaptimes!$1:$1048576,ROW()-1)-HLOOKUP(lapchart!K54,totallaptimes!$1:$1048576,ROW()-1),"")</f>
        <v>6.4583333333270709E-6</v>
      </c>
      <c r="M54" s="2">
        <f>IFERROR(HLOOKUP(lapchart!M54,totallaptimes!$1:$1048576,ROW()-1)-HLOOKUP(lapchart!L54,totallaptimes!$1:$1048576,ROW()-1),"")</f>
        <v>3.2402777777778419E-4</v>
      </c>
      <c r="N54" s="2">
        <f>IFERROR(HLOOKUP(lapchart!N54,totallaptimes!$1:$1048576,ROW()-1)-HLOOKUP(lapchart!M54,totallaptimes!$1:$1048576,ROW()-1),"")</f>
        <v>5.0231481481463613E-6</v>
      </c>
      <c r="O54" s="2">
        <f>IFERROR(HLOOKUP(lapchart!O54,totallaptimes!$1:$1048576,ROW()-1)-HLOOKUP(lapchart!N54,totallaptimes!$1:$1048576,ROW()-1),"")</f>
        <v>4.6273148148132104E-5</v>
      </c>
      <c r="P54" s="2">
        <f>IFERROR(HLOOKUP(lapchart!P54,totallaptimes!$1:$1048576,ROW()-1)-HLOOKUP(lapchart!O54,totallaptimes!$1:$1048576,ROW()-1),"")</f>
        <v>2.665625000000324E-4</v>
      </c>
      <c r="Q54" s="2">
        <f>IFERROR(HLOOKUP(lapchart!Q54,totallaptimes!$1:$1048576,ROW()-1)-HLOOKUP(lapchart!P54,totallaptimes!$1:$1048576,ROW()-1),"")</f>
        <v>7.4600694444441895E-4</v>
      </c>
      <c r="R54" s="2">
        <f>IFERROR(HLOOKUP(lapchart!R54,totallaptimes!$1:$1048576,ROW()-1)-HLOOKUP(lapchart!Q54,totallaptimes!$1:$1048576,ROW()-1),"")</f>
        <v>1.0979629629629811E-3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2.7728009259259806E-4</v>
      </c>
      <c r="D55" s="2">
        <f>IFERROR(HLOOKUP(lapchart!D55,totallaptimes!$1:$1048576,ROW()-1)-HLOOKUP(lapchart!C55,totallaptimes!$1:$1048576,ROW()-1),"")</f>
        <v>2.3402777777785377E-5</v>
      </c>
      <c r="E55" s="2">
        <f>IFERROR(HLOOKUP(lapchart!E55,totallaptimes!$1:$1048576,ROW()-1)-HLOOKUP(lapchart!D55,totallaptimes!$1:$1048576,ROW()-1),"")</f>
        <v>2.185532407407223E-4</v>
      </c>
      <c r="F55" s="2">
        <f>IFERROR(HLOOKUP(lapchart!F55,totallaptimes!$1:$1048576,ROW()-1)-HLOOKUP(lapchart!E55,totallaptimes!$1:$1048576,ROW()-1),"")</f>
        <v>2.9166666666705088E-5</v>
      </c>
      <c r="G55" s="2">
        <f>IFERROR(HLOOKUP(lapchart!G55,totallaptimes!$1:$1048576,ROW()-1)-HLOOKUP(lapchart!F55,totallaptimes!$1:$1048576,ROW()-1),"")</f>
        <v>3.9671296296295983E-4</v>
      </c>
      <c r="H55" s="2">
        <f>IFERROR(HLOOKUP(lapchart!H55,totallaptimes!$1:$1048576,ROW()-1)-HLOOKUP(lapchart!G55,totallaptimes!$1:$1048576,ROW()-1),"")</f>
        <v>3.737268518518716E-5</v>
      </c>
      <c r="I55" s="2">
        <f>IFERROR(HLOOKUP(lapchart!I55,totallaptimes!$1:$1048576,ROW()-1)-HLOOKUP(lapchart!H55,totallaptimes!$1:$1048576,ROW()-1),"")</f>
        <v>1.1331018518495606E-5</v>
      </c>
      <c r="J55" s="2">
        <f>IFERROR(HLOOKUP(lapchart!J55,totallaptimes!$1:$1048576,ROW()-1)-HLOOKUP(lapchart!I55,totallaptimes!$1:$1048576,ROW()-1),"")</f>
        <v>3.5972222222235839E-5</v>
      </c>
      <c r="K55" s="2">
        <f>IFERROR(HLOOKUP(lapchart!K55,totallaptimes!$1:$1048576,ROW()-1)-HLOOKUP(lapchart!J55,totallaptimes!$1:$1048576,ROW()-1),"")</f>
        <v>1.0567129629622529E-5</v>
      </c>
      <c r="L55" s="2">
        <f>IFERROR(HLOOKUP(lapchart!L55,totallaptimes!$1:$1048576,ROW()-1)-HLOOKUP(lapchart!K55,totallaptimes!$1:$1048576,ROW()-1),"")</f>
        <v>7.9629629629596188E-6</v>
      </c>
      <c r="M55" s="2">
        <f>IFERROR(HLOOKUP(lapchart!M55,totallaptimes!$1:$1048576,ROW()-1)-HLOOKUP(lapchart!L55,totallaptimes!$1:$1048576,ROW()-1),"")</f>
        <v>3.5336805555555989E-4</v>
      </c>
      <c r="N55" s="2">
        <f>IFERROR(HLOOKUP(lapchart!N55,totallaptimes!$1:$1048576,ROW()-1)-HLOOKUP(lapchart!M55,totallaptimes!$1:$1048576,ROW()-1),"")</f>
        <v>7.4189814814815125E-6</v>
      </c>
      <c r="O55" s="2">
        <f>IFERROR(HLOOKUP(lapchart!O55,totallaptimes!$1:$1048576,ROW()-1)-HLOOKUP(lapchart!N55,totallaptimes!$1:$1048576,ROW()-1),"")</f>
        <v>3.4386574074056486E-5</v>
      </c>
      <c r="P55" s="2">
        <f>IFERROR(HLOOKUP(lapchart!P55,totallaptimes!$1:$1048576,ROW()-1)-HLOOKUP(lapchart!O55,totallaptimes!$1:$1048576,ROW()-1),"")</f>
        <v>3.0236111111114211E-4</v>
      </c>
      <c r="Q55" s="2">
        <f>IFERROR(HLOOKUP(lapchart!Q55,totallaptimes!$1:$1048576,ROW()-1)-HLOOKUP(lapchart!P55,totallaptimes!$1:$1048576,ROW()-1),"")</f>
        <v>7.198611111110878E-4</v>
      </c>
      <c r="R55" s="2">
        <f>IFERROR(HLOOKUP(lapchart!R55,totallaptimes!$1:$1048576,ROW()-1)-HLOOKUP(lapchart!Q55,totallaptimes!$1:$1048576,ROW()-1),"")</f>
        <v>1.0964236111111331E-3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2.7244212962963116E-4</v>
      </c>
      <c r="D56" s="2">
        <f>IFERROR(HLOOKUP(lapchart!D56,totallaptimes!$1:$1048576,ROW()-1)-HLOOKUP(lapchart!C56,totallaptimes!$1:$1048576,ROW()-1),"")</f>
        <v>1.5879629629636516E-5</v>
      </c>
      <c r="E56" s="2">
        <f>IFERROR(HLOOKUP(lapchart!E56,totallaptimes!$1:$1048576,ROW()-1)-HLOOKUP(lapchart!D56,totallaptimes!$1:$1048576,ROW()-1),"")</f>
        <v>2.520949074073936E-4</v>
      </c>
      <c r="F56" s="2">
        <f>IFERROR(HLOOKUP(lapchart!F56,totallaptimes!$1:$1048576,ROW()-1)-HLOOKUP(lapchart!E56,totallaptimes!$1:$1048576,ROW()-1),"")</f>
        <v>3.7442129629666754E-5</v>
      </c>
      <c r="G56" s="2">
        <f>IFERROR(HLOOKUP(lapchart!G56,totallaptimes!$1:$1048576,ROW()-1)-HLOOKUP(lapchart!F56,totallaptimes!$1:$1048576,ROW()-1),"")</f>
        <v>3.7671296296296064E-4</v>
      </c>
      <c r="H56" s="2">
        <f>IFERROR(HLOOKUP(lapchart!H56,totallaptimes!$1:$1048576,ROW()-1)-HLOOKUP(lapchart!G56,totallaptimes!$1:$1048576,ROW()-1),"")</f>
        <v>3.8148148148148264E-5</v>
      </c>
      <c r="I56" s="2">
        <f>IFERROR(HLOOKUP(lapchart!I56,totallaptimes!$1:$1048576,ROW()-1)-HLOOKUP(lapchart!H56,totallaptimes!$1:$1048576,ROW()-1),"")</f>
        <v>2.6099537037013731E-5</v>
      </c>
      <c r="J56" s="2">
        <f>IFERROR(HLOOKUP(lapchart!J56,totallaptimes!$1:$1048576,ROW()-1)-HLOOKUP(lapchart!I56,totallaptimes!$1:$1048576,ROW()-1),"")</f>
        <v>1.5671296296308757E-5</v>
      </c>
      <c r="K56" s="2">
        <f>IFERROR(HLOOKUP(lapchart!K56,totallaptimes!$1:$1048576,ROW()-1)-HLOOKUP(lapchart!J56,totallaptimes!$1:$1048576,ROW()-1),"")</f>
        <v>8.6574074074016738E-6</v>
      </c>
      <c r="L56" s="2">
        <f>IFERROR(HLOOKUP(lapchart!L56,totallaptimes!$1:$1048576,ROW()-1)-HLOOKUP(lapchart!K56,totallaptimes!$1:$1048576,ROW()-1),"")</f>
        <v>9.4907407407404665E-6</v>
      </c>
      <c r="M56" s="2">
        <f>IFERROR(HLOOKUP(lapchart!M56,totallaptimes!$1:$1048576,ROW()-1)-HLOOKUP(lapchart!L56,totallaptimes!$1:$1048576,ROW()-1),"")</f>
        <v>3.8859953703703626E-4</v>
      </c>
      <c r="N56" s="2">
        <f>IFERROR(HLOOKUP(lapchart!N56,totallaptimes!$1:$1048576,ROW()-1)-HLOOKUP(lapchart!M56,totallaptimes!$1:$1048576,ROW()-1),"")</f>
        <v>6.550925925927209E-6</v>
      </c>
      <c r="O56" s="2">
        <f>IFERROR(HLOOKUP(lapchart!O56,totallaptimes!$1:$1048576,ROW()-1)-HLOOKUP(lapchart!N56,totallaptimes!$1:$1048576,ROW()-1),"")</f>
        <v>2.0381944444425315E-5</v>
      </c>
      <c r="P56" s="2">
        <f>IFERROR(HLOOKUP(lapchart!P56,totallaptimes!$1:$1048576,ROW()-1)-HLOOKUP(lapchart!O56,totallaptimes!$1:$1048576,ROW()-1),"")</f>
        <v>2.9708333333336445E-4</v>
      </c>
      <c r="Q56" s="2">
        <f>IFERROR(HLOOKUP(lapchart!Q56,totallaptimes!$1:$1048576,ROW()-1)-HLOOKUP(lapchart!P56,totallaptimes!$1:$1048576,ROW()-1),"")</f>
        <v>7.6946759259257508E-4</v>
      </c>
      <c r="R56" s="2">
        <f>IFERROR(HLOOKUP(lapchart!R56,totallaptimes!$1:$1048576,ROW()-1)-HLOOKUP(lapchart!Q56,totallaptimes!$1:$1048576,ROW()-1),"")</f>
        <v>1.0606365740740906E-3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2.7489583333333706E-4</v>
      </c>
      <c r="D57" s="2">
        <f>IFERROR(HLOOKUP(lapchart!D57,totallaptimes!$1:$1048576,ROW()-1)-HLOOKUP(lapchart!C57,totallaptimes!$1:$1048576,ROW()-1),"")</f>
        <v>1.3796296296303412E-5</v>
      </c>
      <c r="E57" s="2">
        <f>IFERROR(HLOOKUP(lapchart!E57,totallaptimes!$1:$1048576,ROW()-1)-HLOOKUP(lapchart!D57,totallaptimes!$1:$1048576,ROW()-1),"")</f>
        <v>2.7868055555554244E-4</v>
      </c>
      <c r="F57" s="2">
        <f>IFERROR(HLOOKUP(lapchart!F57,totallaptimes!$1:$1048576,ROW()-1)-HLOOKUP(lapchart!E57,totallaptimes!$1:$1048576,ROW()-1),"")</f>
        <v>4.8773148148183176E-5</v>
      </c>
      <c r="G57" s="2">
        <f>IFERROR(HLOOKUP(lapchart!G57,totallaptimes!$1:$1048576,ROW()-1)-HLOOKUP(lapchart!F57,totallaptimes!$1:$1048576,ROW()-1),"")</f>
        <v>3.5907407407407416E-4</v>
      </c>
      <c r="H57" s="2">
        <f>IFERROR(HLOOKUP(lapchart!H57,totallaptimes!$1:$1048576,ROW()-1)-HLOOKUP(lapchart!G57,totallaptimes!$1:$1048576,ROW()-1),"")</f>
        <v>6.8252314814810922E-5</v>
      </c>
      <c r="I57" s="2">
        <f>IFERROR(HLOOKUP(lapchart!I57,totallaptimes!$1:$1048576,ROW()-1)-HLOOKUP(lapchart!H57,totallaptimes!$1:$1048576,ROW()-1),"")</f>
        <v>8.1018518518286009E-6</v>
      </c>
      <c r="J57" s="2">
        <f>IFERROR(HLOOKUP(lapchart!J57,totallaptimes!$1:$1048576,ROW()-1)-HLOOKUP(lapchart!I57,totallaptimes!$1:$1048576,ROW()-1),"")</f>
        <v>1.0625000000014095E-5</v>
      </c>
      <c r="K57" s="2">
        <f>IFERROR(HLOOKUP(lapchart!K57,totallaptimes!$1:$1048576,ROW()-1)-HLOOKUP(lapchart!J57,totallaptimes!$1:$1048576,ROW()-1),"")</f>
        <v>5.7754629629591658E-6</v>
      </c>
      <c r="L57" s="2">
        <f>IFERROR(HLOOKUP(lapchart!L57,totallaptimes!$1:$1048576,ROW()-1)-HLOOKUP(lapchart!K57,totallaptimes!$1:$1048576,ROW()-1),"")</f>
        <v>4.5023148148096159E-6</v>
      </c>
      <c r="M57" s="2">
        <f>IFERROR(HLOOKUP(lapchart!M57,totallaptimes!$1:$1048576,ROW()-1)-HLOOKUP(lapchart!L57,totallaptimes!$1:$1048576,ROW()-1),"")</f>
        <v>4.1496527777778319E-4</v>
      </c>
      <c r="N57" s="2">
        <f>IFERROR(HLOOKUP(lapchart!N57,totallaptimes!$1:$1048576,ROW()-1)-HLOOKUP(lapchart!M57,totallaptimes!$1:$1048576,ROW()-1),"")</f>
        <v>6.2615740740734616E-6</v>
      </c>
      <c r="O57" s="2">
        <f>IFERROR(HLOOKUP(lapchart!O57,totallaptimes!$1:$1048576,ROW()-1)-HLOOKUP(lapchart!N57,totallaptimes!$1:$1048576,ROW()-1),"")</f>
        <v>7.2106481481259976E-6</v>
      </c>
      <c r="P57" s="2">
        <f>IFERROR(HLOOKUP(lapchart!P57,totallaptimes!$1:$1048576,ROW()-1)-HLOOKUP(lapchart!O57,totallaptimes!$1:$1048576,ROW()-1),"")</f>
        <v>2.8858796296299394E-4</v>
      </c>
      <c r="Q57" s="2">
        <f>IFERROR(HLOOKUP(lapchart!Q57,totallaptimes!$1:$1048576,ROW()-1)-HLOOKUP(lapchart!P57,totallaptimes!$1:$1048576,ROW()-1),"")</f>
        <v>7.6701388888887612E-4</v>
      </c>
      <c r="R57" s="2">
        <f>IFERROR(HLOOKUP(lapchart!R57,totallaptimes!$1:$1048576,ROW()-1)-HLOOKUP(lapchart!Q57,totallaptimes!$1:$1048576,ROW()-1),"")</f>
        <v>1.0819097222222393E-3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2.5396990740741282E-4</v>
      </c>
      <c r="D58" s="2">
        <f>IFERROR(HLOOKUP(lapchart!D58,totallaptimes!$1:$1048576,ROW()-1)-HLOOKUP(lapchart!C58,totallaptimes!$1:$1048576,ROW()-1),"")</f>
        <v>1.0162037037048099E-5</v>
      </c>
      <c r="E58" s="2">
        <f>IFERROR(HLOOKUP(lapchart!E58,totallaptimes!$1:$1048576,ROW()-1)-HLOOKUP(lapchart!D58,totallaptimes!$1:$1048576,ROW()-1),"")</f>
        <v>3.1424768518516916E-4</v>
      </c>
      <c r="F58" s="2">
        <f>IFERROR(HLOOKUP(lapchart!F58,totallaptimes!$1:$1048576,ROW()-1)-HLOOKUP(lapchart!E58,totallaptimes!$1:$1048576,ROW()-1),"")</f>
        <v>5.1377314814853026E-5</v>
      </c>
      <c r="G58" s="2">
        <f>IFERROR(HLOOKUP(lapchart!G58,totallaptimes!$1:$1048576,ROW()-1)-HLOOKUP(lapchart!F58,totallaptimes!$1:$1048576,ROW()-1),"")</f>
        <v>3.3909722222221633E-4</v>
      </c>
      <c r="H58" s="2">
        <f>IFERROR(HLOOKUP(lapchart!H58,totallaptimes!$1:$1048576,ROW()-1)-HLOOKUP(lapchart!G58,totallaptimes!$1:$1048576,ROW()-1),"")</f>
        <v>7.5462962962964675E-5</v>
      </c>
      <c r="I58" s="2">
        <f>IFERROR(HLOOKUP(lapchart!I58,totallaptimes!$1:$1048576,ROW()-1)-HLOOKUP(lapchart!H58,totallaptimes!$1:$1048576,ROW()-1),"")</f>
        <v>8.0439814814578514E-6</v>
      </c>
      <c r="J58" s="2">
        <f>IFERROR(HLOOKUP(lapchart!J58,totallaptimes!$1:$1048576,ROW()-1)-HLOOKUP(lapchart!I58,totallaptimes!$1:$1048576,ROW()-1),"")</f>
        <v>1.2037037037046505E-5</v>
      </c>
      <c r="K58" s="2">
        <f>IFERROR(HLOOKUP(lapchart!K58,totallaptimes!$1:$1048576,ROW()-1)-HLOOKUP(lapchart!J58,totallaptimes!$1:$1048576,ROW()-1),"")</f>
        <v>7.1064814814794652E-6</v>
      </c>
      <c r="L58" s="2">
        <f>IFERROR(HLOOKUP(lapchart!L58,totallaptimes!$1:$1048576,ROW()-1)-HLOOKUP(lapchart!K58,totallaptimes!$1:$1048576,ROW()-1),"")</f>
        <v>5.3240740740673198E-6</v>
      </c>
      <c r="M58" s="2">
        <f>IFERROR(HLOOKUP(lapchart!M58,totallaptimes!$1:$1048576,ROW()-1)-HLOOKUP(lapchart!L58,totallaptimes!$1:$1048576,ROW()-1),"")</f>
        <v>4.3476851851852877E-4</v>
      </c>
      <c r="N58" s="2">
        <f>IFERROR(HLOOKUP(lapchart!N58,totallaptimes!$1:$1048576,ROW()-1)-HLOOKUP(lapchart!M58,totallaptimes!$1:$1048576,ROW()-1),"")</f>
        <v>6.2847222222217614E-6</v>
      </c>
      <c r="O58" s="2">
        <f>IFERROR(HLOOKUP(lapchart!O58,totallaptimes!$1:$1048576,ROW()-1)-HLOOKUP(lapchart!N58,totallaptimes!$1:$1048576,ROW()-1),"")</f>
        <v>8.0555555555320013E-6</v>
      </c>
      <c r="P58" s="2">
        <f>IFERROR(HLOOKUP(lapchart!P58,totallaptimes!$1:$1048576,ROW()-1)-HLOOKUP(lapchart!O58,totallaptimes!$1:$1048576,ROW()-1),"")</f>
        <v>2.675462962963282E-4</v>
      </c>
      <c r="Q58" s="2">
        <f>IFERROR(HLOOKUP(lapchart!Q58,totallaptimes!$1:$1048576,ROW()-1)-HLOOKUP(lapchart!P58,totallaptimes!$1:$1048576,ROW()-1),"")</f>
        <v>7.9241898148146861E-4</v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2.5949074074074763E-4</v>
      </c>
      <c r="D59" s="2">
        <f>IFERROR(HLOOKUP(lapchart!D59,totallaptimes!$1:$1048576,ROW()-1)-HLOOKUP(lapchart!C59,totallaptimes!$1:$1048576,ROW()-1),"")</f>
        <v>1.2465277777783113E-5</v>
      </c>
      <c r="E59" s="2">
        <f>IFERROR(HLOOKUP(lapchart!E59,totallaptimes!$1:$1048576,ROW()-1)-HLOOKUP(lapchart!D59,totallaptimes!$1:$1048576,ROW()-1),"")</f>
        <v>3.5824074074072842E-4</v>
      </c>
      <c r="F59" s="2">
        <f>IFERROR(HLOOKUP(lapchart!F59,totallaptimes!$1:$1048576,ROW()-1)-HLOOKUP(lapchart!E59,totallaptimes!$1:$1048576,ROW()-1),"")</f>
        <v>5.8055555555595884E-5</v>
      </c>
      <c r="G59" s="2">
        <f>IFERROR(HLOOKUP(lapchart!G59,totallaptimes!$1:$1048576,ROW()-1)-HLOOKUP(lapchart!F59,totallaptimes!$1:$1048576,ROW()-1),"")</f>
        <v>3.1331018518517689E-4</v>
      </c>
      <c r="H59" s="2">
        <f>IFERROR(HLOOKUP(lapchart!H59,totallaptimes!$1:$1048576,ROW()-1)-HLOOKUP(lapchart!G59,totallaptimes!$1:$1048576,ROW()-1),"")</f>
        <v>7.8993055555559577E-5</v>
      </c>
      <c r="I59" s="2">
        <f>IFERROR(HLOOKUP(lapchart!I59,totallaptimes!$1:$1048576,ROW()-1)-HLOOKUP(lapchart!H59,totallaptimes!$1:$1048576,ROW()-1),"")</f>
        <v>1.2372685185162158E-5</v>
      </c>
      <c r="J59" s="2">
        <f>IFERROR(HLOOKUP(lapchart!J59,totallaptimes!$1:$1048576,ROW()-1)-HLOOKUP(lapchart!I59,totallaptimes!$1:$1048576,ROW()-1),"")</f>
        <v>1.0057870370373811E-5</v>
      </c>
      <c r="K59" s="2">
        <f>IFERROR(HLOOKUP(lapchart!K59,totallaptimes!$1:$1048576,ROW()-1)-HLOOKUP(lapchart!J59,totallaptimes!$1:$1048576,ROW()-1),"")</f>
        <v>8.0902777777752677E-6</v>
      </c>
      <c r="L59" s="2">
        <f>IFERROR(HLOOKUP(lapchart!L59,totallaptimes!$1:$1048576,ROW()-1)-HLOOKUP(lapchart!K59,totallaptimes!$1:$1048576,ROW()-1),"")</f>
        <v>3.8773148148124603E-6</v>
      </c>
      <c r="M59" s="2">
        <f>IFERROR(HLOOKUP(lapchart!M59,totallaptimes!$1:$1048576,ROW()-1)-HLOOKUP(lapchart!L59,totallaptimes!$1:$1048576,ROW()-1),"")</f>
        <v>4.6023148148149201E-4</v>
      </c>
      <c r="N59" s="2">
        <f>IFERROR(HLOOKUP(lapchart!N59,totallaptimes!$1:$1048576,ROW()-1)-HLOOKUP(lapchart!M59,totallaptimes!$1:$1048576,ROW()-1),"")</f>
        <v>6.1342592592578127E-6</v>
      </c>
      <c r="O59" s="2">
        <f>IFERROR(HLOOKUP(lapchart!O59,totallaptimes!$1:$1048576,ROW()-1)-HLOOKUP(lapchart!N59,totallaptimes!$1:$1048576,ROW()-1),"")</f>
        <v>8.1944444444218001E-6</v>
      </c>
      <c r="P59" s="2">
        <f>IFERROR(HLOOKUP(lapchart!P59,totallaptimes!$1:$1048576,ROW()-1)-HLOOKUP(lapchart!O59,totallaptimes!$1:$1048576,ROW()-1),"")</f>
        <v>2.4728009259262357E-4</v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2.4173611111111271E-4</v>
      </c>
      <c r="D60" s="2">
        <f>IFERROR(HLOOKUP(lapchart!D60,totallaptimes!$1:$1048576,ROW()-1)-HLOOKUP(lapchart!C60,totallaptimes!$1:$1048576,ROW()-1),"")</f>
        <v>1.8912037037042972E-5</v>
      </c>
      <c r="E60" s="2">
        <f>IFERROR(HLOOKUP(lapchart!E60,totallaptimes!$1:$1048576,ROW()-1)-HLOOKUP(lapchart!D60,totallaptimes!$1:$1048576,ROW()-1),"")</f>
        <v>4.0034722222221514E-4</v>
      </c>
      <c r="F60" s="2">
        <f>IFERROR(HLOOKUP(lapchart!F60,totallaptimes!$1:$1048576,ROW()-1)-HLOOKUP(lapchart!E60,totallaptimes!$1:$1048576,ROW()-1),"")</f>
        <v>1.2962962962999314E-5</v>
      </c>
      <c r="G60" s="2">
        <f>IFERROR(HLOOKUP(lapchart!G60,totallaptimes!$1:$1048576,ROW()-1)-HLOOKUP(lapchart!F60,totallaptimes!$1:$1048576,ROW()-1),"")</f>
        <v>3.3480324074073448E-4</v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I21"/>
  <sheetViews>
    <sheetView workbookViewId="0">
      <selection activeCell="A12" sqref="A12:XFD12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60</v>
      </c>
      <c r="B1" t="s">
        <v>99</v>
      </c>
      <c r="C1" t="s">
        <v>98</v>
      </c>
      <c r="D1" t="s">
        <v>100</v>
      </c>
      <c r="E1" t="s">
        <v>117</v>
      </c>
      <c r="F1" t="s">
        <v>101</v>
      </c>
      <c r="G1" t="s">
        <v>102</v>
      </c>
      <c r="H1" t="s">
        <v>103</v>
      </c>
      <c r="I1" t="s">
        <v>104</v>
      </c>
    </row>
    <row r="2" spans="1:9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12</v>
      </c>
      <c r="E2">
        <f ca="1">IFERROR(MATCH(A2,INDIRECT("lapchart!"&amp;B2+2&amp;":"&amp;B2+2),0)-1,"")</f>
        <v>20</v>
      </c>
      <c r="F2" cm="1">
        <f t="array" aca="1" ref="F2" ca="1">IFERROR(IF(D2=1,"",INDEX(lapchart!$B:$U,B2+1,D2-1)),"")</f>
        <v>27</v>
      </c>
      <c r="G2">
        <f t="shared" ref="G2:G21" ca="1" si="0">IFERROR(VLOOKUP(F2,A:E,5),"")</f>
        <v>14</v>
      </c>
      <c r="H2">
        <f t="shared" ref="H2:H21" ca="1" si="1">IFERROR(IF(G2&lt;&gt;"",ABS(B2-VLOOKUP(F2,A:B,2)),""),"")</f>
        <v>12</v>
      </c>
      <c r="I2">
        <f t="shared" ref="I2:I21" ca="1" si="2">IFERROR(G2-D2,"")</f>
        <v>2</v>
      </c>
    </row>
    <row r="3" spans="1:9" x14ac:dyDescent="0.25">
      <c r="A3">
        <v>4</v>
      </c>
      <c r="B3">
        <f>VLOOKUP(A3,pitstop!$1:$1048576,4)</f>
        <v>15</v>
      </c>
      <c r="C3">
        <f>_xlfn.MAXIFS(pitstop!E:E,pitstop!A:A,A3)</f>
        <v>1</v>
      </c>
      <c r="D3">
        <f t="shared" ref="D3:D21" ca="1" si="3">IFERROR(MATCH(A3,INDIRECT("lapchart!"&amp;B3+1&amp;":"&amp;B3+1),0)-1,"")</f>
        <v>7</v>
      </c>
      <c r="E3">
        <f t="shared" ref="E3:E21" ca="1" si="4">IFERROR(MATCH(A3,INDIRECT("lapchart!"&amp;B3+2&amp;":"&amp;B3+2),0)-1,"")</f>
        <v>13</v>
      </c>
      <c r="F3" cm="1">
        <f t="array" aca="1" ref="F3" ca="1">IFERROR(IF(D3=1,"",INDEX(lapchart!$B:$U,B3+1,D3-1)),"")</f>
        <v>8</v>
      </c>
      <c r="G3">
        <f t="shared" ca="1" si="0"/>
        <v>14</v>
      </c>
      <c r="H3">
        <f t="shared" ca="1" si="1"/>
        <v>0</v>
      </c>
      <c r="I3">
        <f t="shared" ca="1" si="2"/>
        <v>7</v>
      </c>
    </row>
    <row r="4" spans="1:9" x14ac:dyDescent="0.25">
      <c r="A4">
        <v>5</v>
      </c>
      <c r="B4">
        <f>VLOOKUP(A4,pitstop!$1:$1048576,4)</f>
        <v>14</v>
      </c>
      <c r="C4">
        <f>_xlfn.MAXIFS(pitstop!E:E,pitstop!A:A,A4)</f>
        <v>1</v>
      </c>
      <c r="D4">
        <f t="shared" ca="1" si="3"/>
        <v>3</v>
      </c>
      <c r="E4">
        <f t="shared" ca="1" si="4"/>
        <v>5</v>
      </c>
      <c r="F4" cm="1">
        <f t="array" aca="1" ref="F4" ca="1">IFERROR(IF(D4=1,"",INDEX(lapchart!$B:$U,B4+1,D4-1)),"")</f>
        <v>44</v>
      </c>
      <c r="G4">
        <f t="shared" ca="1" si="0"/>
        <v>4</v>
      </c>
      <c r="H4">
        <f t="shared" ca="1" si="1"/>
        <v>1</v>
      </c>
      <c r="I4">
        <f t="shared" ca="1" si="2"/>
        <v>1</v>
      </c>
    </row>
    <row r="5" spans="1:9" x14ac:dyDescent="0.25">
      <c r="A5">
        <v>7</v>
      </c>
      <c r="B5">
        <f>VLOOKUP(A5,pitstop!$1:$1048576,4)</f>
        <v>12</v>
      </c>
      <c r="C5">
        <f>_xlfn.MAXIFS(pitstop!E:E,pitstop!A:A,A5)</f>
        <v>1</v>
      </c>
      <c r="D5">
        <f t="shared" ca="1" si="3"/>
        <v>9</v>
      </c>
      <c r="E5">
        <f t="shared" ca="1" si="4"/>
        <v>16</v>
      </c>
      <c r="F5" cm="1">
        <f t="array" aca="1" ref="F5" ca="1">IFERROR(IF(D5=1,"",INDEX(lapchart!$B:$U,B5+1,D5-1)),"")</f>
        <v>27</v>
      </c>
      <c r="G5">
        <f t="shared" ca="1" si="0"/>
        <v>14</v>
      </c>
      <c r="H5">
        <f t="shared" ca="1" si="1"/>
        <v>1</v>
      </c>
      <c r="I5">
        <f t="shared" ca="1" si="2"/>
        <v>5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14</v>
      </c>
      <c r="F6" cm="1">
        <f t="array" aca="1" ref="F6" ca="1">IFERROR(IF(D6=1,"",INDEX(lapchart!$B:$U,B6+1,D6-1)),"")</f>
        <v>5</v>
      </c>
      <c r="G6">
        <f t="shared" ca="1" si="0"/>
        <v>5</v>
      </c>
      <c r="H6">
        <f t="shared" ca="1" si="1"/>
        <v>1</v>
      </c>
      <c r="I6">
        <f t="shared" ca="1" si="2"/>
        <v>-1</v>
      </c>
    </row>
    <row r="7" spans="1:9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>
        <f t="shared" ca="1" si="3"/>
        <v>6</v>
      </c>
      <c r="E7">
        <f t="shared" ca="1" si="4"/>
        <v>10</v>
      </c>
      <c r="F7" cm="1">
        <f t="array" aca="1" ref="F7" ca="1">IFERROR(IF(D7=1,"",INDEX(lapchart!$B:$U,B7+1,D7-1)),"")</f>
        <v>16</v>
      </c>
      <c r="G7">
        <f t="shared" ca="1" si="0"/>
        <v>5</v>
      </c>
      <c r="H7">
        <f t="shared" ca="1" si="1"/>
        <v>9</v>
      </c>
      <c r="I7">
        <f t="shared" ca="1" si="2"/>
        <v>-1</v>
      </c>
    </row>
    <row r="8" spans="1:9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3"/>
        <v>11</v>
      </c>
      <c r="E8">
        <f t="shared" ca="1" si="4"/>
        <v>16</v>
      </c>
      <c r="F8" cm="1">
        <f t="array" aca="1" ref="F8" ca="1">IFERROR(IF(D8=1,"",INDEX(lapchart!$B:$U,B8+1,D8-1)),"")</f>
        <v>23</v>
      </c>
      <c r="G8">
        <f t="shared" ca="1" si="0"/>
        <v>15</v>
      </c>
      <c r="H8">
        <f t="shared" ca="1" si="1"/>
        <v>1</v>
      </c>
      <c r="I8">
        <f t="shared" ca="1" si="2"/>
        <v>4</v>
      </c>
    </row>
    <row r="9" spans="1:9" x14ac:dyDescent="0.25">
      <c r="A9">
        <v>16</v>
      </c>
      <c r="B9">
        <f>VLOOKUP(A9,pitstop!$1:$1048576,4)</f>
        <v>28</v>
      </c>
      <c r="C9">
        <f>_xlfn.MAXIFS(pitstop!E:E,pitstop!A:A,A9)</f>
        <v>1</v>
      </c>
      <c r="D9">
        <f t="shared" ca="1" si="3"/>
        <v>2</v>
      </c>
      <c r="E9">
        <f t="shared" ca="1" si="4"/>
        <v>5</v>
      </c>
      <c r="F9" cm="1">
        <f t="array" aca="1" ref="F9" ca="1">IFERROR(IF(D9=1,"",INDEX(lapchart!$B:$U,B9+1,D9-1)),"")</f>
        <v>77</v>
      </c>
      <c r="G9">
        <f t="shared" ca="1" si="0"/>
        <v>2</v>
      </c>
      <c r="H9">
        <f t="shared" ca="1" si="1"/>
        <v>5</v>
      </c>
      <c r="I9">
        <f t="shared" ca="1" si="2"/>
        <v>0</v>
      </c>
    </row>
    <row r="10" spans="1:9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>
        <f t="shared" ca="1" si="3"/>
        <v>6</v>
      </c>
      <c r="E10">
        <f t="shared" ca="1" si="4"/>
        <v>10</v>
      </c>
      <c r="F10" cm="1">
        <f t="array" aca="1" ref="F10" ca="1">IFERROR(IF(D10=1,"",INDEX(lapchart!$B:$U,B10+1,D10-1)),"")</f>
        <v>33</v>
      </c>
      <c r="G10">
        <f t="shared" ca="1" si="0"/>
        <v>4</v>
      </c>
      <c r="H10">
        <f t="shared" ca="1" si="1"/>
        <v>2</v>
      </c>
      <c r="I10">
        <f t="shared" ca="1" si="2"/>
        <v>-2</v>
      </c>
    </row>
    <row r="11" spans="1:9" x14ac:dyDescent="0.25">
      <c r="A11">
        <v>20</v>
      </c>
      <c r="B11">
        <f>VLOOKUP(A11,pitstop!$1:$1048576,4)</f>
        <v>14</v>
      </c>
      <c r="C11">
        <f>_xlfn.MAXIFS(pitstop!E:E,pitstop!A:A,A11)</f>
        <v>1</v>
      </c>
      <c r="D11">
        <f t="shared" ca="1" si="3"/>
        <v>6</v>
      </c>
      <c r="E11">
        <f t="shared" ca="1" si="4"/>
        <v>11</v>
      </c>
      <c r="F11" cm="1">
        <f t="array" aca="1" ref="F11" ca="1">IFERROR(IF(D11=1,"",INDEX(lapchart!$B:$U,B11+1,D11-1)),"")</f>
        <v>16</v>
      </c>
      <c r="G11">
        <f t="shared" ca="1" si="0"/>
        <v>5</v>
      </c>
      <c r="H11">
        <f t="shared" ca="1" si="1"/>
        <v>14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14</v>
      </c>
      <c r="C12">
        <f>_xlfn.MAXIFS(pitstop!E:E,pitstop!A:A,A12)</f>
        <v>1</v>
      </c>
      <c r="D12">
        <f t="shared" ca="1" si="3"/>
        <v>9</v>
      </c>
      <c r="E12">
        <f t="shared" ca="1" si="4"/>
        <v>15</v>
      </c>
      <c r="F12" cm="1">
        <f t="array" aca="1" ref="F12" ca="1">IFERROR(IF(D12=1,"",INDEX(lapchart!$B:$U,B12+1,D12-1)),"")</f>
        <v>4</v>
      </c>
      <c r="G12">
        <f t="shared" ca="1" si="0"/>
        <v>13</v>
      </c>
      <c r="H12">
        <f t="shared" ca="1" si="1"/>
        <v>1</v>
      </c>
      <c r="I12">
        <f t="shared" ca="1" si="2"/>
        <v>4</v>
      </c>
    </row>
    <row r="13" spans="1:9" x14ac:dyDescent="0.25">
      <c r="A13">
        <v>26</v>
      </c>
      <c r="B13">
        <f>VLOOKUP(A13,pitstop!$1:$1048576,4)</f>
        <v>26</v>
      </c>
      <c r="C13">
        <f>_xlfn.MAXIFS(pitstop!E:E,pitstop!A:A,A13)</f>
        <v>1</v>
      </c>
      <c r="D13">
        <f t="shared" ca="1" si="3"/>
        <v>7</v>
      </c>
      <c r="E13">
        <f t="shared" ca="1" si="4"/>
        <v>11</v>
      </c>
      <c r="F13" cm="1">
        <f t="array" aca="1" ref="F13" ca="1">IFERROR(IF(D13=1,"",INDEX(lapchart!$B:$U,B13+1,D13-1)),"")</f>
        <v>18</v>
      </c>
      <c r="G13">
        <f t="shared" ca="1" si="0"/>
        <v>10</v>
      </c>
      <c r="H13">
        <f t="shared" ca="1" si="1"/>
        <v>1</v>
      </c>
      <c r="I13">
        <f t="shared" ca="1" si="2"/>
        <v>3</v>
      </c>
    </row>
    <row r="14" spans="1:9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3"/>
        <v>8</v>
      </c>
      <c r="E14">
        <f t="shared" ca="1" si="4"/>
        <v>14</v>
      </c>
      <c r="F14" cm="1">
        <f t="array" aca="1" ref="F14" ca="1">IFERROR(IF(D14=1,"",INDEX(lapchart!$B:$U,B14+1,D14-1)),"")</f>
        <v>8</v>
      </c>
      <c r="G14">
        <f t="shared" ca="1" si="0"/>
        <v>14</v>
      </c>
      <c r="H14">
        <f t="shared" ca="1" si="1"/>
        <v>2</v>
      </c>
      <c r="I14">
        <f t="shared" ca="1" si="2"/>
        <v>6</v>
      </c>
    </row>
    <row r="15" spans="1:9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3"/>
        <v>1</v>
      </c>
      <c r="E15">
        <f t="shared" ca="1" si="4"/>
        <v>4</v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1"/>
        <v/>
      </c>
      <c r="I15" t="str">
        <f t="shared" ca="1" si="2"/>
        <v/>
      </c>
    </row>
    <row r="16" spans="1:9" x14ac:dyDescent="0.25">
      <c r="A16">
        <v>44</v>
      </c>
      <c r="B16">
        <f>VLOOKUP(A16,pitstop!$1:$1048576,4)</f>
        <v>15</v>
      </c>
      <c r="C16">
        <f>_xlfn.MAXIFS(pitstop!E:E,pitstop!A:A,A16)</f>
        <v>1</v>
      </c>
      <c r="D16">
        <f t="shared" ca="1" si="3"/>
        <v>2</v>
      </c>
      <c r="E16">
        <f t="shared" ca="1" si="4"/>
        <v>4</v>
      </c>
      <c r="F16" cm="1">
        <f t="array" aca="1" ref="F16" ca="1">IFERROR(IF(D16=1,"",INDEX(lapchart!$B:$U,B16+1,D16-1)),"")</f>
        <v>77</v>
      </c>
      <c r="G16">
        <f t="shared" ca="1" si="0"/>
        <v>2</v>
      </c>
      <c r="H16">
        <f t="shared" ca="1" si="1"/>
        <v>8</v>
      </c>
      <c r="I16">
        <f t="shared" ca="1" si="2"/>
        <v>0</v>
      </c>
    </row>
    <row r="17" spans="1:9" x14ac:dyDescent="0.25">
      <c r="A17">
        <v>55</v>
      </c>
      <c r="B17">
        <f>VLOOKUP(A17,pitstop!$1:$1048576,4)</f>
        <v>15</v>
      </c>
      <c r="C17">
        <f>_xlfn.MAXIFS(pitstop!E:E,pitstop!A:A,A17)</f>
        <v>0</v>
      </c>
      <c r="D17" t="str">
        <f t="shared" ca="1" si="3"/>
        <v/>
      </c>
      <c r="E17" t="str">
        <f t="shared" ca="1" si="4"/>
        <v/>
      </c>
      <c r="F17" t="str" cm="1">
        <f t="array" aca="1" ref="F17" ca="1">IFERROR(IF(D17=1,"",INDEX(lapchart!$B:$U,B17+1,D17-1)),"")</f>
        <v/>
      </c>
      <c r="G17" t="str">
        <f t="shared" ca="1" si="0"/>
        <v/>
      </c>
      <c r="H17" t="str">
        <f t="shared" ca="1" si="1"/>
        <v/>
      </c>
      <c r="I17" t="str">
        <f t="shared" ca="1" si="2"/>
        <v/>
      </c>
    </row>
    <row r="18" spans="1:9" x14ac:dyDescent="0.25">
      <c r="A18">
        <v>63</v>
      </c>
      <c r="B18">
        <f>VLOOKUP(A18,pitstop!$1:$1048576,4)</f>
        <v>42</v>
      </c>
      <c r="C18">
        <f>_xlfn.MAXIFS(pitstop!E:E,pitstop!A:A,A18)</f>
        <v>2</v>
      </c>
      <c r="D18">
        <f t="shared" ca="1" si="3"/>
        <v>16</v>
      </c>
      <c r="E18">
        <f t="shared" ca="1" si="4"/>
        <v>16</v>
      </c>
      <c r="F18" cm="1">
        <f t="array" aca="1" ref="F18" ca="1">IFERROR(IF(D18=1,"",INDEX(lapchart!$B:$U,B18+1,D18-1)),"")</f>
        <v>99</v>
      </c>
      <c r="G18">
        <f t="shared" ca="1" si="0"/>
        <v>17</v>
      </c>
      <c r="H18">
        <f t="shared" ca="1" si="1"/>
        <v>15</v>
      </c>
      <c r="I18">
        <f t="shared" ca="1" si="2"/>
        <v>1</v>
      </c>
    </row>
    <row r="19" spans="1:9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3"/>
        <v>1</v>
      </c>
      <c r="E19">
        <f t="shared" ca="1" si="4"/>
        <v>2</v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44</v>
      </c>
      <c r="C20">
        <f>_xlfn.MAXIFS(pitstop!E:E,pitstop!A:A,A20)</f>
        <v>3</v>
      </c>
      <c r="D20">
        <f t="shared" ca="1" si="3"/>
        <v>17</v>
      </c>
      <c r="E20">
        <f t="shared" ca="1" si="4"/>
        <v>17</v>
      </c>
      <c r="F20" cm="1">
        <f t="array" aca="1" ref="F20" ca="1">IFERROR(IF(D20=1,"",INDEX(lapchart!$B:$U,B20+1,D20-1)),"")</f>
        <v>63</v>
      </c>
      <c r="G20">
        <f t="shared" ca="1" si="0"/>
        <v>16</v>
      </c>
      <c r="H20">
        <f t="shared" ca="1" si="1"/>
        <v>2</v>
      </c>
      <c r="I20">
        <f t="shared" ca="1" si="2"/>
        <v>-1</v>
      </c>
    </row>
    <row r="21" spans="1:9" x14ac:dyDescent="0.25">
      <c r="A21">
        <v>99</v>
      </c>
      <c r="B21">
        <f>VLOOKUP(A21,pitstop!$1:$1048576,4)</f>
        <v>27</v>
      </c>
      <c r="C21">
        <f>_xlfn.MAXIFS(pitstop!E:E,pitstop!A:A,A21)</f>
        <v>1</v>
      </c>
      <c r="D21">
        <f t="shared" ca="1" si="3"/>
        <v>14</v>
      </c>
      <c r="E21">
        <f t="shared" ca="1" si="4"/>
        <v>17</v>
      </c>
      <c r="F21" cm="1">
        <f t="array" aca="1" ref="F21" ca="1">IFERROR(IF(D21=1,"",INDEX(lapchart!$B:$U,B21+1,D21-1)),"")</f>
        <v>8</v>
      </c>
      <c r="G21">
        <f t="shared" ca="1" si="0"/>
        <v>14</v>
      </c>
      <c r="H21">
        <f t="shared" ca="1" si="1"/>
        <v>12</v>
      </c>
      <c r="I21">
        <f t="shared" ca="1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D4" sqref="D4"/>
    </sheetView>
  </sheetViews>
  <sheetFormatPr defaultRowHeight="15" x14ac:dyDescent="0.25"/>
  <cols>
    <col min="1" max="1" width="11.85546875" bestFit="1" customWidth="1"/>
    <col min="2" max="2" width="9.7109375" bestFit="1" customWidth="1"/>
  </cols>
  <sheetData>
    <row r="1" spans="1:6" x14ac:dyDescent="0.25">
      <c r="A1" s="4" t="s">
        <v>107</v>
      </c>
      <c r="B1" s="4" t="s">
        <v>112</v>
      </c>
    </row>
    <row r="2" spans="1:6" x14ac:dyDescent="0.25">
      <c r="A2" s="4" t="s">
        <v>108</v>
      </c>
      <c r="B2" s="4" t="s">
        <v>113</v>
      </c>
    </row>
    <row r="3" spans="1:6" x14ac:dyDescent="0.25">
      <c r="A3" s="4" t="s">
        <v>109</v>
      </c>
      <c r="B3" s="6">
        <v>0.47</v>
      </c>
    </row>
    <row r="4" spans="1:6" x14ac:dyDescent="0.25">
      <c r="A4" s="4" t="s">
        <v>110</v>
      </c>
      <c r="B4" s="4" t="s">
        <v>114</v>
      </c>
    </row>
    <row r="5" spans="1:6" x14ac:dyDescent="0.25">
      <c r="A5" s="4" t="s">
        <v>111</v>
      </c>
      <c r="B5" s="4" t="s">
        <v>115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116</v>
      </c>
      <c r="B1">
        <v>2.6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A26-1516-4593-AF43-B317A3538C01}">
  <dimension ref="A1:K21"/>
  <sheetViews>
    <sheetView workbookViewId="0">
      <selection activeCell="C3" sqref="C3"/>
    </sheetView>
  </sheetViews>
  <sheetFormatPr defaultRowHeight="15" x14ac:dyDescent="0.25"/>
  <cols>
    <col min="7" max="7" width="10.5703125" style="9" bestFit="1" customWidth="1"/>
    <col min="8" max="8" width="9.140625" style="10"/>
  </cols>
  <sheetData>
    <row r="1" spans="1:11" x14ac:dyDescent="0.25">
      <c r="A1" t="s">
        <v>129</v>
      </c>
      <c r="B1" t="s">
        <v>130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33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16</v>
      </c>
      <c r="K6" s="1"/>
    </row>
    <row r="7" spans="1:11" x14ac:dyDescent="0.25">
      <c r="A7">
        <v>6</v>
      </c>
      <c r="B7">
        <v>20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26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4</v>
      </c>
      <c r="K13" s="1"/>
    </row>
    <row r="14" spans="1:11" x14ac:dyDescent="0.25">
      <c r="A14">
        <v>13</v>
      </c>
      <c r="B14">
        <v>11</v>
      </c>
      <c r="K14" s="1"/>
    </row>
    <row r="15" spans="1:11" x14ac:dyDescent="0.25">
      <c r="A15">
        <v>14</v>
      </c>
      <c r="B15">
        <v>23</v>
      </c>
      <c r="K15" s="1"/>
    </row>
    <row r="16" spans="1:11" x14ac:dyDescent="0.25">
      <c r="A16">
        <v>15</v>
      </c>
      <c r="B16">
        <v>99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131</v>
      </c>
      <c r="B19">
        <v>8</v>
      </c>
      <c r="K19" s="1"/>
    </row>
    <row r="20" spans="1:11" x14ac:dyDescent="0.25">
      <c r="A20" t="s">
        <v>131</v>
      </c>
      <c r="B20">
        <v>3</v>
      </c>
      <c r="K20" s="1"/>
    </row>
    <row r="21" spans="1:11" x14ac:dyDescent="0.25">
      <c r="A21" t="s">
        <v>131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356-DD4D-4A4F-9892-81676E4F3A8C}">
  <dimension ref="A1:N21"/>
  <sheetViews>
    <sheetView tabSelected="1" workbookViewId="0">
      <selection activeCell="P7" sqref="P7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60</v>
      </c>
      <c r="B1" t="s">
        <v>118</v>
      </c>
      <c r="C1" t="s">
        <v>119</v>
      </c>
      <c r="D1" s="8" t="s">
        <v>122</v>
      </c>
      <c r="E1" s="8" t="s">
        <v>123</v>
      </c>
      <c r="F1" s="8" t="s">
        <v>124</v>
      </c>
      <c r="G1" s="8" t="s">
        <v>125</v>
      </c>
      <c r="H1" s="8" t="s">
        <v>126</v>
      </c>
      <c r="I1" s="8" t="s">
        <v>127</v>
      </c>
      <c r="J1" s="8" t="s">
        <v>128</v>
      </c>
      <c r="K1" s="8" t="s">
        <v>132</v>
      </c>
      <c r="L1" s="7" t="s">
        <v>120</v>
      </c>
      <c r="M1" s="7" t="s">
        <v>121</v>
      </c>
      <c r="N1" s="7" t="s">
        <v>156</v>
      </c>
    </row>
    <row r="2" spans="1:14" x14ac:dyDescent="0.25">
      <c r="A2">
        <v>3</v>
      </c>
      <c r="B2">
        <f>MATCH(A2,lapchart!$B$2:$U$2,0)</f>
        <v>12</v>
      </c>
      <c r="C2" t="str">
        <f>INDEX(finalstanding!A:A,MATCH(compoundchange!A2,finalstanding!B:B,0))</f>
        <v>DNF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57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 t="str">
        <f>IFERROR((C2-B2)*-1,"")</f>
        <v/>
      </c>
      <c r="M2">
        <f>IF(C2=1,25,IF(C2=2,18,IF(C2=3,15,IF(C2=4,12,IF(C2=5,10,IF(C2=6,8,IF(C2=7,6,IF(C2=8,4,IF(C2=9,2,IF(C2=10,1,0))))))))))</f>
        <v>0</v>
      </c>
      <c r="N2" s="11">
        <f>VLOOKUP(A2,raceclassification!B:G,6,FALSE)+IF(ISNUMBER(SEARCH("Lap",VLOOKUP(A2,raceclassification!B:H,7,FALSE))),IF(VLOOKUP(A2,raceclassification!B:H,7,FALSE)="1 Lap","0:02",IF(VLOOKUP(A2,raceclassification!B:H,7,FALSE)="2 Lap","0:04","0:06")),0)</f>
        <v>3.0084745370370369E-2</v>
      </c>
    </row>
    <row r="3" spans="1:14" x14ac:dyDescent="0.25">
      <c r="A3">
        <v>4</v>
      </c>
      <c r="B3">
        <f>MATCH(A3,lapchart!$B$2:$U$2,0)</f>
        <v>8</v>
      </c>
      <c r="C3">
        <f>INDEX(finalstanding!A:A,MATCH(compoundchange!A3,finalstanding!B:B,0))</f>
        <v>12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15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43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>IFERROR((C3-B3)*-1,"")</f>
        <v>-4</v>
      </c>
      <c r="M3">
        <f>IF(C3=1,25,IF(C3=2,18,IF(C3=3,15,IF(C3=4,12,IF(C3=5,10,IF(C3=6,8,IF(C3=7,6,IF(C3=8,4,IF(C3=9,2,IF(C3=10,1,0))))))))))</f>
        <v>0</v>
      </c>
      <c r="N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6.1287719907407417E-2</v>
      </c>
    </row>
    <row r="4" spans="1:14" x14ac:dyDescent="0.25">
      <c r="A4">
        <v>5</v>
      </c>
      <c r="B4">
        <f>MATCH(A4,lapchart!$B$2:$U$2,0)</f>
        <v>3</v>
      </c>
      <c r="C4">
        <f>INDEX(finalstanding!A:A,MATCH(compoundchange!A4,finalstanding!B:B,0))</f>
        <v>4</v>
      </c>
      <c r="D4">
        <f>COUNTIF(pitstop!A:A, A4)</f>
        <v>1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14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44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>IFERROR((C4-B4)*-1,"")</f>
        <v>-1</v>
      </c>
      <c r="M4">
        <f>IF(C4=1,25,IF(C4=2,18,IF(C4=3,15,IF(C4=4,12,IF(C4=5,10,IF(C4=6,8,IF(C4=7,6,IF(C4=8,4,IF(C4=9,2,IF(C4=10,1,0))))))))))</f>
        <v>12</v>
      </c>
      <c r="N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6.0005023148148151E-2</v>
      </c>
    </row>
    <row r="5" spans="1:14" x14ac:dyDescent="0.25">
      <c r="A5">
        <v>7</v>
      </c>
      <c r="B5">
        <f>MATCH(A5,lapchart!$B$2:$U$2,0)</f>
        <v>9</v>
      </c>
      <c r="C5">
        <f>INDEX(finalstanding!A:A,MATCH(compoundchange!A5,finalstanding!B:B,0))</f>
        <v>8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12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46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>IFERROR((C5-B5)*-1,"")</f>
        <v>1</v>
      </c>
      <c r="M5">
        <f>IF(C5=1,25,IF(C5=2,18,IF(C5=3,15,IF(C5=4,12,IF(C5=5,10,IF(C5=6,8,IF(C5=7,6,IF(C5=8,4,IF(C5=9,2,IF(C5=10,1,0))))))))))</f>
        <v>4</v>
      </c>
      <c r="N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6.0806817129629633E-2</v>
      </c>
    </row>
    <row r="6" spans="1:14" x14ac:dyDescent="0.25">
      <c r="A6">
        <v>8</v>
      </c>
      <c r="B6">
        <f>MATCH(A6,lapchart!$B$2:$U$2,0)</f>
        <v>6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15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43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>IFERROR((C6-B6)*-1,"")</f>
        <v/>
      </c>
      <c r="M6">
        <f>IF(C6=1,25,IF(C6=2,18,IF(C6=3,15,IF(C6=4,12,IF(C6=5,10,IF(C6=6,8,IF(C6=7,6,IF(C6=8,4,IF(C6=9,2,IF(C6=10,1,0))))))))))</f>
        <v>0</v>
      </c>
      <c r="N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3.0785902777777777E-2</v>
      </c>
    </row>
    <row r="7" spans="1:14" x14ac:dyDescent="0.25">
      <c r="A7">
        <v>10</v>
      </c>
      <c r="B7">
        <f>MATCH(A7,lapchart!$B$2:$U$2,0)</f>
        <v>17</v>
      </c>
      <c r="C7">
        <f>INDEX(finalstanding!A:A,MATCH(compoundchange!A7,finalstanding!B:B,0))</f>
        <v>11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37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21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>IFERROR((C7-B7)*-1,"")</f>
        <v>6</v>
      </c>
      <c r="M7">
        <f>IF(C7=1,25,IF(C7=2,18,IF(C7=3,15,IF(C7=4,12,IF(C7=5,10,IF(C7=6,8,IF(C7=7,6,IF(C7=8,4,IF(C7=9,2,IF(C7=10,1,0))))))))))</f>
        <v>0</v>
      </c>
      <c r="N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6.0827488425925925E-2</v>
      </c>
    </row>
    <row r="8" spans="1:14" x14ac:dyDescent="0.25">
      <c r="A8">
        <v>11</v>
      </c>
      <c r="B8">
        <f>MATCH(A8,lapchart!$B$2:$U$2,0)</f>
        <v>10</v>
      </c>
      <c r="C8">
        <f>INDEX(finalstanding!A:A,MATCH(compoundchange!A8,finalstanding!B:B,0))</f>
        <v>13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13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45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>IFERROR((C8-B8)*-1,"")</f>
        <v>-3</v>
      </c>
      <c r="M8">
        <f>IF(C8=1,25,IF(C8=2,18,IF(C8=3,15,IF(C8=4,12,IF(C8=5,10,IF(C8=6,8,IF(C8=7,6,IF(C8=8,4,IF(C8=9,2,IF(C8=10,1,0))))))))))</f>
        <v>0</v>
      </c>
      <c r="N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6.1293854166666668E-2</v>
      </c>
    </row>
    <row r="9" spans="1:14" x14ac:dyDescent="0.25">
      <c r="A9">
        <v>16</v>
      </c>
      <c r="B9">
        <f>MATCH(A9,lapchart!$B$2:$U$2,0)</f>
        <v>5</v>
      </c>
      <c r="C9">
        <f>INDEX(finalstanding!A:A,MATCH(compoundchange!A9,finalstanding!B:B,0))</f>
        <v>5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3</v>
      </c>
      <c r="H9" cm="1">
        <f t="array" ref="H9">IFERROR(INDEX(pitstop!D:D,SMALL(IF(pitstop!A:A=A9,ROW(pitstop!A:A),""),1)),"")</f>
        <v>28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30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>IFERROR((C9-B9)*-1,"")</f>
        <v>0</v>
      </c>
      <c r="M9">
        <f>IF(C9=1,25,IF(C9=2,18,IF(C9=3,15,IF(C9=4,12,IF(C9=5,10,IF(C9=6,8,IF(C9=7,6,IF(C9=8,4,IF(C9=9,2,IF(C9=10,1,0))))))))))</f>
        <v>10</v>
      </c>
      <c r="N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6.0017997685185183E-2</v>
      </c>
    </row>
    <row r="10" spans="1:14" x14ac:dyDescent="0.25">
      <c r="A10">
        <v>18</v>
      </c>
      <c r="B10">
        <f>MATCH(A10,lapchart!$B$2:$U$2,0)</f>
        <v>16</v>
      </c>
      <c r="C10">
        <f>INDEX(finalstanding!A:A,MATCH(compoundchange!A10,finalstanding!B:B,0))</f>
        <v>9</v>
      </c>
      <c r="D10">
        <f>COUNTIF(pitstop!A:A, A10)</f>
        <v>1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2</v>
      </c>
      <c r="H10" cm="1">
        <f t="array" ref="H10">IFERROR(INDEX(pitstop!D:D,SMALL(IF(pitstop!A:A=A10,ROW(pitstop!A:A),""),1)),"")</f>
        <v>27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31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>IFERROR((C10-B10)*-1,"")</f>
        <v>7</v>
      </c>
      <c r="M10">
        <f>IF(C10=1,25,IF(C10=2,18,IF(C10=3,15,IF(C10=4,12,IF(C10=5,10,IF(C10=6,8,IF(C10=7,6,IF(C10=8,4,IF(C10=9,2,IF(C10=10,1,0))))))))))</f>
        <v>2</v>
      </c>
      <c r="N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6.0815520833333338E-2</v>
      </c>
    </row>
    <row r="11" spans="1:14" x14ac:dyDescent="0.25">
      <c r="A11">
        <v>20</v>
      </c>
      <c r="B11">
        <f>MATCH(A11,lapchart!$B$2:$U$2,0)</f>
        <v>7</v>
      </c>
      <c r="C11">
        <f>INDEX(finalstanding!A:A,MATCH(compoundchange!A11,finalstanding!B:B,0))</f>
        <v>6</v>
      </c>
      <c r="D11">
        <f>COUNTIF(pitstop!A:A, A11)</f>
        <v>1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3</v>
      </c>
      <c r="H11" cm="1">
        <f t="array" ref="H11">IFERROR(INDEX(pitstop!D:D,SMALL(IF(pitstop!A:A=A11,ROW(pitstop!A:A),""),1)),"")</f>
        <v>14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44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>IFERROR((C11-B11)*-1,"")</f>
        <v>1</v>
      </c>
      <c r="M11">
        <f>IF(C11=1,25,IF(C11=2,18,IF(C11=3,15,IF(C11=4,12,IF(C11=5,10,IF(C11=6,8,IF(C11=7,6,IF(C11=8,4,IF(C11=9,2,IF(C11=10,1,0))))))))))</f>
        <v>8</v>
      </c>
      <c r="N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6.035278935185185E-2</v>
      </c>
    </row>
    <row r="12" spans="1:14" x14ac:dyDescent="0.25">
      <c r="A12">
        <v>23</v>
      </c>
      <c r="B12">
        <f>MATCH(A12,lapchart!$B$2:$U$2,0)</f>
        <v>13</v>
      </c>
      <c r="C12">
        <f>INDEX(finalstanding!A:A,MATCH(compoundchange!A12,finalstanding!B:B,0))</f>
        <v>14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14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44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>IFERROR((C12-B12)*-1,"")</f>
        <v>-1</v>
      </c>
      <c r="M12">
        <f>IF(C12=1,25,IF(C12=2,18,IF(C12=3,15,IF(C12=4,12,IF(C12=5,10,IF(C12=6,8,IF(C12=7,6,IF(C12=8,4,IF(C12=9,2,IF(C12=10,1,0))))))))))</f>
        <v>0</v>
      </c>
      <c r="N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6.1302048611111111E-2</v>
      </c>
    </row>
    <row r="13" spans="1:14" x14ac:dyDescent="0.25">
      <c r="A13">
        <v>26</v>
      </c>
      <c r="B13">
        <f>MATCH(A13,lapchart!$B$2:$U$2,0)</f>
        <v>15</v>
      </c>
      <c r="C13">
        <f>INDEX(finalstanding!A:A,MATCH(compoundchange!A13,finalstanding!B:B,0))</f>
        <v>10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26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32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>IFERROR((C13-B13)*-1,"")</f>
        <v>5</v>
      </c>
      <c r="M13">
        <f>IF(C13=1,25,IF(C13=2,18,IF(C13=3,15,IF(C13=4,12,IF(C13=5,10,IF(C13=6,8,IF(C13=7,6,IF(C13=8,4,IF(C13=9,2,IF(C13=10,1,0))))))))))</f>
        <v>1</v>
      </c>
      <c r="N13" s="11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6.0823611111111106E-2</v>
      </c>
    </row>
    <row r="14" spans="1:14" x14ac:dyDescent="0.25">
      <c r="A14">
        <v>27</v>
      </c>
      <c r="B14">
        <f>MATCH(A14,lapchart!$B$2:$U$2,0)</f>
        <v>11</v>
      </c>
      <c r="C14">
        <f>INDEX(finalstanding!A:A,MATCH(compoundchange!A14,finalstanding!B:B,0))</f>
        <v>7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2</v>
      </c>
      <c r="G14" cm="1">
        <f t="array" ref="G14">IFERROR(INDEX(pitstop!I:I,SMALL(IF(pitstop!A:A=A14,ROW(pitstop!A:A),""),COLUMNS($E$1:F13))),F14)</f>
        <v>2</v>
      </c>
      <c r="H14" cm="1">
        <f t="array" ref="H14">IFERROR(INDEX(pitstop!D:D,SMALL(IF(pitstop!A:A=A14,ROW(pitstop!A:A),""),1)),"")</f>
        <v>13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45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>IFERROR((C14-B14)*-1,"")</f>
        <v>4</v>
      </c>
      <c r="M14">
        <f>IF(C14=1,25,IF(C14=2,18,IF(C14=3,15,IF(C14=4,12,IF(C14=5,10,IF(C14=6,8,IF(C14=7,6,IF(C14=8,4,IF(C14=9,2,IF(C14=10,1,0))))))))))</f>
        <v>6</v>
      </c>
      <c r="N14" s="11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6.0793101851851855E-2</v>
      </c>
    </row>
    <row r="15" spans="1:14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3</v>
      </c>
      <c r="D15">
        <f>COUNTIF(pitstop!A:A, A15)</f>
        <v>1</v>
      </c>
      <c r="E15" cm="1">
        <f t="array" ref="E15">IFERROR(INDEX(pitstop!H:H,SMALL(IF(pitstop!A:A=A15,ROW(pitstop!A:A),""),COLUMNS($E$1:E14))),"")</f>
        <v>4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25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>IFERROR((C15-B15)*-1,"")</f>
        <v>1</v>
      </c>
      <c r="M15">
        <f>IF(C15=1,25,IF(C15=2,18,IF(C15=3,15,IF(C15=4,12,IF(C15=5,10,IF(C15=6,8,IF(C15=7,6,IF(C15=8,4,IF(C15=9,2,IF(C15=10,1,0))))))))))</f>
        <v>15</v>
      </c>
      <c r="N15" s="11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5.9604687499999996E-2</v>
      </c>
    </row>
    <row r="16" spans="1:14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2</v>
      </c>
      <c r="D16">
        <f>COUNTIF(pitstop!A:A, A16)</f>
        <v>1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15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43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>IFERROR((C16-B16)*-1,"")</f>
        <v>-1</v>
      </c>
      <c r="M16">
        <f>IF(C16=1,25,IF(C16=2,18,IF(C16=3,15,IF(C16=4,12,IF(C16=5,10,IF(C16=6,8,IF(C16=7,6,IF(C16=8,4,IF(C16=9,2,IF(C16=10,1,0))))))))))</f>
        <v>18</v>
      </c>
      <c r="N16" s="11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5.958577546296296E-2</v>
      </c>
    </row>
    <row r="17" spans="1:14" x14ac:dyDescent="0.25">
      <c r="A17">
        <v>55</v>
      </c>
      <c r="B17">
        <f>MATCH(A17,lapchart!$B$2:$U$2,0)</f>
        <v>18</v>
      </c>
      <c r="C17" t="str">
        <f>INDEX(finalstanding!A:A,MATCH(compoundchange!A17,finalstanding!B:B,0))</f>
        <v>DNF</v>
      </c>
      <c r="D17">
        <f>COUNTIF(pitstop!A:A, A17)</f>
        <v>0</v>
      </c>
      <c r="E17" t="str" cm="1">
        <f t="array" ref="E17">IFERROR(INDEX(pitstop!H:H,SMALL(IF(pitstop!A:A=A17,ROW(pitstop!A:A),""),COLUMNS($E$1:E16))),"")</f>
        <v/>
      </c>
      <c r="F17" t="str" cm="1">
        <f t="array" ref="F17">IFERROR(IFERROR(INDEX(pitstop!H:H,SMALL(IF(pitstop!A:A=A17,ROW(pitstop!A:A),""),COLUMNS($E$1:F16))),INDEX(pitstop!I:I,SMALL(IF(pitstop!A:A=A17,ROW(pitstop!A:A),""),COLUMNS($E$1:E16)))),"")</f>
        <v/>
      </c>
      <c r="G17" t="str" cm="1">
        <f t="array" ref="G17">IFERROR(INDEX(pitstop!I:I,SMALL(IF(pitstop!A:A=A17,ROW(pitstop!A:A),""),COLUMNS($E$1:F16))),F17)</f>
        <v/>
      </c>
      <c r="H17" t="str" cm="1">
        <f t="array" ref="H17">IFERROR(INDEX(pitstop!D:D,SMALL(IF(pitstop!A:A=A17,ROW(pitstop!A:A),""),1)),"")</f>
        <v/>
      </c>
      <c r="I17" t="str" cm="1">
        <f t="array" ref="I17">IFERROR(IF(D17=1,LOOKUP(2,1/(laptimes!A:A&lt;&gt;""),laptimes!A:A)-H17,INDEX(pitstop!$D$2:$D$100,SMALL(IF(compoundchange!$A17=pitstop!$A$2:$A$100,ROW(pitstop!$A$2:$A$100)-ROW(pitstop!$A$2)+2),1))-H17),"")</f>
        <v/>
      </c>
      <c r="J17" t="str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/>
      </c>
      <c r="K17">
        <v>0</v>
      </c>
      <c r="L17" t="str">
        <f>IFERROR((C17-B17)*-1,"")</f>
        <v/>
      </c>
      <c r="M17">
        <f>IF(C17=1,25,IF(C17=2,18,IF(C17=3,15,IF(C17=4,12,IF(C17=5,10,IF(C17=6,8,IF(C17=7,6,IF(C17=8,4,IF(C17=9,2,IF(C17=10,1,0))))))))))</f>
        <v>0</v>
      </c>
      <c r="N17" s="11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9.6635763888888882E-3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16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4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26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16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16</v>
      </c>
      <c r="K18">
        <v>0</v>
      </c>
      <c r="L18">
        <f>IFERROR((C18-B18)*-1,"")</f>
        <v>3</v>
      </c>
      <c r="M18">
        <f>IF(C18=1,25,IF(C18=2,18,IF(C18=3,15,IF(C18=4,12,IF(C18=5,10,IF(C18=6,8,IF(C18=7,6,IF(C18=8,4,IF(C18=9,2,IF(C18=10,1,0))))))))))</f>
        <v>0</v>
      </c>
      <c r="N18" s="11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6.4085706018518526E-2</v>
      </c>
    </row>
    <row r="19" spans="1:14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1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35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>IFERROR((C19-B19)*-1,"")</f>
        <v>1</v>
      </c>
      <c r="M19">
        <f>IF(C19=1,25,IF(C19=2,18,IF(C19=3,15,IF(C19=4,12,IF(C19=5,10,IF(C19=6,8,IF(C19=7,6,IF(C19=8,4,IF(C19=9,2,IF(C19=10,1,0))))))))))</f>
        <v>25</v>
      </c>
      <c r="N19" s="11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5.9344039351851847E-2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17</v>
      </c>
      <c r="D20">
        <f>COUNTIF(pitstop!A:A, A20)</f>
        <v>3</v>
      </c>
      <c r="E20" cm="1">
        <f t="array" ref="E20">IFERROR(INDEX(pitstop!H:H,SMALL(IF(pitstop!A:A=A20,ROW(pitstop!A:A),""),COLUMNS($E$1:E19))),"")</f>
        <v>2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4</v>
      </c>
      <c r="H20" cm="1">
        <f t="array" ref="H20">IFERROR(INDEX(pitstop!D:D,SMALL(IF(pitstop!A:A=A20,ROW(pitstop!A:A),""),1)),"")</f>
        <v>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27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>IFERROR((C20-B20)*-1,"")</f>
        <v>3</v>
      </c>
      <c r="M20">
        <f>IF(C20=1,25,IF(C20=2,18,IF(C20=3,15,IF(C20=4,12,IF(C20=5,10,IF(C20=6,8,IF(C20=7,6,IF(C20=8,4,IF(C20=9,2,IF(C20=10,1,0))))))))))</f>
        <v>0</v>
      </c>
      <c r="N20" s="11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6.4111238425925934E-2</v>
      </c>
    </row>
    <row r="21" spans="1:14" x14ac:dyDescent="0.25">
      <c r="A21">
        <v>99</v>
      </c>
      <c r="B21">
        <f>MATCH(A21,lapchart!$B$2:$U$2,0)</f>
        <v>14</v>
      </c>
      <c r="C21">
        <f>INDEX(finalstanding!A:A,MATCH(compoundchange!A21,finalstanding!B:B,0))</f>
        <v>15</v>
      </c>
      <c r="D21">
        <f>COUNTIF(pitstop!A:A, A21)</f>
        <v>1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4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27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31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>IFERROR((C21-B21)*-1,"")</f>
        <v>-1</v>
      </c>
      <c r="M21">
        <f>IF(C21=1,25,IF(C21=2,18,IF(C21=3,15,IF(C21=4,12,IF(C21=5,10,IF(C21=6,8,IF(C21=7,6,IF(C21=8,4,IF(C21=9,2,IF(C21=10,1,0))))))))))</f>
        <v>0</v>
      </c>
      <c r="N21" s="11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6.1549328703703707E-2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36C0-9EC7-4C32-A224-98998B30405A}">
  <dimension ref="A1:L21"/>
  <sheetViews>
    <sheetView workbookViewId="0">
      <selection activeCell="G2" sqref="G2"/>
    </sheetView>
  </sheetViews>
  <sheetFormatPr defaultRowHeight="15" x14ac:dyDescent="0.25"/>
  <sheetData>
    <row r="1" spans="1:12" x14ac:dyDescent="0.25">
      <c r="A1" t="s">
        <v>129</v>
      </c>
      <c r="B1" t="s">
        <v>130</v>
      </c>
      <c r="C1" t="s">
        <v>61</v>
      </c>
      <c r="D1" t="s">
        <v>133</v>
      </c>
      <c r="E1" t="s">
        <v>62</v>
      </c>
      <c r="F1" t="s">
        <v>134</v>
      </c>
      <c r="G1" t="s">
        <v>65</v>
      </c>
      <c r="H1" t="s">
        <v>96</v>
      </c>
      <c r="I1" t="s">
        <v>135</v>
      </c>
      <c r="J1" t="s">
        <v>136</v>
      </c>
      <c r="K1" t="s">
        <v>137</v>
      </c>
      <c r="L1" t="s">
        <v>63</v>
      </c>
    </row>
    <row r="2" spans="1:12" x14ac:dyDescent="0.25">
      <c r="A2">
        <v>1</v>
      </c>
      <c r="B2">
        <v>77</v>
      </c>
      <c r="C2" t="s">
        <v>93</v>
      </c>
      <c r="D2" t="s">
        <v>141</v>
      </c>
      <c r="E2" t="s">
        <v>90</v>
      </c>
      <c r="F2">
        <v>58</v>
      </c>
      <c r="G2" s="1">
        <v>5.9344039351851847E-2</v>
      </c>
      <c r="J2">
        <v>215.95400000000001</v>
      </c>
      <c r="K2" s="1">
        <v>9.9050925925925912E-4</v>
      </c>
      <c r="L2">
        <v>57</v>
      </c>
    </row>
    <row r="3" spans="1:12" x14ac:dyDescent="0.25">
      <c r="A3">
        <v>2</v>
      </c>
      <c r="B3">
        <v>44</v>
      </c>
      <c r="C3" t="s">
        <v>89</v>
      </c>
      <c r="D3" t="s">
        <v>138</v>
      </c>
      <c r="E3" t="s">
        <v>90</v>
      </c>
      <c r="F3">
        <v>58</v>
      </c>
      <c r="G3" s="1">
        <v>5.958577546296296E-2</v>
      </c>
      <c r="H3">
        <v>20.885999999999999</v>
      </c>
      <c r="I3">
        <v>20.885999999999999</v>
      </c>
      <c r="J3">
        <v>215.077</v>
      </c>
      <c r="K3" s="1">
        <v>9.9603009259259263E-4</v>
      </c>
      <c r="L3">
        <v>57</v>
      </c>
    </row>
    <row r="4" spans="1:12" x14ac:dyDescent="0.25">
      <c r="A4">
        <v>3</v>
      </c>
      <c r="B4">
        <v>33</v>
      </c>
      <c r="C4" t="s">
        <v>88</v>
      </c>
      <c r="D4" t="s">
        <v>139</v>
      </c>
      <c r="E4" t="s">
        <v>78</v>
      </c>
      <c r="F4">
        <v>58</v>
      </c>
      <c r="G4" s="1">
        <v>5.9604687499999996E-2</v>
      </c>
      <c r="H4">
        <v>22.52</v>
      </c>
      <c r="I4">
        <v>1.6339999999999999</v>
      </c>
      <c r="J4">
        <v>215.00899999999999</v>
      </c>
      <c r="K4" s="1">
        <v>9.9833333333333328E-4</v>
      </c>
      <c r="L4">
        <v>57</v>
      </c>
    </row>
    <row r="5" spans="1:12" x14ac:dyDescent="0.25">
      <c r="A5">
        <v>4</v>
      </c>
      <c r="B5">
        <v>5</v>
      </c>
      <c r="C5" t="s">
        <v>71</v>
      </c>
      <c r="D5" t="s">
        <v>142</v>
      </c>
      <c r="E5" t="s">
        <v>72</v>
      </c>
      <c r="F5">
        <v>58</v>
      </c>
      <c r="G5" s="1">
        <v>6.0005023148148151E-2</v>
      </c>
      <c r="H5">
        <v>57.109000000000002</v>
      </c>
      <c r="I5">
        <v>34.588999999999999</v>
      </c>
      <c r="J5">
        <v>213.57499999999999</v>
      </c>
      <c r="K5" s="1">
        <v>1.0179861111111112E-3</v>
      </c>
      <c r="L5">
        <v>16</v>
      </c>
    </row>
    <row r="6" spans="1:12" x14ac:dyDescent="0.25">
      <c r="A6">
        <v>5</v>
      </c>
      <c r="B6">
        <v>16</v>
      </c>
      <c r="C6" t="s">
        <v>81</v>
      </c>
      <c r="D6" t="s">
        <v>140</v>
      </c>
      <c r="E6" t="s">
        <v>72</v>
      </c>
      <c r="F6">
        <v>58</v>
      </c>
      <c r="G6" s="1">
        <v>6.0017997685185183E-2</v>
      </c>
      <c r="H6">
        <v>58.23</v>
      </c>
      <c r="I6">
        <v>1.121</v>
      </c>
      <c r="J6">
        <v>213.529</v>
      </c>
      <c r="K6" s="1">
        <v>1.006087962962963E-3</v>
      </c>
      <c r="L6">
        <v>58</v>
      </c>
    </row>
    <row r="7" spans="1:12" x14ac:dyDescent="0.25">
      <c r="A7">
        <v>6</v>
      </c>
      <c r="B7">
        <v>20</v>
      </c>
      <c r="C7" t="s">
        <v>83</v>
      </c>
      <c r="D7" t="s">
        <v>149</v>
      </c>
      <c r="E7" t="s">
        <v>76</v>
      </c>
      <c r="F7">
        <v>58</v>
      </c>
      <c r="G7" s="1">
        <v>6.035278935185185E-2</v>
      </c>
      <c r="H7">
        <v>0</v>
      </c>
      <c r="I7">
        <v>28.925999999999998</v>
      </c>
      <c r="J7">
        <v>212.34399999999999</v>
      </c>
      <c r="K7" s="1">
        <v>1.020625E-3</v>
      </c>
      <c r="L7">
        <v>56</v>
      </c>
    </row>
    <row r="8" spans="1:12" x14ac:dyDescent="0.25">
      <c r="A8">
        <v>7</v>
      </c>
      <c r="B8">
        <v>27</v>
      </c>
      <c r="C8" t="s">
        <v>87</v>
      </c>
      <c r="D8" t="s">
        <v>142</v>
      </c>
      <c r="E8" t="s">
        <v>68</v>
      </c>
      <c r="F8">
        <v>57</v>
      </c>
      <c r="G8" s="1">
        <v>5.9404212962962964E-2</v>
      </c>
      <c r="H8" t="s">
        <v>145</v>
      </c>
      <c r="I8" t="s">
        <v>145</v>
      </c>
      <c r="J8">
        <v>212.01499999999999</v>
      </c>
      <c r="K8" s="1">
        <v>1.0236574074074074E-3</v>
      </c>
      <c r="L8">
        <v>52</v>
      </c>
    </row>
    <row r="9" spans="1:12" x14ac:dyDescent="0.25">
      <c r="A9">
        <v>8</v>
      </c>
      <c r="B9">
        <v>7</v>
      </c>
      <c r="C9" t="s">
        <v>73</v>
      </c>
      <c r="D9" t="s">
        <v>141</v>
      </c>
      <c r="E9" t="s">
        <v>74</v>
      </c>
      <c r="F9">
        <v>57</v>
      </c>
      <c r="G9" s="1">
        <v>5.9417928240740742E-2</v>
      </c>
      <c r="H9" t="s">
        <v>145</v>
      </c>
      <c r="I9">
        <v>1.1850000000000001</v>
      </c>
      <c r="J9">
        <v>211.96600000000001</v>
      </c>
      <c r="K9" s="1">
        <v>1.0216435185185185E-3</v>
      </c>
      <c r="L9">
        <v>52</v>
      </c>
    </row>
    <row r="10" spans="1:12" x14ac:dyDescent="0.25">
      <c r="A10">
        <v>9</v>
      </c>
      <c r="B10">
        <v>18</v>
      </c>
      <c r="C10" t="s">
        <v>82</v>
      </c>
      <c r="D10" t="s">
        <v>153</v>
      </c>
      <c r="E10" t="s">
        <v>80</v>
      </c>
      <c r="F10">
        <v>57</v>
      </c>
      <c r="G10" s="1">
        <v>5.9426631944444447E-2</v>
      </c>
      <c r="H10" t="s">
        <v>145</v>
      </c>
      <c r="I10">
        <v>0.752</v>
      </c>
      <c r="J10">
        <v>211.935</v>
      </c>
      <c r="K10" s="1">
        <v>1.0135185185185184E-3</v>
      </c>
      <c r="L10">
        <v>29</v>
      </c>
    </row>
    <row r="11" spans="1:12" x14ac:dyDescent="0.25">
      <c r="A11">
        <v>10</v>
      </c>
      <c r="B11">
        <v>26</v>
      </c>
      <c r="C11" t="s">
        <v>86</v>
      </c>
      <c r="D11" t="s">
        <v>146</v>
      </c>
      <c r="E11" t="s">
        <v>85</v>
      </c>
      <c r="F11">
        <v>57</v>
      </c>
      <c r="G11" s="1">
        <v>5.9434722222222215E-2</v>
      </c>
      <c r="H11" t="s">
        <v>145</v>
      </c>
      <c r="I11">
        <v>0.69899999999999995</v>
      </c>
      <c r="J11">
        <v>211.90600000000001</v>
      </c>
      <c r="K11" s="1">
        <v>1.0121296296296295E-3</v>
      </c>
      <c r="L11">
        <v>39</v>
      </c>
    </row>
    <row r="12" spans="1:12" x14ac:dyDescent="0.25">
      <c r="A12">
        <v>11</v>
      </c>
      <c r="B12">
        <v>10</v>
      </c>
      <c r="C12" t="s">
        <v>77</v>
      </c>
      <c r="D12" t="s">
        <v>150</v>
      </c>
      <c r="E12" t="s">
        <v>78</v>
      </c>
      <c r="F12">
        <v>57</v>
      </c>
      <c r="G12" s="1">
        <v>5.9438599537037035E-2</v>
      </c>
      <c r="H12" t="s">
        <v>145</v>
      </c>
      <c r="I12">
        <v>0.33500000000000002</v>
      </c>
      <c r="J12">
        <v>211.893</v>
      </c>
      <c r="K12" s="1">
        <v>1.0095949074074072E-3</v>
      </c>
      <c r="L12">
        <v>39</v>
      </c>
    </row>
    <row r="13" spans="1:12" x14ac:dyDescent="0.25">
      <c r="A13">
        <v>12</v>
      </c>
      <c r="B13">
        <v>4</v>
      </c>
      <c r="C13" t="s">
        <v>69</v>
      </c>
      <c r="D13" t="s">
        <v>138</v>
      </c>
      <c r="E13" t="s">
        <v>70</v>
      </c>
      <c r="F13">
        <v>57</v>
      </c>
      <c r="G13" s="1">
        <v>5.9898831018518527E-2</v>
      </c>
      <c r="H13" t="s">
        <v>145</v>
      </c>
      <c r="I13">
        <v>39.764000000000003</v>
      </c>
      <c r="J13">
        <v>210.26400000000001</v>
      </c>
      <c r="K13" s="1">
        <v>1.0249421296296296E-3</v>
      </c>
      <c r="L13">
        <v>17</v>
      </c>
    </row>
    <row r="14" spans="1:12" x14ac:dyDescent="0.25">
      <c r="A14">
        <v>13</v>
      </c>
      <c r="B14">
        <v>11</v>
      </c>
      <c r="C14" t="s">
        <v>79</v>
      </c>
      <c r="D14" t="s">
        <v>144</v>
      </c>
      <c r="E14" t="s">
        <v>80</v>
      </c>
      <c r="F14">
        <v>57</v>
      </c>
      <c r="G14" s="1">
        <v>5.9904965277777777E-2</v>
      </c>
      <c r="H14" t="s">
        <v>145</v>
      </c>
      <c r="I14">
        <v>0.53</v>
      </c>
      <c r="J14">
        <v>210.24299999999999</v>
      </c>
      <c r="K14" s="1">
        <v>1.0241319444444445E-3</v>
      </c>
      <c r="L14">
        <v>41</v>
      </c>
    </row>
    <row r="15" spans="1:12" x14ac:dyDescent="0.25">
      <c r="A15">
        <v>14</v>
      </c>
      <c r="B15">
        <v>23</v>
      </c>
      <c r="C15" t="s">
        <v>84</v>
      </c>
      <c r="D15" t="s">
        <v>143</v>
      </c>
      <c r="E15" t="s">
        <v>85</v>
      </c>
      <c r="F15">
        <v>57</v>
      </c>
      <c r="G15" s="1">
        <v>5.991315972222222E-2</v>
      </c>
      <c r="H15" t="s">
        <v>145</v>
      </c>
      <c r="I15">
        <v>0.70799999999999996</v>
      </c>
      <c r="J15">
        <v>210.214</v>
      </c>
      <c r="K15" s="1">
        <v>1.0206944444444445E-3</v>
      </c>
      <c r="L15">
        <v>43</v>
      </c>
    </row>
    <row r="16" spans="1:12" x14ac:dyDescent="0.25">
      <c r="A16">
        <v>15</v>
      </c>
      <c r="B16">
        <v>99</v>
      </c>
      <c r="C16" t="s">
        <v>95</v>
      </c>
      <c r="D16" t="s">
        <v>151</v>
      </c>
      <c r="E16" t="s">
        <v>74</v>
      </c>
      <c r="F16">
        <v>57</v>
      </c>
      <c r="G16" s="1">
        <v>6.0160439814814816E-2</v>
      </c>
      <c r="H16" t="s">
        <v>145</v>
      </c>
      <c r="I16">
        <v>21.364999999999998</v>
      </c>
      <c r="J16">
        <v>209.35</v>
      </c>
      <c r="K16" s="1">
        <v>1.0240625E-3</v>
      </c>
      <c r="L16">
        <v>29</v>
      </c>
    </row>
    <row r="17" spans="1:12" x14ac:dyDescent="0.25">
      <c r="A17">
        <v>16</v>
      </c>
      <c r="B17">
        <v>63</v>
      </c>
      <c r="C17" t="s">
        <v>91</v>
      </c>
      <c r="D17" t="s">
        <v>138</v>
      </c>
      <c r="E17" t="s">
        <v>92</v>
      </c>
      <c r="F17">
        <v>56</v>
      </c>
      <c r="G17" s="1">
        <v>5.9919039351851854E-2</v>
      </c>
      <c r="H17" t="s">
        <v>154</v>
      </c>
      <c r="I17" t="s">
        <v>145</v>
      </c>
      <c r="J17">
        <v>206.506</v>
      </c>
      <c r="K17" s="1">
        <v>1.0267708333333333E-3</v>
      </c>
      <c r="L17">
        <v>55</v>
      </c>
    </row>
    <row r="18" spans="1:12" x14ac:dyDescent="0.25">
      <c r="A18">
        <v>17</v>
      </c>
      <c r="B18">
        <v>88</v>
      </c>
      <c r="C18" t="s">
        <v>94</v>
      </c>
      <c r="D18" t="s">
        <v>152</v>
      </c>
      <c r="E18" t="s">
        <v>92</v>
      </c>
      <c r="F18">
        <v>55</v>
      </c>
      <c r="G18" s="1">
        <v>5.9944571759259262E-2</v>
      </c>
      <c r="H18" t="s">
        <v>155</v>
      </c>
      <c r="I18" t="s">
        <v>145</v>
      </c>
      <c r="J18">
        <v>202.732</v>
      </c>
      <c r="K18" s="1">
        <v>1.0333796296296295E-3</v>
      </c>
      <c r="L18">
        <v>30</v>
      </c>
    </row>
    <row r="19" spans="1:12" x14ac:dyDescent="0.25">
      <c r="A19" t="s">
        <v>131</v>
      </c>
      <c r="B19">
        <v>8</v>
      </c>
      <c r="C19" t="s">
        <v>75</v>
      </c>
      <c r="D19" t="s">
        <v>150</v>
      </c>
      <c r="E19" t="s">
        <v>76</v>
      </c>
      <c r="F19">
        <v>29</v>
      </c>
      <c r="G19" s="1">
        <v>3.0785902777777777E-2</v>
      </c>
      <c r="J19">
        <v>208.14</v>
      </c>
      <c r="K19" s="1">
        <v>1.0238657407407408E-3</v>
      </c>
      <c r="L19">
        <v>17</v>
      </c>
    </row>
    <row r="20" spans="1:12" x14ac:dyDescent="0.25">
      <c r="A20" t="s">
        <v>131</v>
      </c>
      <c r="B20">
        <v>3</v>
      </c>
      <c r="C20" t="s">
        <v>67</v>
      </c>
      <c r="D20" t="s">
        <v>148</v>
      </c>
      <c r="E20" t="s">
        <v>68</v>
      </c>
      <c r="F20">
        <v>28</v>
      </c>
      <c r="G20" s="1">
        <v>3.0084745370370369E-2</v>
      </c>
      <c r="J20">
        <v>205.64599999999999</v>
      </c>
      <c r="K20" s="1">
        <v>1.0399074074074076E-3</v>
      </c>
      <c r="L20">
        <v>18</v>
      </c>
    </row>
    <row r="21" spans="1:12" x14ac:dyDescent="0.25">
      <c r="A21" t="s">
        <v>131</v>
      </c>
      <c r="B21">
        <v>55</v>
      </c>
      <c r="C21" t="s">
        <v>97</v>
      </c>
      <c r="D21" t="s">
        <v>147</v>
      </c>
      <c r="E21" t="s">
        <v>70</v>
      </c>
      <c r="F21">
        <v>9</v>
      </c>
      <c r="G21" s="1">
        <v>9.6635763888888882E-3</v>
      </c>
      <c r="J21">
        <v>205.785</v>
      </c>
      <c r="K21" s="1">
        <v>1.0520717592592593E-3</v>
      </c>
      <c r="L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laptimedifference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2021-03-03T18:27:27Z</dcterms:modified>
</cp:coreProperties>
</file>