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Year 5\COMP 4801 FYP\codes\data2019\"/>
    </mc:Choice>
  </mc:AlternateContent>
  <xr:revisionPtr revIDLastSave="0" documentId="13_ncr:1_{66E1F27A-B1AA-4B8C-9844-810E4A3CEF81}" xr6:coauthVersionLast="45" xr6:coauthVersionMax="45" xr10:uidLastSave="{00000000-0000-0000-0000-000000000000}"/>
  <bookViews>
    <workbookView xWindow="-120" yWindow="-120" windowWidth="38640" windowHeight="21240" activeTab="8" xr2:uid="{25909279-3FED-49C2-85F2-F1BD41911B2F}"/>
  </bookViews>
  <sheets>
    <sheet name="fastestlap" sheetId="3" r:id="rId1"/>
    <sheet name="lapchart" sheetId="1" r:id="rId2"/>
    <sheet name="laptimes" sheetId="8" r:id="rId3"/>
    <sheet name="pitstop" sheetId="2" r:id="rId4"/>
    <sheet name="totallaptimes" sheetId="9" r:id="rId5"/>
    <sheet name="lapdelta" sheetId="10" r:id="rId6"/>
    <sheet name="lapsundercut" sheetId="11" r:id="rId7"/>
    <sheet name="weather" sheetId="12" r:id="rId8"/>
    <sheet name="altitude" sheetId="13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" i="11" l="1"/>
  <c r="C4" i="11"/>
  <c r="C5" i="11"/>
  <c r="C6" i="11"/>
  <c r="C7" i="11"/>
  <c r="C8" i="11"/>
  <c r="C9" i="11"/>
  <c r="C10" i="11"/>
  <c r="C11" i="11"/>
  <c r="C12" i="11"/>
  <c r="C13" i="11"/>
  <c r="C14" i="11"/>
  <c r="C15" i="11"/>
  <c r="C16" i="11"/>
  <c r="C17" i="11"/>
  <c r="C18" i="11"/>
  <c r="C19" i="11"/>
  <c r="C20" i="11"/>
  <c r="C21" i="11"/>
  <c r="C2" i="11"/>
  <c r="B3" i="11"/>
  <c r="B4" i="11"/>
  <c r="B5" i="11"/>
  <c r="B6" i="11"/>
  <c r="B7" i="11"/>
  <c r="B8" i="11"/>
  <c r="B9" i="11"/>
  <c r="B10" i="11"/>
  <c r="B11" i="11"/>
  <c r="B12" i="11"/>
  <c r="B13" i="11"/>
  <c r="B14" i="11"/>
  <c r="B15" i="11"/>
  <c r="B16" i="11"/>
  <c r="B17" i="11"/>
  <c r="B18" i="11"/>
  <c r="B19" i="11"/>
  <c r="B20" i="11"/>
  <c r="B21" i="11"/>
  <c r="B2" i="11"/>
  <c r="U4" i="10"/>
  <c r="U5" i="10"/>
  <c r="U6" i="10"/>
  <c r="U7" i="10"/>
  <c r="U8" i="10"/>
  <c r="U9" i="10"/>
  <c r="U10" i="10"/>
  <c r="U11" i="10"/>
  <c r="U12" i="10"/>
  <c r="U13" i="10"/>
  <c r="U14" i="10"/>
  <c r="U15" i="10"/>
  <c r="U16" i="10"/>
  <c r="U17" i="10"/>
  <c r="J18" i="10"/>
  <c r="U18" i="10"/>
  <c r="U19" i="10"/>
  <c r="U20" i="10"/>
  <c r="U21" i="10"/>
  <c r="U22" i="10"/>
  <c r="U23" i="10"/>
  <c r="U24" i="10"/>
  <c r="U25" i="10"/>
  <c r="U26" i="10"/>
  <c r="U27" i="10"/>
  <c r="U28" i="10"/>
  <c r="U29" i="10"/>
  <c r="U30" i="10"/>
  <c r="U31" i="10"/>
  <c r="U32" i="10"/>
  <c r="U33" i="10"/>
  <c r="U34" i="10"/>
  <c r="U35" i="10"/>
  <c r="U36" i="10"/>
  <c r="U37" i="10"/>
  <c r="U38" i="10"/>
  <c r="U39" i="10"/>
  <c r="U40" i="10"/>
  <c r="U41" i="10"/>
  <c r="U42" i="10"/>
  <c r="U43" i="10"/>
  <c r="U44" i="10"/>
  <c r="T45" i="10"/>
  <c r="U45" i="10"/>
  <c r="M46" i="10"/>
  <c r="N46" i="10"/>
  <c r="O46" i="10"/>
  <c r="P46" i="10"/>
  <c r="Q46" i="10"/>
  <c r="R46" i="10"/>
  <c r="S46" i="10"/>
  <c r="T46" i="10"/>
  <c r="U46" i="10"/>
  <c r="B3" i="9"/>
  <c r="C3" i="9"/>
  <c r="D3" i="9"/>
  <c r="E3" i="9"/>
  <c r="F3" i="9"/>
  <c r="G3" i="9"/>
  <c r="H3" i="9"/>
  <c r="I3" i="9"/>
  <c r="J3" i="9"/>
  <c r="K3" i="9"/>
  <c r="L3" i="9"/>
  <c r="M3" i="9"/>
  <c r="N3" i="9"/>
  <c r="O3" i="9"/>
  <c r="P3" i="9"/>
  <c r="Q3" i="9"/>
  <c r="R3" i="9"/>
  <c r="S3" i="9"/>
  <c r="T3" i="9"/>
  <c r="U3" i="9"/>
  <c r="M4" i="10" s="1"/>
  <c r="B4" i="9"/>
  <c r="C4" i="9"/>
  <c r="D4" i="9"/>
  <c r="E4" i="9"/>
  <c r="F4" i="9"/>
  <c r="G4" i="9"/>
  <c r="H4" i="9"/>
  <c r="I4" i="9"/>
  <c r="J4" i="9"/>
  <c r="K4" i="9"/>
  <c r="L4" i="9"/>
  <c r="M4" i="9"/>
  <c r="N4" i="9"/>
  <c r="O4" i="9"/>
  <c r="P4" i="9"/>
  <c r="Q4" i="9"/>
  <c r="R4" i="9"/>
  <c r="S4" i="9"/>
  <c r="T4" i="9"/>
  <c r="U4" i="9"/>
  <c r="M5" i="10" s="1"/>
  <c r="B5" i="9"/>
  <c r="C5" i="9"/>
  <c r="D5" i="9"/>
  <c r="E5" i="9"/>
  <c r="F5" i="9"/>
  <c r="G5" i="9"/>
  <c r="H5" i="9"/>
  <c r="I5" i="9"/>
  <c r="J5" i="9"/>
  <c r="K5" i="9"/>
  <c r="L5" i="9"/>
  <c r="M5" i="9"/>
  <c r="N5" i="9"/>
  <c r="O5" i="9"/>
  <c r="P5" i="9"/>
  <c r="Q5" i="9"/>
  <c r="R5" i="9"/>
  <c r="S5" i="9"/>
  <c r="T5" i="9"/>
  <c r="U5" i="9"/>
  <c r="M6" i="10" s="1"/>
  <c r="B6" i="9"/>
  <c r="C6" i="9"/>
  <c r="D6" i="9"/>
  <c r="C7" i="10" s="1"/>
  <c r="E6" i="9"/>
  <c r="T7" i="10" s="1"/>
  <c r="F6" i="9"/>
  <c r="G6" i="9"/>
  <c r="H6" i="9"/>
  <c r="I7" i="10" s="1"/>
  <c r="I6" i="9"/>
  <c r="J6" i="9"/>
  <c r="K6" i="9"/>
  <c r="L6" i="9"/>
  <c r="M6" i="9"/>
  <c r="N6" i="9"/>
  <c r="O6" i="9"/>
  <c r="P6" i="9"/>
  <c r="Q6" i="9"/>
  <c r="R6" i="9"/>
  <c r="S6" i="9"/>
  <c r="T6" i="9"/>
  <c r="U6" i="9"/>
  <c r="B7" i="9"/>
  <c r="C7" i="9"/>
  <c r="D7" i="9"/>
  <c r="E7" i="9"/>
  <c r="F7" i="9"/>
  <c r="G7" i="9"/>
  <c r="H7" i="9"/>
  <c r="I8" i="10" s="1"/>
  <c r="I7" i="9"/>
  <c r="J7" i="9"/>
  <c r="K7" i="9"/>
  <c r="H8" i="10" s="1"/>
  <c r="L7" i="9"/>
  <c r="M7" i="9"/>
  <c r="N7" i="9"/>
  <c r="O7" i="9"/>
  <c r="P7" i="9"/>
  <c r="Q7" i="9"/>
  <c r="R7" i="9"/>
  <c r="Q8" i="10" s="1"/>
  <c r="S7" i="9"/>
  <c r="T7" i="9"/>
  <c r="S8" i="10" s="1"/>
  <c r="U7" i="9"/>
  <c r="M8" i="10" s="1"/>
  <c r="B8" i="9"/>
  <c r="C8" i="9"/>
  <c r="D8" i="9"/>
  <c r="E8" i="9"/>
  <c r="Q9" i="10" s="1"/>
  <c r="F8" i="9"/>
  <c r="G8" i="9"/>
  <c r="H8" i="9"/>
  <c r="I9" i="10" s="1"/>
  <c r="I8" i="9"/>
  <c r="J8" i="9"/>
  <c r="K8" i="9"/>
  <c r="L8" i="9"/>
  <c r="M8" i="9"/>
  <c r="N8" i="9"/>
  <c r="O8" i="9"/>
  <c r="P8" i="9"/>
  <c r="Q8" i="9"/>
  <c r="R8" i="9"/>
  <c r="S8" i="9"/>
  <c r="T8" i="9"/>
  <c r="U8" i="9"/>
  <c r="M9" i="10" s="1"/>
  <c r="B9" i="9"/>
  <c r="C9" i="9"/>
  <c r="D9" i="9"/>
  <c r="E9" i="9"/>
  <c r="F9" i="9"/>
  <c r="G9" i="9"/>
  <c r="H9" i="9"/>
  <c r="I10" i="10" s="1"/>
  <c r="I9" i="9"/>
  <c r="J9" i="9"/>
  <c r="K9" i="9"/>
  <c r="L9" i="9"/>
  <c r="M9" i="9"/>
  <c r="N9" i="9"/>
  <c r="O9" i="9"/>
  <c r="P9" i="9"/>
  <c r="Q9" i="9"/>
  <c r="R9" i="9"/>
  <c r="R10" i="10" s="1"/>
  <c r="S9" i="9"/>
  <c r="T9" i="9"/>
  <c r="U9" i="9"/>
  <c r="M10" i="10" s="1"/>
  <c r="B10" i="9"/>
  <c r="C10" i="9"/>
  <c r="D10" i="9"/>
  <c r="E10" i="9"/>
  <c r="Q11" i="10" s="1"/>
  <c r="F10" i="9"/>
  <c r="G11" i="10" s="1"/>
  <c r="G10" i="9"/>
  <c r="H10" i="9"/>
  <c r="I10" i="9"/>
  <c r="J10" i="9"/>
  <c r="K10" i="9"/>
  <c r="L10" i="9"/>
  <c r="M10" i="9"/>
  <c r="N10" i="9"/>
  <c r="O10" i="9"/>
  <c r="P10" i="9"/>
  <c r="Q10" i="9"/>
  <c r="R10" i="9"/>
  <c r="S10" i="9"/>
  <c r="T10" i="9"/>
  <c r="U10" i="9"/>
  <c r="M11" i="10" s="1"/>
  <c r="B11" i="9"/>
  <c r="P12" i="10" s="1"/>
  <c r="C11" i="9"/>
  <c r="D11" i="9"/>
  <c r="E11" i="9"/>
  <c r="F11" i="9"/>
  <c r="G11" i="9"/>
  <c r="H11" i="9"/>
  <c r="I11" i="9"/>
  <c r="J11" i="9"/>
  <c r="K11" i="9"/>
  <c r="L11" i="9"/>
  <c r="M11" i="9"/>
  <c r="N11" i="9"/>
  <c r="O11" i="9"/>
  <c r="P11" i="9"/>
  <c r="Q11" i="9"/>
  <c r="R11" i="9"/>
  <c r="R12" i="10" s="1"/>
  <c r="S11" i="9"/>
  <c r="T11" i="9"/>
  <c r="U11" i="9"/>
  <c r="M12" i="10" s="1"/>
  <c r="B12" i="9"/>
  <c r="C12" i="9"/>
  <c r="D12" i="9"/>
  <c r="E12" i="9"/>
  <c r="F12" i="9"/>
  <c r="G12" i="9"/>
  <c r="H12" i="9"/>
  <c r="I12" i="9"/>
  <c r="J12" i="9"/>
  <c r="K12" i="9"/>
  <c r="L12" i="9"/>
  <c r="M12" i="9"/>
  <c r="N12" i="9"/>
  <c r="O12" i="9"/>
  <c r="P12" i="9"/>
  <c r="Q12" i="9"/>
  <c r="R12" i="9"/>
  <c r="S12" i="9"/>
  <c r="T12" i="9"/>
  <c r="T13" i="10" s="1"/>
  <c r="U12" i="9"/>
  <c r="M13" i="10" s="1"/>
  <c r="B13" i="9"/>
  <c r="C13" i="9"/>
  <c r="D13" i="9"/>
  <c r="E13" i="9"/>
  <c r="F13" i="9"/>
  <c r="G13" i="9"/>
  <c r="H13" i="9"/>
  <c r="I13" i="9"/>
  <c r="J13" i="9"/>
  <c r="J14" i="10" s="1"/>
  <c r="K13" i="9"/>
  <c r="L13" i="9"/>
  <c r="M13" i="9"/>
  <c r="L14" i="10" s="1"/>
  <c r="N13" i="9"/>
  <c r="O13" i="9"/>
  <c r="P13" i="9"/>
  <c r="Q13" i="9"/>
  <c r="R13" i="9"/>
  <c r="Q14" i="10" s="1"/>
  <c r="S13" i="9"/>
  <c r="T13" i="9"/>
  <c r="U13" i="9"/>
  <c r="M14" i="10" s="1"/>
  <c r="B14" i="9"/>
  <c r="C14" i="9"/>
  <c r="D14" i="9"/>
  <c r="E14" i="9"/>
  <c r="F14" i="9"/>
  <c r="G14" i="9"/>
  <c r="H14" i="9"/>
  <c r="I14" i="9"/>
  <c r="J14" i="9"/>
  <c r="K14" i="9"/>
  <c r="L14" i="9"/>
  <c r="M14" i="9"/>
  <c r="K15" i="10" s="1"/>
  <c r="N14" i="9"/>
  <c r="T15" i="10" s="1"/>
  <c r="O14" i="9"/>
  <c r="P14" i="9"/>
  <c r="Q14" i="9"/>
  <c r="R14" i="9"/>
  <c r="S14" i="9"/>
  <c r="T14" i="9"/>
  <c r="U14" i="9"/>
  <c r="B15" i="9"/>
  <c r="N16" i="10" s="1"/>
  <c r="C15" i="9"/>
  <c r="D15" i="9"/>
  <c r="E15" i="9"/>
  <c r="F15" i="9"/>
  <c r="G15" i="9"/>
  <c r="H15" i="9"/>
  <c r="I15" i="9"/>
  <c r="J15" i="9"/>
  <c r="K16" i="10" s="1"/>
  <c r="K15" i="9"/>
  <c r="L15" i="9"/>
  <c r="M15" i="9"/>
  <c r="N15" i="9"/>
  <c r="O15" i="9"/>
  <c r="P15" i="9"/>
  <c r="Q15" i="9"/>
  <c r="R15" i="9"/>
  <c r="P16" i="10" s="1"/>
  <c r="S15" i="9"/>
  <c r="T15" i="9"/>
  <c r="U15" i="9"/>
  <c r="J16" i="10" s="1"/>
  <c r="B16" i="9"/>
  <c r="C16" i="9"/>
  <c r="D16" i="9"/>
  <c r="E17" i="10" s="1"/>
  <c r="E16" i="9"/>
  <c r="F16" i="9"/>
  <c r="G16" i="9"/>
  <c r="H16" i="9"/>
  <c r="I16" i="9"/>
  <c r="J16" i="9"/>
  <c r="K16" i="9"/>
  <c r="L16" i="9"/>
  <c r="M16" i="9"/>
  <c r="N16" i="9"/>
  <c r="O16" i="9"/>
  <c r="P16" i="9"/>
  <c r="Q16" i="9"/>
  <c r="R16" i="9"/>
  <c r="S16" i="9"/>
  <c r="T16" i="9"/>
  <c r="U16" i="9"/>
  <c r="J17" i="10" s="1"/>
  <c r="B17" i="9"/>
  <c r="C17" i="9"/>
  <c r="D17" i="9"/>
  <c r="F18" i="10" s="1"/>
  <c r="E17" i="9"/>
  <c r="F17" i="9"/>
  <c r="G17" i="9"/>
  <c r="H17" i="9"/>
  <c r="I17" i="9"/>
  <c r="J17" i="9"/>
  <c r="K17" i="9"/>
  <c r="L17" i="9"/>
  <c r="M17" i="9"/>
  <c r="N17" i="9"/>
  <c r="O17" i="9"/>
  <c r="P17" i="9"/>
  <c r="Q17" i="9"/>
  <c r="R17" i="9"/>
  <c r="P18" i="10" s="1"/>
  <c r="S17" i="9"/>
  <c r="T17" i="9"/>
  <c r="U17" i="9"/>
  <c r="I18" i="10" s="1"/>
  <c r="B18" i="9"/>
  <c r="C18" i="9"/>
  <c r="D18" i="9"/>
  <c r="E18" i="9"/>
  <c r="O19" i="10" s="1"/>
  <c r="F18" i="9"/>
  <c r="G18" i="9"/>
  <c r="H18" i="9"/>
  <c r="I18" i="9"/>
  <c r="J18" i="9"/>
  <c r="K18" i="9"/>
  <c r="L18" i="9"/>
  <c r="M18" i="9"/>
  <c r="N18" i="9"/>
  <c r="O18" i="9"/>
  <c r="P18" i="9"/>
  <c r="Q18" i="9"/>
  <c r="R18" i="9"/>
  <c r="R19" i="10" s="1"/>
  <c r="S18" i="9"/>
  <c r="T18" i="9"/>
  <c r="U18" i="9"/>
  <c r="H19" i="10" s="1"/>
  <c r="B19" i="9"/>
  <c r="C19" i="9"/>
  <c r="D19" i="9"/>
  <c r="E20" i="10" s="1"/>
  <c r="E19" i="9"/>
  <c r="F19" i="9"/>
  <c r="G19" i="9"/>
  <c r="H19" i="9"/>
  <c r="I19" i="9"/>
  <c r="J19" i="9"/>
  <c r="Q20" i="10" s="1"/>
  <c r="K19" i="9"/>
  <c r="L19" i="9"/>
  <c r="M19" i="9"/>
  <c r="N19" i="9"/>
  <c r="O19" i="9"/>
  <c r="P19" i="9"/>
  <c r="Q19" i="9"/>
  <c r="R19" i="9"/>
  <c r="R20" i="10" s="1"/>
  <c r="S19" i="9"/>
  <c r="T19" i="9"/>
  <c r="U19" i="9"/>
  <c r="H20" i="10" s="1"/>
  <c r="B20" i="9"/>
  <c r="C20" i="9"/>
  <c r="D20" i="9"/>
  <c r="E21" i="10" s="1"/>
  <c r="E20" i="9"/>
  <c r="F20" i="9"/>
  <c r="G20" i="9"/>
  <c r="H20" i="9"/>
  <c r="I20" i="9"/>
  <c r="J20" i="9"/>
  <c r="K20" i="9"/>
  <c r="L20" i="9"/>
  <c r="M20" i="9"/>
  <c r="N20" i="9"/>
  <c r="O20" i="9"/>
  <c r="P20" i="9"/>
  <c r="Q20" i="9"/>
  <c r="R20" i="9"/>
  <c r="S20" i="9"/>
  <c r="T20" i="9"/>
  <c r="U20" i="9"/>
  <c r="H21" i="10" s="1"/>
  <c r="B21" i="9"/>
  <c r="C21" i="9"/>
  <c r="D21" i="9"/>
  <c r="E22" i="10" s="1"/>
  <c r="E21" i="9"/>
  <c r="F21" i="9"/>
  <c r="G21" i="9"/>
  <c r="H21" i="9"/>
  <c r="I21" i="9"/>
  <c r="J21" i="9"/>
  <c r="P22" i="10" s="1"/>
  <c r="K21" i="9"/>
  <c r="L21" i="9"/>
  <c r="M21" i="9"/>
  <c r="F22" i="10" s="1"/>
  <c r="N21" i="9"/>
  <c r="O21" i="9"/>
  <c r="P21" i="9"/>
  <c r="Q21" i="9"/>
  <c r="R21" i="9"/>
  <c r="R22" i="10" s="1"/>
  <c r="S21" i="9"/>
  <c r="T21" i="9"/>
  <c r="T22" i="10" s="1"/>
  <c r="U21" i="9"/>
  <c r="H22" i="10" s="1"/>
  <c r="B22" i="9"/>
  <c r="C22" i="9"/>
  <c r="D22" i="9"/>
  <c r="E22" i="9"/>
  <c r="F22" i="9"/>
  <c r="G22" i="9"/>
  <c r="H22" i="9"/>
  <c r="I22" i="9"/>
  <c r="J22" i="9"/>
  <c r="K22" i="9"/>
  <c r="L22" i="9"/>
  <c r="M22" i="9"/>
  <c r="N22" i="9"/>
  <c r="N23" i="10" s="1"/>
  <c r="O22" i="9"/>
  <c r="P22" i="9"/>
  <c r="Q22" i="9"/>
  <c r="R22" i="9"/>
  <c r="S22" i="9"/>
  <c r="T22" i="9"/>
  <c r="T23" i="10" s="1"/>
  <c r="U22" i="9"/>
  <c r="H23" i="10" s="1"/>
  <c r="B23" i="9"/>
  <c r="C23" i="9"/>
  <c r="D23" i="9"/>
  <c r="D24" i="10" s="1"/>
  <c r="E23" i="9"/>
  <c r="F23" i="9"/>
  <c r="G23" i="9"/>
  <c r="H23" i="9"/>
  <c r="I23" i="9"/>
  <c r="J23" i="9"/>
  <c r="K23" i="9"/>
  <c r="L23" i="9"/>
  <c r="M23" i="9"/>
  <c r="N23" i="9"/>
  <c r="O23" i="9"/>
  <c r="P23" i="9"/>
  <c r="Q23" i="9"/>
  <c r="R23" i="9"/>
  <c r="S23" i="9"/>
  <c r="T23" i="9"/>
  <c r="U23" i="9"/>
  <c r="H24" i="10" s="1"/>
  <c r="B24" i="9"/>
  <c r="C24" i="9"/>
  <c r="D24" i="9"/>
  <c r="E24" i="9"/>
  <c r="F24" i="9"/>
  <c r="G24" i="9"/>
  <c r="H24" i="9"/>
  <c r="I24" i="9"/>
  <c r="J24" i="9"/>
  <c r="K24" i="9"/>
  <c r="L24" i="9"/>
  <c r="M24" i="9"/>
  <c r="N24" i="9"/>
  <c r="O24" i="9"/>
  <c r="P24" i="9"/>
  <c r="Q24" i="9"/>
  <c r="R24" i="9"/>
  <c r="S24" i="9"/>
  <c r="T24" i="9"/>
  <c r="U24" i="9"/>
  <c r="H25" i="10" s="1"/>
  <c r="B25" i="9"/>
  <c r="I26" i="10" s="1"/>
  <c r="C25" i="9"/>
  <c r="D25" i="9"/>
  <c r="E25" i="9"/>
  <c r="F25" i="9"/>
  <c r="G25" i="9"/>
  <c r="H25" i="9"/>
  <c r="I25" i="9"/>
  <c r="J25" i="9"/>
  <c r="K25" i="9"/>
  <c r="L25" i="9"/>
  <c r="M25" i="9"/>
  <c r="N25" i="9"/>
  <c r="O25" i="9"/>
  <c r="P25" i="9"/>
  <c r="Q25" i="9"/>
  <c r="R25" i="9"/>
  <c r="R26" i="10" s="1"/>
  <c r="S25" i="9"/>
  <c r="T25" i="9"/>
  <c r="U25" i="9"/>
  <c r="B26" i="9"/>
  <c r="C26" i="9"/>
  <c r="D26" i="9"/>
  <c r="E26" i="9"/>
  <c r="Q27" i="10" s="1"/>
  <c r="F26" i="9"/>
  <c r="G26" i="9"/>
  <c r="H26" i="9"/>
  <c r="I26" i="9"/>
  <c r="J26" i="9"/>
  <c r="K26" i="9"/>
  <c r="L26" i="9"/>
  <c r="M26" i="9"/>
  <c r="N26" i="9"/>
  <c r="O26" i="9"/>
  <c r="P26" i="9"/>
  <c r="Q26" i="9"/>
  <c r="R26" i="9"/>
  <c r="S26" i="9"/>
  <c r="T26" i="9"/>
  <c r="T27" i="10" s="1"/>
  <c r="U26" i="9"/>
  <c r="B27" i="9"/>
  <c r="C27" i="9"/>
  <c r="D27" i="9"/>
  <c r="E27" i="9"/>
  <c r="F27" i="9"/>
  <c r="G27" i="9"/>
  <c r="H27" i="9"/>
  <c r="I27" i="9"/>
  <c r="J27" i="9"/>
  <c r="K27" i="9"/>
  <c r="L27" i="9"/>
  <c r="M27" i="9"/>
  <c r="N27" i="9"/>
  <c r="O27" i="9"/>
  <c r="P27" i="9"/>
  <c r="Q27" i="9"/>
  <c r="R27" i="9"/>
  <c r="Q28" i="10" s="1"/>
  <c r="S27" i="9"/>
  <c r="T27" i="9"/>
  <c r="U27" i="9"/>
  <c r="B28" i="9"/>
  <c r="C28" i="9"/>
  <c r="D28" i="9"/>
  <c r="E28" i="9"/>
  <c r="F28" i="9"/>
  <c r="G28" i="9"/>
  <c r="H28" i="9"/>
  <c r="I28" i="9"/>
  <c r="J28" i="9"/>
  <c r="K28" i="9"/>
  <c r="L28" i="9"/>
  <c r="M28" i="9"/>
  <c r="N28" i="9"/>
  <c r="O28" i="9"/>
  <c r="P28" i="9"/>
  <c r="Q28" i="9"/>
  <c r="R28" i="9"/>
  <c r="S28" i="9"/>
  <c r="T28" i="9"/>
  <c r="U28" i="9"/>
  <c r="B29" i="9"/>
  <c r="C29" i="9"/>
  <c r="D29" i="9"/>
  <c r="E29" i="9"/>
  <c r="F29" i="9"/>
  <c r="G29" i="9"/>
  <c r="H29" i="9"/>
  <c r="I29" i="9"/>
  <c r="J29" i="9"/>
  <c r="N30" i="10" s="1"/>
  <c r="K29" i="9"/>
  <c r="L29" i="9"/>
  <c r="M29" i="9"/>
  <c r="N29" i="9"/>
  <c r="L30" i="10" s="1"/>
  <c r="O29" i="9"/>
  <c r="P29" i="9"/>
  <c r="Q29" i="9"/>
  <c r="R29" i="9"/>
  <c r="Q30" i="10" s="1"/>
  <c r="S29" i="9"/>
  <c r="T29" i="9"/>
  <c r="U29" i="9"/>
  <c r="B30" i="9"/>
  <c r="C30" i="9"/>
  <c r="D30" i="9"/>
  <c r="E30" i="9"/>
  <c r="F30" i="9"/>
  <c r="G30" i="9"/>
  <c r="H30" i="9"/>
  <c r="I30" i="9"/>
  <c r="J30" i="9"/>
  <c r="K30" i="9"/>
  <c r="L30" i="9"/>
  <c r="M30" i="9"/>
  <c r="N30" i="9"/>
  <c r="O30" i="9"/>
  <c r="P30" i="9"/>
  <c r="Q30" i="9"/>
  <c r="R30" i="9"/>
  <c r="S30" i="9"/>
  <c r="T30" i="9"/>
  <c r="U30" i="9"/>
  <c r="B31" i="9"/>
  <c r="C31" i="9"/>
  <c r="D31" i="9"/>
  <c r="E31" i="9"/>
  <c r="F31" i="9"/>
  <c r="G31" i="9"/>
  <c r="H31" i="9"/>
  <c r="G32" i="10" s="1"/>
  <c r="I31" i="9"/>
  <c r="J31" i="9"/>
  <c r="N32" i="10" s="1"/>
  <c r="K31" i="9"/>
  <c r="L31" i="9"/>
  <c r="M31" i="9"/>
  <c r="N31" i="9"/>
  <c r="O31" i="9"/>
  <c r="P31" i="9"/>
  <c r="Q31" i="9"/>
  <c r="R31" i="9"/>
  <c r="S31" i="9"/>
  <c r="T31" i="9"/>
  <c r="U31" i="9"/>
  <c r="B32" i="9"/>
  <c r="C32" i="9"/>
  <c r="D32" i="9"/>
  <c r="E32" i="9"/>
  <c r="F32" i="9"/>
  <c r="G32" i="9"/>
  <c r="H32" i="9"/>
  <c r="I32" i="9"/>
  <c r="J32" i="9"/>
  <c r="K32" i="9"/>
  <c r="L32" i="9"/>
  <c r="M32" i="9"/>
  <c r="N32" i="9"/>
  <c r="O32" i="9"/>
  <c r="P32" i="9"/>
  <c r="Q32" i="9"/>
  <c r="R32" i="9"/>
  <c r="S32" i="9"/>
  <c r="T32" i="9"/>
  <c r="U32" i="9"/>
  <c r="B33" i="9"/>
  <c r="C33" i="9"/>
  <c r="D33" i="9"/>
  <c r="E33" i="9"/>
  <c r="F33" i="9"/>
  <c r="G33" i="9"/>
  <c r="H33" i="9"/>
  <c r="I33" i="9"/>
  <c r="J33" i="9"/>
  <c r="K33" i="9"/>
  <c r="L33" i="9"/>
  <c r="M33" i="9"/>
  <c r="N33" i="9"/>
  <c r="O33" i="9"/>
  <c r="P33" i="9"/>
  <c r="Q33" i="9"/>
  <c r="R33" i="9"/>
  <c r="S33" i="9"/>
  <c r="T33" i="9"/>
  <c r="U33" i="9"/>
  <c r="B34" i="9"/>
  <c r="C34" i="9"/>
  <c r="D34" i="9"/>
  <c r="E34" i="9"/>
  <c r="F34" i="9"/>
  <c r="G34" i="9"/>
  <c r="H34" i="9"/>
  <c r="I34" i="9"/>
  <c r="J34" i="9"/>
  <c r="K34" i="9"/>
  <c r="L34" i="9"/>
  <c r="M34" i="9"/>
  <c r="N34" i="9"/>
  <c r="O34" i="9"/>
  <c r="P34" i="9"/>
  <c r="Q34" i="9"/>
  <c r="R34" i="9"/>
  <c r="S34" i="9"/>
  <c r="T34" i="9"/>
  <c r="U34" i="9"/>
  <c r="B35" i="9"/>
  <c r="C35" i="9"/>
  <c r="D35" i="9"/>
  <c r="E35" i="9"/>
  <c r="F35" i="9"/>
  <c r="G35" i="9"/>
  <c r="H35" i="9"/>
  <c r="I35" i="9"/>
  <c r="J35" i="9"/>
  <c r="K35" i="9"/>
  <c r="L35" i="9"/>
  <c r="M35" i="9"/>
  <c r="N35" i="9"/>
  <c r="O35" i="9"/>
  <c r="P35" i="9"/>
  <c r="Q35" i="9"/>
  <c r="R35" i="9"/>
  <c r="S35" i="9"/>
  <c r="T35" i="9"/>
  <c r="U35" i="9"/>
  <c r="B36" i="9"/>
  <c r="C36" i="9"/>
  <c r="D36" i="9"/>
  <c r="E37" i="10" s="1"/>
  <c r="E36" i="9"/>
  <c r="F36" i="9"/>
  <c r="G36" i="9"/>
  <c r="H36" i="9"/>
  <c r="I36" i="9"/>
  <c r="J36" i="9"/>
  <c r="K36" i="9"/>
  <c r="L36" i="9"/>
  <c r="M36" i="9"/>
  <c r="N36" i="9"/>
  <c r="N37" i="10" s="1"/>
  <c r="O36" i="9"/>
  <c r="P36" i="9"/>
  <c r="Q36" i="9"/>
  <c r="R36" i="9"/>
  <c r="S36" i="9"/>
  <c r="T36" i="9"/>
  <c r="U36" i="9"/>
  <c r="B37" i="9"/>
  <c r="J38" i="10" s="1"/>
  <c r="C37" i="9"/>
  <c r="D37" i="9"/>
  <c r="E37" i="9"/>
  <c r="T38" i="10" s="1"/>
  <c r="F37" i="9"/>
  <c r="G37" i="9"/>
  <c r="H37" i="9"/>
  <c r="I37" i="9"/>
  <c r="J37" i="9"/>
  <c r="K37" i="9"/>
  <c r="L37" i="9"/>
  <c r="M37" i="9"/>
  <c r="N37" i="9"/>
  <c r="N38" i="10" s="1"/>
  <c r="O37" i="9"/>
  <c r="P37" i="9"/>
  <c r="Q37" i="9"/>
  <c r="R37" i="9"/>
  <c r="S37" i="9"/>
  <c r="T37" i="9"/>
  <c r="U37" i="9"/>
  <c r="B38" i="9"/>
  <c r="C38" i="9"/>
  <c r="D38" i="9"/>
  <c r="E39" i="10" s="1"/>
  <c r="E38" i="9"/>
  <c r="F38" i="9"/>
  <c r="G38" i="9"/>
  <c r="H38" i="9"/>
  <c r="I38" i="9"/>
  <c r="J38" i="9"/>
  <c r="K38" i="9"/>
  <c r="L38" i="9"/>
  <c r="M38" i="9"/>
  <c r="N38" i="9"/>
  <c r="N39" i="10" s="1"/>
  <c r="O38" i="9"/>
  <c r="P38" i="9"/>
  <c r="Q38" i="9"/>
  <c r="R38" i="9"/>
  <c r="S38" i="9"/>
  <c r="T38" i="9"/>
  <c r="T39" i="10" s="1"/>
  <c r="U38" i="9"/>
  <c r="B39" i="9"/>
  <c r="K40" i="10" s="1"/>
  <c r="C39" i="9"/>
  <c r="D39" i="9"/>
  <c r="E39" i="9"/>
  <c r="F39" i="9"/>
  <c r="M40" i="10" s="1"/>
  <c r="G39" i="9"/>
  <c r="H39" i="9"/>
  <c r="I39" i="9"/>
  <c r="J39" i="9"/>
  <c r="K39" i="9"/>
  <c r="L39" i="9"/>
  <c r="M39" i="9"/>
  <c r="N39" i="9"/>
  <c r="N40" i="10" s="1"/>
  <c r="O39" i="9"/>
  <c r="P39" i="9"/>
  <c r="Q39" i="9"/>
  <c r="R39" i="9"/>
  <c r="S39" i="9"/>
  <c r="T39" i="9"/>
  <c r="U39" i="9"/>
  <c r="J40" i="10" s="1"/>
  <c r="B40" i="9"/>
  <c r="C40" i="9"/>
  <c r="D40" i="9"/>
  <c r="E41" i="10" s="1"/>
  <c r="E40" i="9"/>
  <c r="F40" i="9"/>
  <c r="G40" i="9"/>
  <c r="H40" i="9"/>
  <c r="I40" i="9"/>
  <c r="J40" i="9"/>
  <c r="K40" i="9"/>
  <c r="L40" i="9"/>
  <c r="M40" i="9"/>
  <c r="N40" i="9"/>
  <c r="N41" i="10" s="1"/>
  <c r="O40" i="9"/>
  <c r="P40" i="9"/>
  <c r="Q40" i="9"/>
  <c r="R40" i="9"/>
  <c r="S40" i="9"/>
  <c r="T40" i="9"/>
  <c r="U40" i="9"/>
  <c r="J41" i="10" s="1"/>
  <c r="B41" i="9"/>
  <c r="C41" i="9"/>
  <c r="D41" i="9"/>
  <c r="E41" i="9"/>
  <c r="F41" i="9"/>
  <c r="G41" i="9"/>
  <c r="H41" i="9"/>
  <c r="I41" i="9"/>
  <c r="J41" i="9"/>
  <c r="K41" i="9"/>
  <c r="L41" i="9"/>
  <c r="M41" i="9"/>
  <c r="N41" i="9"/>
  <c r="O41" i="9"/>
  <c r="P41" i="9"/>
  <c r="Q41" i="9"/>
  <c r="R41" i="9"/>
  <c r="S41" i="9"/>
  <c r="T41" i="9"/>
  <c r="T42" i="10" s="1"/>
  <c r="U41" i="9"/>
  <c r="J42" i="10" s="1"/>
  <c r="B42" i="9"/>
  <c r="C42" i="9"/>
  <c r="D42" i="9"/>
  <c r="E43" i="10" s="1"/>
  <c r="E42" i="9"/>
  <c r="F42" i="9"/>
  <c r="P43" i="10" s="1"/>
  <c r="G42" i="9"/>
  <c r="H42" i="9"/>
  <c r="I42" i="9"/>
  <c r="J42" i="9"/>
  <c r="K42" i="9"/>
  <c r="L42" i="9"/>
  <c r="M42" i="9"/>
  <c r="N42" i="9"/>
  <c r="O42" i="9"/>
  <c r="P42" i="9"/>
  <c r="Q42" i="9"/>
  <c r="R42" i="9"/>
  <c r="S42" i="9"/>
  <c r="T42" i="9"/>
  <c r="U42" i="9"/>
  <c r="J43" i="10" s="1"/>
  <c r="B43" i="9"/>
  <c r="C43" i="9"/>
  <c r="D43" i="9"/>
  <c r="E43" i="9"/>
  <c r="F43" i="9"/>
  <c r="G43" i="9"/>
  <c r="H43" i="9"/>
  <c r="I43" i="9"/>
  <c r="J43" i="9"/>
  <c r="K43" i="9"/>
  <c r="L43" i="9"/>
  <c r="M43" i="9"/>
  <c r="N43" i="9"/>
  <c r="O43" i="9"/>
  <c r="P43" i="9"/>
  <c r="Q43" i="9"/>
  <c r="R43" i="9"/>
  <c r="Q44" i="10" s="1"/>
  <c r="S43" i="9"/>
  <c r="T43" i="9"/>
  <c r="U43" i="9"/>
  <c r="J44" i="10" s="1"/>
  <c r="B44" i="9"/>
  <c r="C44" i="9"/>
  <c r="D44" i="9"/>
  <c r="E45" i="10" s="1"/>
  <c r="E44" i="9"/>
  <c r="F44" i="9"/>
  <c r="G44" i="9"/>
  <c r="H44" i="9"/>
  <c r="I44" i="9"/>
  <c r="J44" i="9"/>
  <c r="K44" i="9"/>
  <c r="L44" i="9"/>
  <c r="M44" i="9"/>
  <c r="I45" i="10" s="1"/>
  <c r="N44" i="9"/>
  <c r="O44" i="9"/>
  <c r="P44" i="9"/>
  <c r="Q44" i="9"/>
  <c r="R44" i="9"/>
  <c r="P45" i="10" s="1"/>
  <c r="S44" i="9"/>
  <c r="T44" i="9"/>
  <c r="S45" i="10" s="1"/>
  <c r="U44" i="9"/>
  <c r="B45" i="9"/>
  <c r="C45" i="9"/>
  <c r="D45" i="9"/>
  <c r="E45" i="9"/>
  <c r="F45" i="9"/>
  <c r="G45" i="9"/>
  <c r="H45" i="9"/>
  <c r="I45" i="9"/>
  <c r="J45" i="9"/>
  <c r="K45" i="9"/>
  <c r="L45" i="9"/>
  <c r="F46" i="10" s="1"/>
  <c r="M45" i="9"/>
  <c r="N45" i="9"/>
  <c r="O45" i="9"/>
  <c r="P45" i="9"/>
  <c r="Q45" i="9"/>
  <c r="R45" i="9"/>
  <c r="S45" i="9"/>
  <c r="T45" i="9"/>
  <c r="U45" i="9"/>
  <c r="C2" i="9"/>
  <c r="D2" i="9"/>
  <c r="E2" i="9"/>
  <c r="F2" i="9"/>
  <c r="G2" i="9"/>
  <c r="H2" i="9"/>
  <c r="I2" i="9"/>
  <c r="J2" i="9"/>
  <c r="K2" i="9"/>
  <c r="L2" i="9"/>
  <c r="M2" i="9"/>
  <c r="N2" i="9"/>
  <c r="O2" i="9"/>
  <c r="P2" i="9"/>
  <c r="Q2" i="9"/>
  <c r="R2" i="9"/>
  <c r="S2" i="9"/>
  <c r="T2" i="9"/>
  <c r="U2" i="9"/>
  <c r="M3" i="10" s="1"/>
  <c r="B2" i="9"/>
  <c r="G2" i="10"/>
  <c r="H45" i="10" l="1"/>
  <c r="C33" i="10"/>
  <c r="D32" i="10"/>
  <c r="C31" i="10"/>
  <c r="D30" i="10"/>
  <c r="H30" i="10"/>
  <c r="C29" i="10"/>
  <c r="H28" i="10"/>
  <c r="L25" i="10"/>
  <c r="N18" i="10"/>
  <c r="D16" i="10"/>
  <c r="C15" i="10"/>
  <c r="D14" i="10"/>
  <c r="C13" i="10"/>
  <c r="D12" i="10"/>
  <c r="O11" i="10"/>
  <c r="C11" i="10"/>
  <c r="D10" i="10"/>
  <c r="O9" i="10"/>
  <c r="C9" i="10"/>
  <c r="D8" i="10"/>
  <c r="O7" i="10"/>
  <c r="D6" i="10"/>
  <c r="I6" i="10"/>
  <c r="D4" i="10"/>
  <c r="I4" i="10"/>
  <c r="M7" i="10"/>
  <c r="L3" i="10"/>
  <c r="G46" i="10"/>
  <c r="H43" i="10"/>
  <c r="H41" i="10"/>
  <c r="H39" i="10"/>
  <c r="H38" i="10"/>
  <c r="Q3" i="10"/>
  <c r="K44" i="10"/>
  <c r="K42" i="10"/>
  <c r="E31" i="10"/>
  <c r="D23" i="10"/>
  <c r="N21" i="10"/>
  <c r="E13" i="10"/>
  <c r="J13" i="10"/>
  <c r="J12" i="10"/>
  <c r="H9" i="10"/>
  <c r="H7" i="10"/>
  <c r="E5" i="10"/>
  <c r="I46" i="10"/>
  <c r="M38" i="10"/>
  <c r="N36" i="10"/>
  <c r="O31" i="10"/>
  <c r="I29" i="10"/>
  <c r="J28" i="10"/>
  <c r="O25" i="10"/>
  <c r="K24" i="10"/>
  <c r="O23" i="10"/>
  <c r="K22" i="10"/>
  <c r="P21" i="10"/>
  <c r="O20" i="10"/>
  <c r="K20" i="10"/>
  <c r="Q19" i="10"/>
  <c r="Q18" i="10"/>
  <c r="G18" i="10"/>
  <c r="P17" i="10"/>
  <c r="G16" i="10"/>
  <c r="I15" i="10"/>
  <c r="G14" i="10"/>
  <c r="R13" i="10"/>
  <c r="N12" i="10"/>
  <c r="G12" i="10"/>
  <c r="K11" i="10"/>
  <c r="N10" i="10"/>
  <c r="G10" i="10"/>
  <c r="K9" i="10"/>
  <c r="N8" i="10"/>
  <c r="G8" i="10"/>
  <c r="K7" i="10"/>
  <c r="O6" i="10"/>
  <c r="G6" i="10"/>
  <c r="P5" i="10"/>
  <c r="K5" i="10"/>
  <c r="O4" i="10"/>
  <c r="G4" i="10"/>
  <c r="L8" i="10"/>
  <c r="L6" i="10"/>
  <c r="S6" i="10"/>
  <c r="L4" i="10"/>
  <c r="S4" i="10"/>
  <c r="R24" i="10"/>
  <c r="C45" i="10"/>
  <c r="S44" i="10"/>
  <c r="C43" i="10"/>
  <c r="C41" i="10"/>
  <c r="C39" i="10"/>
  <c r="I38" i="10"/>
  <c r="C37" i="10"/>
  <c r="I36" i="10"/>
  <c r="C35" i="10"/>
  <c r="K34" i="10"/>
  <c r="R32" i="10"/>
  <c r="O28" i="10"/>
  <c r="D27" i="10"/>
  <c r="E25" i="10"/>
  <c r="K25" i="10"/>
  <c r="I24" i="10"/>
  <c r="L23" i="10"/>
  <c r="I22" i="10"/>
  <c r="C21" i="10"/>
  <c r="L21" i="10"/>
  <c r="I20" i="10"/>
  <c r="C19" i="10"/>
  <c r="M19" i="10"/>
  <c r="S18" i="10"/>
  <c r="C17" i="10"/>
  <c r="N14" i="10"/>
  <c r="S10" i="10"/>
  <c r="Q6" i="10"/>
  <c r="Q4" i="10"/>
  <c r="S3" i="10"/>
  <c r="C44" i="10"/>
  <c r="C40" i="10"/>
  <c r="J46" i="10"/>
  <c r="M45" i="10"/>
  <c r="D43" i="10"/>
  <c r="O43" i="10"/>
  <c r="D41" i="10"/>
  <c r="P41" i="10"/>
  <c r="L40" i="10"/>
  <c r="D39" i="10"/>
  <c r="P39" i="10"/>
  <c r="D37" i="10"/>
  <c r="P37" i="10"/>
  <c r="D35" i="10"/>
  <c r="P35" i="10"/>
  <c r="L34" i="10"/>
  <c r="E33" i="10"/>
  <c r="P33" i="10"/>
  <c r="J32" i="10"/>
  <c r="P31" i="10"/>
  <c r="K30" i="10"/>
  <c r="E29" i="10"/>
  <c r="K28" i="10"/>
  <c r="E27" i="10"/>
  <c r="L26" i="10"/>
  <c r="P25" i="10"/>
  <c r="P23" i="10"/>
  <c r="D21" i="10"/>
  <c r="D19" i="10"/>
  <c r="K19" i="10"/>
  <c r="D17" i="10"/>
  <c r="E15" i="10"/>
  <c r="L15" i="10"/>
  <c r="H11" i="10"/>
  <c r="E9" i="10"/>
  <c r="H5" i="10"/>
  <c r="O33" i="10"/>
  <c r="I25" i="10"/>
  <c r="Q15" i="10"/>
  <c r="R9" i="10"/>
  <c r="P3" i="10"/>
  <c r="P20" i="10"/>
  <c r="O16" i="10"/>
  <c r="L12" i="10"/>
  <c r="H3" i="10"/>
  <c r="J39" i="10"/>
  <c r="N29" i="10"/>
  <c r="H27" i="10"/>
  <c r="R25" i="10"/>
  <c r="R23" i="10"/>
  <c r="R21" i="10"/>
  <c r="M32" i="10"/>
  <c r="C32" i="10"/>
  <c r="C30" i="10"/>
  <c r="H29" i="10"/>
  <c r="I27" i="10"/>
  <c r="H17" i="10"/>
  <c r="S16" i="10"/>
  <c r="L16" i="10"/>
  <c r="C16" i="10"/>
  <c r="H15" i="10"/>
  <c r="R14" i="10"/>
  <c r="C14" i="10"/>
  <c r="H13" i="10"/>
  <c r="S12" i="10"/>
  <c r="C12" i="10"/>
  <c r="N6" i="10"/>
  <c r="N4" i="10"/>
  <c r="R31" i="10"/>
  <c r="Q29" i="10"/>
  <c r="R27" i="10"/>
  <c r="R11" i="10"/>
  <c r="R38" i="10"/>
  <c r="D3" i="10"/>
  <c r="I3" i="10"/>
  <c r="K45" i="10"/>
  <c r="N44" i="10"/>
  <c r="F44" i="10"/>
  <c r="K43" i="10"/>
  <c r="P42" i="10"/>
  <c r="F42" i="10"/>
  <c r="K41" i="10"/>
  <c r="P40" i="10"/>
  <c r="F40" i="10"/>
  <c r="L39" i="10"/>
  <c r="P38" i="10"/>
  <c r="F38" i="10"/>
  <c r="K37" i="10"/>
  <c r="F36" i="10"/>
  <c r="E34" i="10"/>
  <c r="K33" i="10"/>
  <c r="P32" i="10"/>
  <c r="F24" i="10"/>
  <c r="G22" i="10"/>
  <c r="N20" i="10"/>
  <c r="L18" i="10"/>
  <c r="O17" i="10"/>
  <c r="F10" i="10"/>
  <c r="H4" i="10"/>
  <c r="J45" i="10"/>
  <c r="M44" i="10"/>
  <c r="P44" i="10"/>
  <c r="M42" i="10"/>
  <c r="N42" i="10"/>
  <c r="M41" i="10"/>
  <c r="O40" i="10"/>
  <c r="O38" i="10"/>
  <c r="M37" i="10"/>
  <c r="O36" i="10"/>
  <c r="J36" i="10"/>
  <c r="N35" i="10"/>
  <c r="O34" i="10"/>
  <c r="I33" i="10"/>
  <c r="M31" i="10"/>
  <c r="J31" i="10"/>
  <c r="J29" i="10"/>
  <c r="M28" i="10"/>
  <c r="J27" i="10"/>
  <c r="N26" i="10"/>
  <c r="J25" i="10"/>
  <c r="K23" i="10"/>
  <c r="K21" i="10"/>
  <c r="P19" i="10"/>
  <c r="Q17" i="10"/>
  <c r="Q13" i="10"/>
  <c r="N11" i="10"/>
  <c r="G7" i="10"/>
  <c r="P4" i="10"/>
  <c r="C46" i="10"/>
  <c r="C42" i="10"/>
  <c r="C38" i="10"/>
  <c r="R37" i="10"/>
  <c r="I37" i="10"/>
  <c r="C36" i="10"/>
  <c r="R35" i="10"/>
  <c r="J35" i="10"/>
  <c r="C34" i="10"/>
  <c r="R33" i="10"/>
  <c r="R29" i="10"/>
  <c r="O29" i="10"/>
  <c r="D28" i="10"/>
  <c r="O27" i="10"/>
  <c r="D26" i="10"/>
  <c r="L24" i="10"/>
  <c r="I23" i="10"/>
  <c r="C22" i="10"/>
  <c r="L22" i="10"/>
  <c r="I21" i="10"/>
  <c r="C20" i="10"/>
  <c r="L20" i="10"/>
  <c r="I19" i="10"/>
  <c r="C18" i="10"/>
  <c r="S17" i="10"/>
  <c r="K17" i="10"/>
  <c r="H16" i="10"/>
  <c r="R15" i="10"/>
  <c r="N15" i="10"/>
  <c r="H14" i="10"/>
  <c r="N13" i="10"/>
  <c r="H12" i="10"/>
  <c r="R7" i="10"/>
  <c r="Q5" i="10"/>
  <c r="N5" i="10"/>
  <c r="C5" i="10"/>
  <c r="F37" i="10"/>
  <c r="F35" i="10"/>
  <c r="P27" i="10"/>
  <c r="F27" i="10"/>
  <c r="C25" i="10"/>
  <c r="F25" i="10"/>
  <c r="M24" i="10"/>
  <c r="F23" i="10"/>
  <c r="M22" i="10"/>
  <c r="F21" i="10"/>
  <c r="M20" i="10"/>
  <c r="F19" i="10"/>
  <c r="O18" i="10"/>
  <c r="L17" i="10"/>
  <c r="F17" i="10"/>
  <c r="Q16" i="10"/>
  <c r="I14" i="10"/>
  <c r="E11" i="10"/>
  <c r="J10" i="10"/>
  <c r="G9" i="10"/>
  <c r="J8" i="10"/>
  <c r="E7" i="10"/>
  <c r="J6" i="10"/>
  <c r="J4" i="10"/>
  <c r="E3" i="10"/>
  <c r="O37" i="10"/>
  <c r="S33" i="10"/>
  <c r="J23" i="10"/>
  <c r="R17" i="10"/>
  <c r="Q7" i="10"/>
  <c r="T10" i="10"/>
  <c r="C3" i="10"/>
  <c r="D45" i="10"/>
  <c r="L44" i="10"/>
  <c r="R42" i="10"/>
  <c r="M36" i="10"/>
  <c r="J34" i="10"/>
  <c r="M30" i="10"/>
  <c r="G26" i="10"/>
  <c r="G24" i="10"/>
  <c r="H18" i="10"/>
  <c r="P14" i="10"/>
  <c r="Q12" i="10"/>
  <c r="L10" i="10"/>
  <c r="Q10" i="10"/>
  <c r="E44" i="10"/>
  <c r="G43" i="10"/>
  <c r="O12" i="10"/>
  <c r="O10" i="10"/>
  <c r="C10" i="10"/>
  <c r="C8" i="10"/>
  <c r="C6" i="10"/>
  <c r="C4" i="10"/>
  <c r="D42" i="10"/>
  <c r="D40" i="10"/>
  <c r="D38" i="10"/>
  <c r="D36" i="10"/>
  <c r="P36" i="10"/>
  <c r="L35" i="10"/>
  <c r="P34" i="10"/>
  <c r="F34" i="10"/>
  <c r="E32" i="10"/>
  <c r="F32" i="10"/>
  <c r="K31" i="10"/>
  <c r="E30" i="10"/>
  <c r="R30" i="10"/>
  <c r="F30" i="10"/>
  <c r="K29" i="10"/>
  <c r="E28" i="10"/>
  <c r="S28" i="10"/>
  <c r="F28" i="10"/>
  <c r="K27" i="10"/>
  <c r="E26" i="10"/>
  <c r="P26" i="10"/>
  <c r="F26" i="10"/>
  <c r="M25" i="10"/>
  <c r="P24" i="10"/>
  <c r="M23" i="10"/>
  <c r="D22" i="10"/>
  <c r="M21" i="10"/>
  <c r="F20" i="10"/>
  <c r="N19" i="10"/>
  <c r="D18" i="10"/>
  <c r="F16" i="10"/>
  <c r="J15" i="10"/>
  <c r="E14" i="10"/>
  <c r="K14" i="10"/>
  <c r="F14" i="10"/>
  <c r="I13" i="10"/>
  <c r="F12" i="10"/>
  <c r="H10" i="10"/>
  <c r="F8" i="10"/>
  <c r="J7" i="10"/>
  <c r="F6" i="10"/>
  <c r="J5" i="10"/>
  <c r="T3" i="10"/>
  <c r="D46" i="10"/>
  <c r="N45" i="10"/>
  <c r="M33" i="10"/>
  <c r="H32" i="10"/>
  <c r="I30" i="10"/>
  <c r="I28" i="10"/>
  <c r="O24" i="10"/>
  <c r="J24" i="10"/>
  <c r="J22" i="10"/>
  <c r="J20" i="10"/>
  <c r="R18" i="10"/>
  <c r="P10" i="10"/>
  <c r="N9" i="10"/>
  <c r="P8" i="10"/>
  <c r="N7" i="10"/>
  <c r="R6" i="10"/>
  <c r="O5" i="10"/>
  <c r="R4" i="10"/>
  <c r="S27" i="10"/>
  <c r="D44" i="10"/>
  <c r="K35" i="10"/>
  <c r="H34" i="10"/>
  <c r="Q45" i="10"/>
  <c r="I39" i="10"/>
  <c r="M35" i="10"/>
  <c r="J33" i="10"/>
  <c r="Q21" i="10"/>
  <c r="I17" i="10"/>
  <c r="P13" i="10"/>
  <c r="Q40" i="10"/>
  <c r="S32" i="10"/>
  <c r="T32" i="10"/>
  <c r="R3" i="10"/>
  <c r="O3" i="10"/>
  <c r="G3" i="10"/>
  <c r="I43" i="10"/>
  <c r="R43" i="10"/>
  <c r="I41" i="10"/>
  <c r="R41" i="10"/>
  <c r="K39" i="10"/>
  <c r="R39" i="10"/>
  <c r="L37" i="10"/>
  <c r="H37" i="10"/>
  <c r="T37" i="10"/>
  <c r="S37" i="10"/>
  <c r="I35" i="10"/>
  <c r="S35" i="10"/>
  <c r="T35" i="10"/>
  <c r="N33" i="10"/>
  <c r="Q33" i="10"/>
  <c r="I31" i="10"/>
  <c r="L31" i="10"/>
  <c r="Q31" i="10"/>
  <c r="G29" i="10"/>
  <c r="M29" i="10"/>
  <c r="P29" i="10"/>
  <c r="C28" i="10"/>
  <c r="N27" i="10"/>
  <c r="G25" i="10"/>
  <c r="Q25" i="10"/>
  <c r="E24" i="10"/>
  <c r="G23" i="10"/>
  <c r="Q23" i="10"/>
  <c r="G21" i="10"/>
  <c r="G19" i="10"/>
  <c r="M15" i="10"/>
  <c r="U3" i="10"/>
  <c r="T44" i="10"/>
  <c r="G27" i="10"/>
  <c r="S23" i="10"/>
  <c r="D20" i="10"/>
  <c r="J3" i="10"/>
  <c r="Q42" i="10"/>
  <c r="G38" i="10"/>
  <c r="G36" i="10"/>
  <c r="E35" i="10"/>
  <c r="G34" i="10"/>
  <c r="L33" i="10"/>
  <c r="T31" i="10"/>
  <c r="S31" i="10"/>
  <c r="N31" i="10"/>
  <c r="J26" i="10"/>
  <c r="S25" i="10"/>
  <c r="T25" i="10"/>
  <c r="E23" i="10"/>
  <c r="T21" i="10"/>
  <c r="S21" i="10"/>
  <c r="S19" i="10"/>
  <c r="T19" i="10"/>
  <c r="E19" i="10"/>
  <c r="T11" i="10"/>
  <c r="S11" i="10"/>
  <c r="T9" i="10"/>
  <c r="S9" i="10"/>
  <c r="S39" i="10"/>
  <c r="T28" i="10"/>
  <c r="S13" i="10"/>
  <c r="L27" i="10"/>
  <c r="N3" i="10"/>
  <c r="K38" i="10"/>
  <c r="F33" i="10"/>
  <c r="F31" i="10"/>
  <c r="T29" i="10"/>
  <c r="S29" i="10"/>
  <c r="F29" i="10"/>
  <c r="F15" i="10"/>
  <c r="F13" i="10"/>
  <c r="F11" i="10"/>
  <c r="F9" i="10"/>
  <c r="F7" i="10"/>
  <c r="F5" i="10"/>
  <c r="D25" i="10"/>
  <c r="O21" i="10"/>
  <c r="T17" i="10"/>
  <c r="S15" i="10"/>
  <c r="M39" i="10"/>
  <c r="Q36" i="10"/>
  <c r="G44" i="10"/>
  <c r="F41" i="10"/>
  <c r="F39" i="10"/>
  <c r="K36" i="10"/>
  <c r="F3" i="10"/>
  <c r="L45" i="10"/>
  <c r="O45" i="10"/>
  <c r="O44" i="10"/>
  <c r="Q43" i="10"/>
  <c r="M43" i="10"/>
  <c r="N43" i="10"/>
  <c r="L42" i="10"/>
  <c r="O42" i="10"/>
  <c r="Q41" i="10"/>
  <c r="O41" i="10"/>
  <c r="L41" i="10"/>
  <c r="Q39" i="10"/>
  <c r="O39" i="10"/>
  <c r="Q37" i="10"/>
  <c r="J37" i="10"/>
  <c r="L36" i="10"/>
  <c r="Q35" i="10"/>
  <c r="O35" i="10"/>
  <c r="H35" i="10"/>
  <c r="N34" i="10"/>
  <c r="I34" i="10"/>
  <c r="H33" i="10"/>
  <c r="L32" i="10"/>
  <c r="I32" i="10"/>
  <c r="H31" i="10"/>
  <c r="J30" i="10"/>
  <c r="L28" i="10"/>
  <c r="M27" i="10"/>
  <c r="M26" i="10"/>
  <c r="K26" i="10"/>
  <c r="N24" i="10"/>
  <c r="N22" i="10"/>
  <c r="M17" i="10"/>
  <c r="R16" i="10"/>
  <c r="O15" i="10"/>
  <c r="K13" i="10"/>
  <c r="O13" i="10"/>
  <c r="R45" i="10"/>
  <c r="S42" i="10"/>
  <c r="T33" i="10"/>
  <c r="Q26" i="10"/>
  <c r="G13" i="10"/>
  <c r="I5" i="10"/>
  <c r="K46" i="10"/>
  <c r="L46" i="10"/>
  <c r="L43" i="10"/>
  <c r="Q38" i="10"/>
  <c r="N25" i="10"/>
  <c r="S43" i="10"/>
  <c r="T43" i="10"/>
  <c r="S41" i="10"/>
  <c r="T41" i="10"/>
  <c r="F45" i="10"/>
  <c r="F43" i="10"/>
  <c r="K3" i="10"/>
  <c r="H46" i="10"/>
  <c r="I44" i="10"/>
  <c r="R44" i="10"/>
  <c r="I42" i="10"/>
  <c r="I40" i="10"/>
  <c r="R40" i="10"/>
  <c r="L38" i="10"/>
  <c r="H36" i="10"/>
  <c r="S36" i="10"/>
  <c r="T36" i="10"/>
  <c r="M34" i="10"/>
  <c r="S34" i="10"/>
  <c r="T34" i="10"/>
  <c r="O32" i="10"/>
  <c r="K32" i="10"/>
  <c r="Q32" i="10"/>
  <c r="G30" i="10"/>
  <c r="P30" i="10"/>
  <c r="G28" i="10"/>
  <c r="N28" i="10"/>
  <c r="P28" i="10"/>
  <c r="C27" i="10"/>
  <c r="H26" i="10"/>
  <c r="C23" i="10"/>
  <c r="S22" i="10"/>
  <c r="L19" i="10"/>
  <c r="G17" i="10"/>
  <c r="G15" i="10"/>
  <c r="G5" i="10"/>
  <c r="Q34" i="10"/>
  <c r="L29" i="10"/>
  <c r="G42" i="10"/>
  <c r="G40" i="10"/>
  <c r="E46" i="10"/>
  <c r="G45" i="10"/>
  <c r="H44" i="10"/>
  <c r="H42" i="10"/>
  <c r="E42" i="10"/>
  <c r="G41" i="10"/>
  <c r="S40" i="10"/>
  <c r="T40" i="10"/>
  <c r="H40" i="10"/>
  <c r="E40" i="10"/>
  <c r="G39" i="10"/>
  <c r="E38" i="10"/>
  <c r="G37" i="10"/>
  <c r="R36" i="10"/>
  <c r="E36" i="10"/>
  <c r="G35" i="10"/>
  <c r="R34" i="10"/>
  <c r="D34" i="10"/>
  <c r="D33" i="10"/>
  <c r="G33" i="10"/>
  <c r="D31" i="10"/>
  <c r="G31" i="10"/>
  <c r="S30" i="10"/>
  <c r="T30" i="10"/>
  <c r="O30" i="10"/>
  <c r="D29" i="10"/>
  <c r="R28" i="10"/>
  <c r="S26" i="10"/>
  <c r="T26" i="10"/>
  <c r="O26" i="10"/>
  <c r="S24" i="10"/>
  <c r="T24" i="10"/>
  <c r="S20" i="10"/>
  <c r="T20" i="10"/>
  <c r="I11" i="10"/>
  <c r="S38" i="10"/>
  <c r="J21" i="10"/>
  <c r="J19" i="10"/>
  <c r="S14" i="10"/>
  <c r="P11" i="10"/>
  <c r="P9" i="10"/>
  <c r="P7" i="10"/>
  <c r="R5" i="10"/>
  <c r="T18" i="10"/>
  <c r="Q24" i="10"/>
  <c r="Q22" i="10"/>
  <c r="G20" i="10"/>
  <c r="M18" i="10"/>
  <c r="I16" i="10"/>
  <c r="R8" i="10"/>
  <c r="D15" i="10"/>
  <c r="D13" i="10"/>
  <c r="D11" i="10"/>
  <c r="D9" i="10"/>
  <c r="O8" i="10"/>
  <c r="D7" i="10"/>
  <c r="D5" i="10"/>
  <c r="T4" i="10"/>
  <c r="C24" i="10"/>
  <c r="O22" i="10"/>
  <c r="E18" i="10"/>
  <c r="E16" i="10"/>
  <c r="M16" i="10"/>
  <c r="E12" i="10"/>
  <c r="I12" i="10"/>
  <c r="J11" i="10"/>
  <c r="E10" i="10"/>
  <c r="J9" i="10"/>
  <c r="E8" i="10"/>
  <c r="E6" i="10"/>
  <c r="H6" i="10"/>
  <c r="E4" i="10"/>
  <c r="F4" i="10"/>
  <c r="T16" i="10"/>
  <c r="T14" i="10"/>
  <c r="T12" i="10"/>
  <c r="T8" i="10"/>
  <c r="S7" i="10"/>
  <c r="T6" i="10"/>
  <c r="K18" i="10"/>
  <c r="O14" i="10"/>
  <c r="K12" i="10"/>
  <c r="K10" i="10"/>
  <c r="K8" i="10"/>
  <c r="P6" i="10"/>
  <c r="K6" i="10"/>
  <c r="K4" i="10"/>
  <c r="C26" i="10"/>
  <c r="N17" i="10"/>
  <c r="P15" i="10"/>
  <c r="L13" i="10"/>
  <c r="L11" i="10"/>
  <c r="L9" i="10"/>
  <c r="L7" i="10"/>
  <c r="L5" i="10"/>
  <c r="S5" i="10"/>
  <c r="T5" i="10"/>
  <c r="D17" i="11"/>
  <c r="D13" i="11"/>
  <c r="D21" i="11"/>
  <c r="D9" i="11"/>
  <c r="D11" i="11"/>
  <c r="D18" i="11"/>
  <c r="D6" i="11"/>
  <c r="D15" i="11"/>
  <c r="D4" i="11"/>
  <c r="D8" i="11"/>
  <c r="D2" i="11"/>
  <c r="D20" i="11"/>
  <c r="D16" i="11"/>
  <c r="D10" i="11"/>
  <c r="D12" i="11"/>
  <c r="D5" i="11"/>
  <c r="D7" i="11"/>
  <c r="D19" i="11"/>
  <c r="D3" i="11"/>
  <c r="D14" i="11"/>
  <c r="E10" i="11" l="1" a="1"/>
  <c r="E10" i="11" s="1"/>
  <c r="F10" i="11" s="1"/>
  <c r="E5" i="11" a="1"/>
  <c r="E5" i="11" s="1"/>
  <c r="F5" i="11" s="1"/>
  <c r="E14" i="11" a="1"/>
  <c r="E14" i="11" s="1"/>
  <c r="F14" i="11" s="1"/>
  <c r="E9" i="11" a="1"/>
  <c r="E9" i="11" s="1"/>
  <c r="F9" i="11" s="1"/>
  <c r="E21" i="11" a="1"/>
  <c r="E21" i="11" s="1"/>
  <c r="F21" i="11" s="1"/>
  <c r="E8" i="11" a="1"/>
  <c r="E8" i="11" s="1"/>
  <c r="E17" i="11" a="1"/>
  <c r="E17" i="11" s="1"/>
  <c r="E20" i="11" a="1"/>
  <c r="E20" i="11" s="1"/>
  <c r="F20" i="11" s="1"/>
  <c r="E4" i="11" a="1"/>
  <c r="E4" i="11" s="1"/>
  <c r="F4" i="11" s="1"/>
  <c r="E7" i="11" a="1"/>
  <c r="E7" i="11" s="1"/>
  <c r="E6" i="11" a="1"/>
  <c r="E6" i="11" s="1"/>
  <c r="E15" i="11" a="1"/>
  <c r="E15" i="11" s="1"/>
  <c r="F15" i="11" s="1"/>
  <c r="E11" i="11" a="1"/>
  <c r="E11" i="11" s="1"/>
  <c r="F11" i="11" s="1"/>
  <c r="E12" i="11" a="1"/>
  <c r="E12" i="11" s="1"/>
  <c r="E13" i="11" a="1"/>
  <c r="E13" i="11" s="1"/>
  <c r="F13" i="11" s="1"/>
  <c r="E16" i="11" a="1"/>
  <c r="E16" i="11" s="1"/>
  <c r="F16" i="11" s="1"/>
  <c r="E19" i="11" a="1"/>
  <c r="E19" i="11" s="1"/>
  <c r="F19" i="11" s="1"/>
  <c r="E3" i="11" a="1"/>
  <c r="E3" i="11" s="1"/>
  <c r="E18" i="11" a="1"/>
  <c r="E18" i="11" s="1"/>
  <c r="E2" i="11" a="1"/>
  <c r="E2" i="11" s="1"/>
  <c r="F18" i="11"/>
  <c r="F6" i="11"/>
  <c r="F17" i="11"/>
  <c r="F8" i="11"/>
  <c r="F12" i="11"/>
  <c r="F7" i="11"/>
  <c r="F2" i="11"/>
  <c r="F3" i="11"/>
  <c r="H13" i="11" l="1"/>
  <c r="G13" i="11"/>
  <c r="H11" i="11"/>
  <c r="G11" i="11"/>
  <c r="H12" i="11"/>
  <c r="G12" i="11"/>
  <c r="H14" i="11"/>
  <c r="G14" i="11"/>
  <c r="H3" i="11"/>
  <c r="G3" i="11"/>
  <c r="H5" i="11"/>
  <c r="G5" i="11"/>
  <c r="H8" i="11"/>
  <c r="G8" i="11"/>
  <c r="H4" i="11"/>
  <c r="G4" i="11"/>
  <c r="H2" i="11"/>
  <c r="G2" i="11"/>
  <c r="H20" i="11"/>
  <c r="G20" i="11"/>
  <c r="H17" i="11"/>
  <c r="G17" i="11"/>
  <c r="H15" i="11"/>
  <c r="G15" i="11"/>
  <c r="H9" i="11"/>
  <c r="G9" i="11"/>
  <c r="H21" i="11"/>
  <c r="G21" i="11"/>
  <c r="H18" i="11"/>
  <c r="G18" i="11"/>
  <c r="H6" i="11"/>
  <c r="G6" i="11"/>
  <c r="H7" i="11"/>
  <c r="G7" i="11"/>
  <c r="H19" i="11"/>
  <c r="G19" i="11"/>
  <c r="H16" i="11"/>
  <c r="G16" i="11"/>
  <c r="H10" i="11"/>
  <c r="G10" i="1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<sst xmlns="http://schemas.openxmlformats.org/spreadsheetml/2006/main" count="214" uniqueCount="104">
  <si>
    <t>Pos.</t>
  </si>
  <si>
    <t>Grid</t>
  </si>
  <si>
    <t>Lap 1</t>
  </si>
  <si>
    <t>Lap 2</t>
  </si>
  <si>
    <t>Lap 3</t>
  </si>
  <si>
    <t>Lap 4</t>
  </si>
  <si>
    <t>Lap 5</t>
  </si>
  <si>
    <t>Lap 6</t>
  </si>
  <si>
    <t>Lap 7</t>
  </si>
  <si>
    <t>Lap 8</t>
  </si>
  <si>
    <t>Lap 9</t>
  </si>
  <si>
    <t>Lap 10</t>
  </si>
  <si>
    <t>Lap 11</t>
  </si>
  <si>
    <t>Lap 12</t>
  </si>
  <si>
    <t>Lap 13</t>
  </si>
  <si>
    <t>Lap 14</t>
  </si>
  <si>
    <t>Lap 15</t>
  </si>
  <si>
    <t>Lap 16</t>
  </si>
  <si>
    <t>Lap 17</t>
  </si>
  <si>
    <t>Lap 18</t>
  </si>
  <si>
    <t>Lap 19</t>
  </si>
  <si>
    <t>Lap 20</t>
  </si>
  <si>
    <t>Lap 21</t>
  </si>
  <si>
    <t>Lap 22</t>
  </si>
  <si>
    <t>Lap 23</t>
  </si>
  <si>
    <t>Lap 24</t>
  </si>
  <si>
    <t>Lap 25</t>
  </si>
  <si>
    <t>Lap 26</t>
  </si>
  <si>
    <t>Lap 27</t>
  </si>
  <si>
    <t>Lap 28</t>
  </si>
  <si>
    <t>Lap 29</t>
  </si>
  <si>
    <t>Lap 30</t>
  </si>
  <si>
    <t>Lap 31</t>
  </si>
  <si>
    <t>Lap 32</t>
  </si>
  <si>
    <t>Lap 33</t>
  </si>
  <si>
    <t>Lap 34</t>
  </si>
  <si>
    <t>Lap 35</t>
  </si>
  <si>
    <t>Lap 36</t>
  </si>
  <si>
    <t>Lap 37</t>
  </si>
  <si>
    <t>Lap 38</t>
  </si>
  <si>
    <t>Lap 39</t>
  </si>
  <si>
    <t>Lap 40</t>
  </si>
  <si>
    <t>Lap 41</t>
  </si>
  <si>
    <t>Lap 42</t>
  </si>
  <si>
    <t>Lap 43</t>
  </si>
  <si>
    <t>Lap 44</t>
  </si>
  <si>
    <t>Lap</t>
  </si>
  <si>
    <t>No.</t>
  </si>
  <si>
    <t>Driver</t>
  </si>
  <si>
    <t>Team</t>
  </si>
  <si>
    <t>Time</t>
  </si>
  <si>
    <t>Gap</t>
  </si>
  <si>
    <t>Sebastian Vettel</t>
  </si>
  <si>
    <t>Scuderia Ferrari</t>
  </si>
  <si>
    <t>Valtteri Bottas</t>
  </si>
  <si>
    <t>Mercedes-AMG Petronas Motorsport</t>
  </si>
  <si>
    <t>Lewis Hamilton</t>
  </si>
  <si>
    <t>Charles Leclerc</t>
  </si>
  <si>
    <t>Alexander Albon</t>
  </si>
  <si>
    <t>Aston Martin Red Bull Racing</t>
  </si>
  <si>
    <t>Antonio Giovinazzi</t>
  </si>
  <si>
    <t>Alfa Romeo Racing</t>
  </si>
  <si>
    <t>Daniil Kvyat</t>
  </si>
  <si>
    <t>Red Bull Toro Rosso Honda</t>
  </si>
  <si>
    <t>Lando Norris</t>
  </si>
  <si>
    <t>McLaren F1 Team</t>
  </si>
  <si>
    <t>Nico Hülkenberg</t>
  </si>
  <si>
    <t>Renault F1 Team</t>
  </si>
  <si>
    <t>Lance Stroll</t>
  </si>
  <si>
    <t>SportPesa Racing Point F1 Team</t>
  </si>
  <si>
    <t>Kevin Magnussen</t>
  </si>
  <si>
    <t>Rich Energy Haas F1 Team</t>
  </si>
  <si>
    <t>Kimi Räikkönen</t>
  </si>
  <si>
    <t>Sergio Pérez</t>
  </si>
  <si>
    <t>George Russell</t>
  </si>
  <si>
    <t>ROKiT Williams Racing</t>
  </si>
  <si>
    <t>Robert Kubica</t>
  </si>
  <si>
    <t>Romain Grosjean</t>
  </si>
  <si>
    <t>Pierre Gasly</t>
  </si>
  <si>
    <t>Daniel Ricciardo</t>
  </si>
  <si>
    <t>Stop</t>
  </si>
  <si>
    <t>Total Time</t>
  </si>
  <si>
    <t>Carlos Sainz</t>
  </si>
  <si>
    <t>1st_lap_in_pit</t>
  </si>
  <si>
    <t>Stops</t>
  </si>
  <si>
    <t>position_before_pit</t>
  </si>
  <si>
    <t>target_opponent</t>
  </si>
  <si>
    <t>opponent_position_after_pit</t>
  </si>
  <si>
    <t>laps_undercut_overcut</t>
  </si>
  <si>
    <t>delta_position</t>
  </si>
  <si>
    <t>tyre_before</t>
  </si>
  <si>
    <t>tyre_after</t>
  </si>
  <si>
    <t>Skycondition</t>
  </si>
  <si>
    <t>Partly Cloudy</t>
  </si>
  <si>
    <t>Precipation type</t>
  </si>
  <si>
    <t>rain</t>
  </si>
  <si>
    <t>Temperature</t>
  </si>
  <si>
    <t>61.4°F</t>
  </si>
  <si>
    <t>Humidity</t>
  </si>
  <si>
    <t>Wind speed</t>
  </si>
  <si>
    <t>7.86 mph</t>
  </si>
  <si>
    <t>Wind bearing</t>
  </si>
  <si>
    <t>329°</t>
  </si>
  <si>
    <t>delta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</si>
</sst>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:ss.000"/>
    <numFmt numFmtId="165" formatCode="hh:mm:ss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7" fontId="0" fillId="0" borderId="0" xfId="0" applyNumberFormat="1"/>
    <xf numFmtId="164" fontId="0" fillId="0" borderId="0" xfId="0" applyNumberFormat="1"/>
    <xf numFmtId="165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E945A-6FD7-44A8-BF60-CACEBAF78E0C}">
  <dimension ref="A1:G21"/>
  <sheetViews>
    <sheetView workbookViewId="0">
      <selection sqref="A1:G19"/>
    </sheetView>
  </sheetViews>
  <sheetFormatPr defaultRowHeight="15" x14ac:dyDescent="0.25"/>
  <cols>
    <col min="1" max="1" width="4.7109375" bestFit="1" customWidth="1"/>
    <col min="2" max="2" width="4.140625" bestFit="1" customWidth="1"/>
    <col min="3" max="3" width="17.85546875" bestFit="1" customWidth="1"/>
    <col min="4" max="4" width="34.28515625" bestFit="1" customWidth="1"/>
    <col min="5" max="5" width="7.140625" bestFit="1" customWidth="1"/>
    <col min="6" max="6" width="4" bestFit="1" customWidth="1"/>
    <col min="7" max="7" width="6" bestFit="1" customWidth="1"/>
  </cols>
  <sheetData>
    <row r="1" spans="1:7" x14ac:dyDescent="0.25">
      <c r="A1" t="s">
        <v>0</v>
      </c>
      <c r="B1" t="s">
        <v>47</v>
      </c>
      <c r="C1" t="s">
        <v>48</v>
      </c>
      <c r="D1" t="s">
        <v>49</v>
      </c>
      <c r="E1" t="s">
        <v>50</v>
      </c>
      <c r="F1" t="s">
        <v>46</v>
      </c>
      <c r="G1" t="s">
        <v>51</v>
      </c>
    </row>
    <row r="2" spans="1:7" x14ac:dyDescent="0.25">
      <c r="A2">
        <v>1</v>
      </c>
      <c r="B2">
        <v>5</v>
      </c>
      <c r="C2" t="s">
        <v>52</v>
      </c>
      <c r="D2" t="s">
        <v>53</v>
      </c>
      <c r="E2" s="1">
        <v>1.2315856481481481E-3</v>
      </c>
      <c r="F2">
        <v>36</v>
      </c>
    </row>
    <row r="3" spans="1:7" x14ac:dyDescent="0.25">
      <c r="A3">
        <v>2</v>
      </c>
      <c r="B3">
        <v>77</v>
      </c>
      <c r="C3" t="s">
        <v>54</v>
      </c>
      <c r="D3" t="s">
        <v>55</v>
      </c>
      <c r="E3" s="1">
        <v>1.2322337962962964E-3</v>
      </c>
      <c r="F3">
        <v>27</v>
      </c>
      <c r="G3">
        <v>5.6000000000000001E-2</v>
      </c>
    </row>
    <row r="4" spans="1:7" x14ac:dyDescent="0.25">
      <c r="A4">
        <v>3</v>
      </c>
      <c r="B4">
        <v>44</v>
      </c>
      <c r="C4" t="s">
        <v>56</v>
      </c>
      <c r="D4" t="s">
        <v>55</v>
      </c>
      <c r="E4" s="1">
        <v>1.2335648148148147E-3</v>
      </c>
      <c r="F4">
        <v>24</v>
      </c>
      <c r="G4">
        <v>0.17100000000000001</v>
      </c>
    </row>
    <row r="5" spans="1:7" x14ac:dyDescent="0.25">
      <c r="A5">
        <v>4</v>
      </c>
      <c r="B5">
        <v>16</v>
      </c>
      <c r="C5" t="s">
        <v>57</v>
      </c>
      <c r="D5" t="s">
        <v>53</v>
      </c>
      <c r="E5" s="1">
        <v>1.234537037037037E-3</v>
      </c>
      <c r="F5">
        <v>23</v>
      </c>
      <c r="G5">
        <v>0.255</v>
      </c>
    </row>
    <row r="6" spans="1:7" x14ac:dyDescent="0.25">
      <c r="A6">
        <v>5</v>
      </c>
      <c r="B6">
        <v>23</v>
      </c>
      <c r="C6" t="s">
        <v>58</v>
      </c>
      <c r="D6" t="s">
        <v>59</v>
      </c>
      <c r="E6" s="1">
        <v>1.2442939814814814E-3</v>
      </c>
      <c r="F6">
        <v>41</v>
      </c>
      <c r="G6">
        <v>1.0980000000000001</v>
      </c>
    </row>
    <row r="7" spans="1:7" x14ac:dyDescent="0.25">
      <c r="A7">
        <v>6</v>
      </c>
      <c r="B7">
        <v>99</v>
      </c>
      <c r="C7" t="s">
        <v>60</v>
      </c>
      <c r="D7" t="s">
        <v>61</v>
      </c>
      <c r="E7" s="1">
        <v>1.2449074074074075E-3</v>
      </c>
      <c r="F7">
        <v>31</v>
      </c>
      <c r="G7">
        <v>1.151</v>
      </c>
    </row>
    <row r="8" spans="1:7" x14ac:dyDescent="0.25">
      <c r="A8">
        <v>7</v>
      </c>
      <c r="B8">
        <v>26</v>
      </c>
      <c r="C8" t="s">
        <v>62</v>
      </c>
      <c r="D8" t="s">
        <v>63</v>
      </c>
      <c r="E8" s="1">
        <v>1.2516550925925926E-3</v>
      </c>
      <c r="F8">
        <v>26</v>
      </c>
      <c r="G8">
        <v>1.734</v>
      </c>
    </row>
    <row r="9" spans="1:7" x14ac:dyDescent="0.25">
      <c r="A9">
        <v>8</v>
      </c>
      <c r="B9">
        <v>4</v>
      </c>
      <c r="C9" t="s">
        <v>64</v>
      </c>
      <c r="D9" t="s">
        <v>65</v>
      </c>
      <c r="E9" s="1">
        <v>1.2537152777777779E-3</v>
      </c>
      <c r="F9">
        <v>21</v>
      </c>
      <c r="G9">
        <v>1.9119999999999999</v>
      </c>
    </row>
    <row r="10" spans="1:7" x14ac:dyDescent="0.25">
      <c r="A10">
        <v>9</v>
      </c>
      <c r="B10">
        <v>27</v>
      </c>
      <c r="C10" t="s">
        <v>66</v>
      </c>
      <c r="D10" t="s">
        <v>67</v>
      </c>
      <c r="E10" s="1">
        <v>1.2540393518518519E-3</v>
      </c>
      <c r="F10">
        <v>34</v>
      </c>
      <c r="G10">
        <v>1.94</v>
      </c>
    </row>
    <row r="11" spans="1:7" x14ac:dyDescent="0.25">
      <c r="A11">
        <v>10</v>
      </c>
      <c r="B11">
        <v>18</v>
      </c>
      <c r="C11" t="s">
        <v>68</v>
      </c>
      <c r="D11" t="s">
        <v>69</v>
      </c>
      <c r="E11" s="1">
        <v>1.2541319444444444E-3</v>
      </c>
      <c r="F11">
        <v>34</v>
      </c>
      <c r="G11">
        <v>1.948</v>
      </c>
    </row>
    <row r="12" spans="1:7" x14ac:dyDescent="0.25">
      <c r="A12">
        <v>11</v>
      </c>
      <c r="B12">
        <v>20</v>
      </c>
      <c r="C12" t="s">
        <v>70</v>
      </c>
      <c r="D12" t="s">
        <v>71</v>
      </c>
      <c r="E12" s="1">
        <v>1.2578356481481481E-3</v>
      </c>
      <c r="F12">
        <v>33</v>
      </c>
      <c r="G12">
        <v>2.2679999999999998</v>
      </c>
    </row>
    <row r="13" spans="1:7" x14ac:dyDescent="0.25">
      <c r="A13">
        <v>12</v>
      </c>
      <c r="B13">
        <v>7</v>
      </c>
      <c r="C13" t="s">
        <v>72</v>
      </c>
      <c r="D13" t="s">
        <v>61</v>
      </c>
      <c r="E13" s="1">
        <v>1.2587152777777777E-3</v>
      </c>
      <c r="F13">
        <v>37</v>
      </c>
      <c r="G13">
        <v>2.3439999999999999</v>
      </c>
    </row>
    <row r="14" spans="1:7" x14ac:dyDescent="0.25">
      <c r="A14">
        <v>13</v>
      </c>
      <c r="B14">
        <v>11</v>
      </c>
      <c r="C14" t="s">
        <v>73</v>
      </c>
      <c r="D14" t="s">
        <v>69</v>
      </c>
      <c r="E14" s="1">
        <v>1.2590393518518517E-3</v>
      </c>
      <c r="F14">
        <v>29</v>
      </c>
      <c r="G14">
        <v>2.3719999999999999</v>
      </c>
    </row>
    <row r="15" spans="1:7" x14ac:dyDescent="0.25">
      <c r="A15">
        <v>14</v>
      </c>
      <c r="B15">
        <v>63</v>
      </c>
      <c r="C15" t="s">
        <v>74</v>
      </c>
      <c r="D15" t="s">
        <v>75</v>
      </c>
      <c r="E15" s="1">
        <v>1.2599537037037037E-3</v>
      </c>
      <c r="F15">
        <v>34</v>
      </c>
      <c r="G15">
        <v>2.4510000000000001</v>
      </c>
    </row>
    <row r="16" spans="1:7" x14ac:dyDescent="0.25">
      <c r="A16">
        <v>15</v>
      </c>
      <c r="B16">
        <v>88</v>
      </c>
      <c r="C16" t="s">
        <v>76</v>
      </c>
      <c r="D16" t="s">
        <v>75</v>
      </c>
      <c r="E16" s="1">
        <v>1.2641203703703705E-3</v>
      </c>
      <c r="F16">
        <v>33</v>
      </c>
      <c r="G16">
        <v>2.8109999999999999</v>
      </c>
    </row>
    <row r="17" spans="1:7" x14ac:dyDescent="0.25">
      <c r="A17">
        <v>16</v>
      </c>
      <c r="B17">
        <v>8</v>
      </c>
      <c r="C17" t="s">
        <v>77</v>
      </c>
      <c r="D17" t="s">
        <v>71</v>
      </c>
      <c r="E17" s="1">
        <v>1.2647453703703703E-3</v>
      </c>
      <c r="F17">
        <v>18</v>
      </c>
      <c r="G17">
        <v>2.8650000000000002</v>
      </c>
    </row>
    <row r="18" spans="1:7" x14ac:dyDescent="0.25">
      <c r="A18">
        <v>17</v>
      </c>
      <c r="B18">
        <v>10</v>
      </c>
      <c r="C18" t="s">
        <v>78</v>
      </c>
      <c r="D18" t="s">
        <v>63</v>
      </c>
      <c r="E18" s="1">
        <v>1.269675925925926E-3</v>
      </c>
      <c r="F18">
        <v>21</v>
      </c>
      <c r="G18">
        <v>3.2909999999999999</v>
      </c>
    </row>
    <row r="19" spans="1:7" x14ac:dyDescent="0.25">
      <c r="A19">
        <v>18</v>
      </c>
      <c r="B19">
        <v>3</v>
      </c>
      <c r="C19" t="s">
        <v>79</v>
      </c>
      <c r="D19" t="s">
        <v>67</v>
      </c>
      <c r="E19" s="1">
        <v>1.2783680555555556E-3</v>
      </c>
      <c r="F19">
        <v>21</v>
      </c>
      <c r="G19">
        <v>4.0419999999999998</v>
      </c>
    </row>
    <row r="20" spans="1:7" x14ac:dyDescent="0.25">
      <c r="E20" s="1"/>
    </row>
    <row r="21" spans="1:7" x14ac:dyDescent="0.25">
      <c r="E21" s="1"/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0C22B-C035-46D0-BF18-D4B9460A3AFE}">
  <dimension ref="A1:U46"/>
  <sheetViews>
    <sheetView workbookViewId="0">
      <selection sqref="A1:U46"/>
    </sheetView>
  </sheetViews>
  <sheetFormatPr defaultRowHeight="15" x14ac:dyDescent="0.25"/>
  <cols>
    <col min="1" max="1" width="9.140625" customWidth="1"/>
  </cols>
  <sheetData>
    <row r="1" spans="1:2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 x14ac:dyDescent="0.25">
      <c r="A2" t="s">
        <v>1</v>
      </c>
      <c r="B2">
        <v>16</v>
      </c>
      <c r="C2">
        <v>5</v>
      </c>
      <c r="D2">
        <v>44</v>
      </c>
      <c r="E2">
        <v>77</v>
      </c>
      <c r="F2">
        <v>33</v>
      </c>
      <c r="G2">
        <v>7</v>
      </c>
      <c r="H2">
        <v>11</v>
      </c>
      <c r="I2">
        <v>20</v>
      </c>
      <c r="J2">
        <v>8</v>
      </c>
      <c r="K2">
        <v>3</v>
      </c>
      <c r="L2">
        <v>4</v>
      </c>
      <c r="M2">
        <v>27</v>
      </c>
      <c r="N2">
        <v>10</v>
      </c>
      <c r="O2">
        <v>63</v>
      </c>
      <c r="P2">
        <v>55</v>
      </c>
      <c r="Q2">
        <v>18</v>
      </c>
      <c r="R2">
        <v>23</v>
      </c>
      <c r="S2">
        <v>99</v>
      </c>
      <c r="T2">
        <v>26</v>
      </c>
      <c r="U2">
        <v>88</v>
      </c>
    </row>
    <row r="3" spans="1:21" x14ac:dyDescent="0.25">
      <c r="A3" t="s">
        <v>2</v>
      </c>
      <c r="B3">
        <v>16</v>
      </c>
      <c r="C3">
        <v>5</v>
      </c>
      <c r="D3">
        <v>44</v>
      </c>
      <c r="E3">
        <v>77</v>
      </c>
      <c r="F3">
        <v>4</v>
      </c>
      <c r="G3">
        <v>8</v>
      </c>
      <c r="H3">
        <v>20</v>
      </c>
      <c r="I3">
        <v>11</v>
      </c>
      <c r="J3">
        <v>10</v>
      </c>
      <c r="K3">
        <v>18</v>
      </c>
      <c r="L3">
        <v>26</v>
      </c>
      <c r="M3">
        <v>99</v>
      </c>
      <c r="N3">
        <v>23</v>
      </c>
      <c r="O3">
        <v>27</v>
      </c>
      <c r="P3">
        <v>63</v>
      </c>
      <c r="Q3">
        <v>88</v>
      </c>
      <c r="R3">
        <v>3</v>
      </c>
      <c r="S3">
        <v>7</v>
      </c>
      <c r="T3">
        <v>55</v>
      </c>
    </row>
    <row r="4" spans="1:21" x14ac:dyDescent="0.25">
      <c r="A4" t="s">
        <v>3</v>
      </c>
      <c r="B4">
        <v>16</v>
      </c>
      <c r="C4">
        <v>5</v>
      </c>
      <c r="D4">
        <v>44</v>
      </c>
      <c r="E4">
        <v>77</v>
      </c>
      <c r="F4">
        <v>4</v>
      </c>
      <c r="G4">
        <v>8</v>
      </c>
      <c r="H4">
        <v>20</v>
      </c>
      <c r="I4">
        <v>11</v>
      </c>
      <c r="J4">
        <v>10</v>
      </c>
      <c r="K4">
        <v>18</v>
      </c>
      <c r="L4">
        <v>26</v>
      </c>
      <c r="M4">
        <v>99</v>
      </c>
      <c r="N4">
        <v>23</v>
      </c>
      <c r="O4">
        <v>27</v>
      </c>
      <c r="P4">
        <v>63</v>
      </c>
      <c r="Q4">
        <v>88</v>
      </c>
      <c r="R4">
        <v>3</v>
      </c>
      <c r="S4">
        <v>7</v>
      </c>
    </row>
    <row r="5" spans="1:21" x14ac:dyDescent="0.25">
      <c r="A5" t="s">
        <v>4</v>
      </c>
      <c r="B5">
        <v>16</v>
      </c>
      <c r="C5">
        <v>5</v>
      </c>
      <c r="D5">
        <v>44</v>
      </c>
      <c r="E5">
        <v>77</v>
      </c>
      <c r="F5">
        <v>4</v>
      </c>
      <c r="G5">
        <v>8</v>
      </c>
      <c r="H5">
        <v>20</v>
      </c>
      <c r="I5">
        <v>11</v>
      </c>
      <c r="J5">
        <v>10</v>
      </c>
      <c r="K5">
        <v>18</v>
      </c>
      <c r="L5">
        <v>26</v>
      </c>
      <c r="M5">
        <v>99</v>
      </c>
      <c r="N5">
        <v>23</v>
      </c>
      <c r="O5">
        <v>27</v>
      </c>
      <c r="P5">
        <v>63</v>
      </c>
      <c r="Q5">
        <v>88</v>
      </c>
      <c r="R5">
        <v>3</v>
      </c>
      <c r="S5">
        <v>7</v>
      </c>
    </row>
    <row r="6" spans="1:21" x14ac:dyDescent="0.25">
      <c r="A6" t="s">
        <v>5</v>
      </c>
      <c r="B6">
        <v>16</v>
      </c>
      <c r="C6">
        <v>5</v>
      </c>
      <c r="D6">
        <v>44</v>
      </c>
      <c r="E6">
        <v>77</v>
      </c>
      <c r="F6">
        <v>4</v>
      </c>
      <c r="G6">
        <v>8</v>
      </c>
      <c r="H6">
        <v>20</v>
      </c>
      <c r="I6">
        <v>11</v>
      </c>
      <c r="J6">
        <v>10</v>
      </c>
      <c r="K6">
        <v>18</v>
      </c>
      <c r="L6">
        <v>26</v>
      </c>
      <c r="M6">
        <v>99</v>
      </c>
      <c r="N6">
        <v>23</v>
      </c>
      <c r="O6">
        <v>27</v>
      </c>
      <c r="P6">
        <v>63</v>
      </c>
      <c r="Q6">
        <v>88</v>
      </c>
      <c r="R6">
        <v>3</v>
      </c>
      <c r="S6">
        <v>7</v>
      </c>
    </row>
    <row r="7" spans="1:21" x14ac:dyDescent="0.25">
      <c r="A7" t="s">
        <v>6</v>
      </c>
      <c r="B7">
        <v>16</v>
      </c>
      <c r="C7">
        <v>5</v>
      </c>
      <c r="D7">
        <v>44</v>
      </c>
      <c r="E7">
        <v>77</v>
      </c>
      <c r="F7">
        <v>4</v>
      </c>
      <c r="G7">
        <v>8</v>
      </c>
      <c r="H7">
        <v>20</v>
      </c>
      <c r="I7">
        <v>11</v>
      </c>
      <c r="J7">
        <v>10</v>
      </c>
      <c r="K7">
        <v>18</v>
      </c>
      <c r="L7">
        <v>26</v>
      </c>
      <c r="M7">
        <v>99</v>
      </c>
      <c r="N7">
        <v>27</v>
      </c>
      <c r="O7">
        <v>23</v>
      </c>
      <c r="P7">
        <v>63</v>
      </c>
      <c r="Q7">
        <v>3</v>
      </c>
      <c r="R7">
        <v>88</v>
      </c>
      <c r="S7">
        <v>7</v>
      </c>
    </row>
    <row r="8" spans="1:21" x14ac:dyDescent="0.25">
      <c r="A8" t="s">
        <v>7</v>
      </c>
      <c r="B8">
        <v>16</v>
      </c>
      <c r="C8">
        <v>5</v>
      </c>
      <c r="D8">
        <v>44</v>
      </c>
      <c r="E8">
        <v>77</v>
      </c>
      <c r="F8">
        <v>4</v>
      </c>
      <c r="G8">
        <v>8</v>
      </c>
      <c r="H8">
        <v>20</v>
      </c>
      <c r="I8">
        <v>11</v>
      </c>
      <c r="J8">
        <v>10</v>
      </c>
      <c r="K8">
        <v>18</v>
      </c>
      <c r="L8">
        <v>26</v>
      </c>
      <c r="M8">
        <v>99</v>
      </c>
      <c r="N8">
        <v>27</v>
      </c>
      <c r="O8">
        <v>23</v>
      </c>
      <c r="P8">
        <v>3</v>
      </c>
      <c r="Q8">
        <v>63</v>
      </c>
      <c r="R8">
        <v>7</v>
      </c>
      <c r="S8">
        <v>88</v>
      </c>
    </row>
    <row r="9" spans="1:21" x14ac:dyDescent="0.25">
      <c r="A9" t="s">
        <v>8</v>
      </c>
      <c r="B9">
        <v>16</v>
      </c>
      <c r="C9">
        <v>5</v>
      </c>
      <c r="D9">
        <v>44</v>
      </c>
      <c r="E9">
        <v>77</v>
      </c>
      <c r="F9">
        <v>4</v>
      </c>
      <c r="G9">
        <v>8</v>
      </c>
      <c r="H9">
        <v>20</v>
      </c>
      <c r="I9">
        <v>11</v>
      </c>
      <c r="J9">
        <v>10</v>
      </c>
      <c r="K9">
        <v>18</v>
      </c>
      <c r="L9">
        <v>26</v>
      </c>
      <c r="M9">
        <v>99</v>
      </c>
      <c r="N9">
        <v>27</v>
      </c>
      <c r="O9">
        <v>23</v>
      </c>
      <c r="P9">
        <v>3</v>
      </c>
      <c r="Q9">
        <v>7</v>
      </c>
      <c r="R9">
        <v>63</v>
      </c>
      <c r="S9">
        <v>88</v>
      </c>
    </row>
    <row r="10" spans="1:21" x14ac:dyDescent="0.25">
      <c r="A10" t="s">
        <v>9</v>
      </c>
      <c r="B10">
        <v>16</v>
      </c>
      <c r="C10">
        <v>5</v>
      </c>
      <c r="D10">
        <v>44</v>
      </c>
      <c r="E10">
        <v>77</v>
      </c>
      <c r="F10">
        <v>4</v>
      </c>
      <c r="G10">
        <v>8</v>
      </c>
      <c r="H10">
        <v>20</v>
      </c>
      <c r="I10">
        <v>11</v>
      </c>
      <c r="J10">
        <v>10</v>
      </c>
      <c r="K10">
        <v>18</v>
      </c>
      <c r="L10">
        <v>26</v>
      </c>
      <c r="M10">
        <v>99</v>
      </c>
      <c r="N10">
        <v>27</v>
      </c>
      <c r="O10">
        <v>23</v>
      </c>
      <c r="P10">
        <v>3</v>
      </c>
      <c r="Q10">
        <v>7</v>
      </c>
      <c r="R10">
        <v>63</v>
      </c>
      <c r="S10">
        <v>88</v>
      </c>
    </row>
    <row r="11" spans="1:21" x14ac:dyDescent="0.25">
      <c r="A11" t="s">
        <v>10</v>
      </c>
      <c r="B11">
        <v>16</v>
      </c>
      <c r="C11">
        <v>5</v>
      </c>
      <c r="D11">
        <v>44</v>
      </c>
      <c r="E11">
        <v>77</v>
      </c>
      <c r="F11">
        <v>4</v>
      </c>
      <c r="G11">
        <v>8</v>
      </c>
      <c r="H11">
        <v>20</v>
      </c>
      <c r="I11">
        <v>11</v>
      </c>
      <c r="J11">
        <v>10</v>
      </c>
      <c r="K11">
        <v>18</v>
      </c>
      <c r="L11">
        <v>26</v>
      </c>
      <c r="M11">
        <v>99</v>
      </c>
      <c r="N11">
        <v>27</v>
      </c>
      <c r="O11">
        <v>23</v>
      </c>
      <c r="P11">
        <v>3</v>
      </c>
      <c r="Q11">
        <v>7</v>
      </c>
      <c r="R11">
        <v>63</v>
      </c>
      <c r="S11">
        <v>88</v>
      </c>
    </row>
    <row r="12" spans="1:21" x14ac:dyDescent="0.25">
      <c r="A12" t="s">
        <v>11</v>
      </c>
      <c r="B12">
        <v>16</v>
      </c>
      <c r="C12">
        <v>5</v>
      </c>
      <c r="D12">
        <v>44</v>
      </c>
      <c r="E12">
        <v>77</v>
      </c>
      <c r="F12">
        <v>4</v>
      </c>
      <c r="G12">
        <v>8</v>
      </c>
      <c r="H12">
        <v>11</v>
      </c>
      <c r="I12">
        <v>20</v>
      </c>
      <c r="J12">
        <v>10</v>
      </c>
      <c r="K12">
        <v>18</v>
      </c>
      <c r="L12">
        <v>26</v>
      </c>
      <c r="M12">
        <v>99</v>
      </c>
      <c r="N12">
        <v>27</v>
      </c>
      <c r="O12">
        <v>23</v>
      </c>
      <c r="P12">
        <v>3</v>
      </c>
      <c r="Q12">
        <v>7</v>
      </c>
      <c r="R12">
        <v>63</v>
      </c>
      <c r="S12">
        <v>88</v>
      </c>
    </row>
    <row r="13" spans="1:21" x14ac:dyDescent="0.25">
      <c r="A13" t="s">
        <v>12</v>
      </c>
      <c r="B13">
        <v>16</v>
      </c>
      <c r="C13">
        <v>5</v>
      </c>
      <c r="D13">
        <v>44</v>
      </c>
      <c r="E13">
        <v>77</v>
      </c>
      <c r="F13">
        <v>4</v>
      </c>
      <c r="G13">
        <v>8</v>
      </c>
      <c r="H13">
        <v>11</v>
      </c>
      <c r="I13">
        <v>10</v>
      </c>
      <c r="J13">
        <v>20</v>
      </c>
      <c r="K13">
        <v>18</v>
      </c>
      <c r="L13">
        <v>26</v>
      </c>
      <c r="M13">
        <v>99</v>
      </c>
      <c r="N13">
        <v>23</v>
      </c>
      <c r="O13">
        <v>3</v>
      </c>
      <c r="P13">
        <v>7</v>
      </c>
      <c r="Q13">
        <v>27</v>
      </c>
      <c r="R13">
        <v>63</v>
      </c>
      <c r="S13">
        <v>88</v>
      </c>
    </row>
    <row r="14" spans="1:21" x14ac:dyDescent="0.25">
      <c r="A14" t="s">
        <v>13</v>
      </c>
      <c r="B14">
        <v>16</v>
      </c>
      <c r="C14">
        <v>5</v>
      </c>
      <c r="D14">
        <v>44</v>
      </c>
      <c r="E14">
        <v>77</v>
      </c>
      <c r="F14">
        <v>4</v>
      </c>
      <c r="G14">
        <v>8</v>
      </c>
      <c r="H14">
        <v>11</v>
      </c>
      <c r="I14">
        <v>10</v>
      </c>
      <c r="J14">
        <v>18</v>
      </c>
      <c r="K14">
        <v>20</v>
      </c>
      <c r="L14">
        <v>26</v>
      </c>
      <c r="M14">
        <v>99</v>
      </c>
      <c r="N14">
        <v>23</v>
      </c>
      <c r="O14">
        <v>3</v>
      </c>
      <c r="P14">
        <v>7</v>
      </c>
      <c r="Q14">
        <v>63</v>
      </c>
      <c r="R14">
        <v>88</v>
      </c>
      <c r="S14">
        <v>27</v>
      </c>
    </row>
    <row r="15" spans="1:21" x14ac:dyDescent="0.25">
      <c r="A15" t="s">
        <v>14</v>
      </c>
      <c r="B15">
        <v>16</v>
      </c>
      <c r="C15">
        <v>5</v>
      </c>
      <c r="D15">
        <v>44</v>
      </c>
      <c r="E15">
        <v>77</v>
      </c>
      <c r="F15">
        <v>4</v>
      </c>
      <c r="G15">
        <v>8</v>
      </c>
      <c r="H15">
        <v>11</v>
      </c>
      <c r="I15">
        <v>18</v>
      </c>
      <c r="J15">
        <v>10</v>
      </c>
      <c r="K15">
        <v>26</v>
      </c>
      <c r="L15">
        <v>20</v>
      </c>
      <c r="M15">
        <v>99</v>
      </c>
      <c r="N15">
        <v>23</v>
      </c>
      <c r="O15">
        <v>3</v>
      </c>
      <c r="P15">
        <v>7</v>
      </c>
      <c r="Q15">
        <v>63</v>
      </c>
      <c r="R15">
        <v>88</v>
      </c>
      <c r="S15">
        <v>27</v>
      </c>
    </row>
    <row r="16" spans="1:21" x14ac:dyDescent="0.25">
      <c r="A16" t="s">
        <v>15</v>
      </c>
      <c r="B16">
        <v>16</v>
      </c>
      <c r="C16">
        <v>5</v>
      </c>
      <c r="D16">
        <v>44</v>
      </c>
      <c r="E16">
        <v>77</v>
      </c>
      <c r="F16">
        <v>4</v>
      </c>
      <c r="G16">
        <v>8</v>
      </c>
      <c r="H16">
        <v>11</v>
      </c>
      <c r="I16">
        <v>26</v>
      </c>
      <c r="J16">
        <v>99</v>
      </c>
      <c r="K16">
        <v>18</v>
      </c>
      <c r="L16">
        <v>23</v>
      </c>
      <c r="M16">
        <v>20</v>
      </c>
      <c r="N16">
        <v>3</v>
      </c>
      <c r="O16">
        <v>7</v>
      </c>
      <c r="P16">
        <v>63</v>
      </c>
      <c r="Q16">
        <v>10</v>
      </c>
      <c r="R16">
        <v>27</v>
      </c>
      <c r="S16">
        <v>88</v>
      </c>
    </row>
    <row r="17" spans="1:19" x14ac:dyDescent="0.25">
      <c r="A17" t="s">
        <v>16</v>
      </c>
      <c r="B17">
        <v>16</v>
      </c>
      <c r="C17">
        <v>44</v>
      </c>
      <c r="D17">
        <v>77</v>
      </c>
      <c r="E17">
        <v>5</v>
      </c>
      <c r="F17">
        <v>4</v>
      </c>
      <c r="G17">
        <v>8</v>
      </c>
      <c r="H17">
        <v>11</v>
      </c>
      <c r="I17">
        <v>26</v>
      </c>
      <c r="J17">
        <v>99</v>
      </c>
      <c r="K17">
        <v>23</v>
      </c>
      <c r="L17">
        <v>20</v>
      </c>
      <c r="M17">
        <v>3</v>
      </c>
      <c r="N17">
        <v>7</v>
      </c>
      <c r="O17">
        <v>10</v>
      </c>
      <c r="P17">
        <v>63</v>
      </c>
      <c r="Q17">
        <v>27</v>
      </c>
      <c r="R17">
        <v>18</v>
      </c>
      <c r="S17">
        <v>88</v>
      </c>
    </row>
    <row r="18" spans="1:19" x14ac:dyDescent="0.25">
      <c r="A18" t="s">
        <v>17</v>
      </c>
      <c r="B18">
        <v>16</v>
      </c>
      <c r="C18">
        <v>44</v>
      </c>
      <c r="D18">
        <v>77</v>
      </c>
      <c r="E18">
        <v>4</v>
      </c>
      <c r="F18">
        <v>5</v>
      </c>
      <c r="G18">
        <v>8</v>
      </c>
      <c r="H18">
        <v>26</v>
      </c>
      <c r="I18">
        <v>99</v>
      </c>
      <c r="J18">
        <v>23</v>
      </c>
      <c r="K18">
        <v>3</v>
      </c>
      <c r="L18">
        <v>20</v>
      </c>
      <c r="M18">
        <v>7</v>
      </c>
      <c r="N18">
        <v>11</v>
      </c>
      <c r="O18">
        <v>10</v>
      </c>
      <c r="P18">
        <v>63</v>
      </c>
      <c r="Q18">
        <v>27</v>
      </c>
      <c r="R18">
        <v>18</v>
      </c>
      <c r="S18">
        <v>88</v>
      </c>
    </row>
    <row r="19" spans="1:19" x14ac:dyDescent="0.25">
      <c r="A19" t="s">
        <v>18</v>
      </c>
      <c r="B19">
        <v>16</v>
      </c>
      <c r="C19">
        <v>44</v>
      </c>
      <c r="D19">
        <v>77</v>
      </c>
      <c r="E19">
        <v>5</v>
      </c>
      <c r="F19">
        <v>4</v>
      </c>
      <c r="G19">
        <v>26</v>
      </c>
      <c r="H19">
        <v>99</v>
      </c>
      <c r="I19">
        <v>23</v>
      </c>
      <c r="J19">
        <v>3</v>
      </c>
      <c r="K19">
        <v>20</v>
      </c>
      <c r="L19">
        <v>8</v>
      </c>
      <c r="M19">
        <v>11</v>
      </c>
      <c r="N19">
        <v>10</v>
      </c>
      <c r="O19">
        <v>7</v>
      </c>
      <c r="P19">
        <v>27</v>
      </c>
      <c r="Q19">
        <v>18</v>
      </c>
      <c r="R19">
        <v>63</v>
      </c>
      <c r="S19">
        <v>88</v>
      </c>
    </row>
    <row r="20" spans="1:19" x14ac:dyDescent="0.25">
      <c r="A20" t="s">
        <v>19</v>
      </c>
      <c r="B20">
        <v>16</v>
      </c>
      <c r="C20">
        <v>44</v>
      </c>
      <c r="D20">
        <v>77</v>
      </c>
      <c r="E20">
        <v>5</v>
      </c>
      <c r="F20">
        <v>4</v>
      </c>
      <c r="G20">
        <v>26</v>
      </c>
      <c r="H20">
        <v>99</v>
      </c>
      <c r="I20">
        <v>23</v>
      </c>
      <c r="J20">
        <v>3</v>
      </c>
      <c r="K20">
        <v>8</v>
      </c>
      <c r="L20">
        <v>11</v>
      </c>
      <c r="M20">
        <v>10</v>
      </c>
      <c r="N20">
        <v>20</v>
      </c>
      <c r="O20">
        <v>27</v>
      </c>
      <c r="P20">
        <v>7</v>
      </c>
      <c r="Q20">
        <v>18</v>
      </c>
      <c r="R20">
        <v>63</v>
      </c>
      <c r="S20">
        <v>88</v>
      </c>
    </row>
    <row r="21" spans="1:19" x14ac:dyDescent="0.25">
      <c r="A21" t="s">
        <v>20</v>
      </c>
      <c r="B21">
        <v>16</v>
      </c>
      <c r="C21">
        <v>44</v>
      </c>
      <c r="D21">
        <v>77</v>
      </c>
      <c r="E21">
        <v>5</v>
      </c>
      <c r="F21">
        <v>4</v>
      </c>
      <c r="G21">
        <v>26</v>
      </c>
      <c r="H21">
        <v>99</v>
      </c>
      <c r="I21">
        <v>23</v>
      </c>
      <c r="J21">
        <v>3</v>
      </c>
      <c r="K21">
        <v>8</v>
      </c>
      <c r="L21">
        <v>11</v>
      </c>
      <c r="M21">
        <v>10</v>
      </c>
      <c r="N21">
        <v>20</v>
      </c>
      <c r="O21">
        <v>27</v>
      </c>
      <c r="P21">
        <v>18</v>
      </c>
      <c r="Q21">
        <v>7</v>
      </c>
      <c r="R21">
        <v>63</v>
      </c>
      <c r="S21">
        <v>88</v>
      </c>
    </row>
    <row r="22" spans="1:19" x14ac:dyDescent="0.25">
      <c r="A22" t="s">
        <v>21</v>
      </c>
      <c r="B22">
        <v>16</v>
      </c>
      <c r="C22">
        <v>44</v>
      </c>
      <c r="D22">
        <v>77</v>
      </c>
      <c r="E22">
        <v>5</v>
      </c>
      <c r="F22">
        <v>26</v>
      </c>
      <c r="G22">
        <v>4</v>
      </c>
      <c r="H22">
        <v>99</v>
      </c>
      <c r="I22">
        <v>23</v>
      </c>
      <c r="J22">
        <v>3</v>
      </c>
      <c r="K22">
        <v>8</v>
      </c>
      <c r="L22">
        <v>11</v>
      </c>
      <c r="M22">
        <v>10</v>
      </c>
      <c r="N22">
        <v>27</v>
      </c>
      <c r="O22">
        <v>20</v>
      </c>
      <c r="P22">
        <v>18</v>
      </c>
      <c r="Q22">
        <v>7</v>
      </c>
      <c r="R22">
        <v>63</v>
      </c>
      <c r="S22">
        <v>88</v>
      </c>
    </row>
    <row r="23" spans="1:19" x14ac:dyDescent="0.25">
      <c r="A23" t="s">
        <v>22</v>
      </c>
      <c r="B23">
        <v>44</v>
      </c>
      <c r="C23">
        <v>16</v>
      </c>
      <c r="D23">
        <v>77</v>
      </c>
      <c r="E23">
        <v>5</v>
      </c>
      <c r="F23">
        <v>4</v>
      </c>
      <c r="G23">
        <v>26</v>
      </c>
      <c r="H23">
        <v>99</v>
      </c>
      <c r="I23">
        <v>23</v>
      </c>
      <c r="J23">
        <v>3</v>
      </c>
      <c r="K23">
        <v>8</v>
      </c>
      <c r="L23">
        <v>11</v>
      </c>
      <c r="M23">
        <v>10</v>
      </c>
      <c r="N23">
        <v>27</v>
      </c>
      <c r="O23">
        <v>18</v>
      </c>
      <c r="P23">
        <v>20</v>
      </c>
      <c r="Q23">
        <v>7</v>
      </c>
      <c r="R23">
        <v>63</v>
      </c>
      <c r="S23">
        <v>88</v>
      </c>
    </row>
    <row r="24" spans="1:19" x14ac:dyDescent="0.25">
      <c r="A24" t="s">
        <v>23</v>
      </c>
      <c r="B24">
        <v>44</v>
      </c>
      <c r="C24">
        <v>77</v>
      </c>
      <c r="D24">
        <v>5</v>
      </c>
      <c r="E24">
        <v>16</v>
      </c>
      <c r="F24">
        <v>4</v>
      </c>
      <c r="G24">
        <v>26</v>
      </c>
      <c r="H24">
        <v>99</v>
      </c>
      <c r="I24">
        <v>23</v>
      </c>
      <c r="J24">
        <v>3</v>
      </c>
      <c r="K24">
        <v>8</v>
      </c>
      <c r="L24">
        <v>11</v>
      </c>
      <c r="M24">
        <v>10</v>
      </c>
      <c r="N24">
        <v>27</v>
      </c>
      <c r="O24">
        <v>18</v>
      </c>
      <c r="P24">
        <v>20</v>
      </c>
      <c r="Q24">
        <v>7</v>
      </c>
      <c r="R24">
        <v>63</v>
      </c>
      <c r="S24">
        <v>88</v>
      </c>
    </row>
    <row r="25" spans="1:19" x14ac:dyDescent="0.25">
      <c r="A25" t="s">
        <v>24</v>
      </c>
      <c r="B25">
        <v>5</v>
      </c>
      <c r="C25">
        <v>77</v>
      </c>
      <c r="D25">
        <v>16</v>
      </c>
      <c r="E25">
        <v>44</v>
      </c>
      <c r="F25">
        <v>4</v>
      </c>
      <c r="G25">
        <v>26</v>
      </c>
      <c r="H25">
        <v>99</v>
      </c>
      <c r="I25">
        <v>3</v>
      </c>
      <c r="J25">
        <v>8</v>
      </c>
      <c r="K25">
        <v>11</v>
      </c>
      <c r="L25">
        <v>23</v>
      </c>
      <c r="M25">
        <v>10</v>
      </c>
      <c r="N25">
        <v>27</v>
      </c>
      <c r="O25">
        <v>18</v>
      </c>
      <c r="P25">
        <v>20</v>
      </c>
      <c r="Q25">
        <v>7</v>
      </c>
      <c r="R25">
        <v>63</v>
      </c>
      <c r="S25">
        <v>88</v>
      </c>
    </row>
    <row r="26" spans="1:19" x14ac:dyDescent="0.25">
      <c r="A26" t="s">
        <v>25</v>
      </c>
      <c r="B26">
        <v>5</v>
      </c>
      <c r="C26">
        <v>16</v>
      </c>
      <c r="D26">
        <v>44</v>
      </c>
      <c r="E26">
        <v>77</v>
      </c>
      <c r="F26">
        <v>4</v>
      </c>
      <c r="G26">
        <v>99</v>
      </c>
      <c r="H26">
        <v>26</v>
      </c>
      <c r="I26">
        <v>3</v>
      </c>
      <c r="J26">
        <v>11</v>
      </c>
      <c r="K26">
        <v>8</v>
      </c>
      <c r="L26">
        <v>10</v>
      </c>
      <c r="M26">
        <v>27</v>
      </c>
      <c r="N26">
        <v>18</v>
      </c>
      <c r="O26">
        <v>23</v>
      </c>
      <c r="P26">
        <v>20</v>
      </c>
      <c r="Q26">
        <v>7</v>
      </c>
      <c r="R26">
        <v>63</v>
      </c>
      <c r="S26">
        <v>88</v>
      </c>
    </row>
    <row r="27" spans="1:19" x14ac:dyDescent="0.25">
      <c r="A27" t="s">
        <v>26</v>
      </c>
      <c r="B27">
        <v>5</v>
      </c>
      <c r="C27">
        <v>16</v>
      </c>
      <c r="D27">
        <v>44</v>
      </c>
      <c r="E27">
        <v>77</v>
      </c>
      <c r="F27">
        <v>4</v>
      </c>
      <c r="G27">
        <v>99</v>
      </c>
      <c r="H27">
        <v>3</v>
      </c>
      <c r="I27">
        <v>11</v>
      </c>
      <c r="J27">
        <v>8</v>
      </c>
      <c r="K27">
        <v>10</v>
      </c>
      <c r="L27">
        <v>27</v>
      </c>
      <c r="M27">
        <v>18</v>
      </c>
      <c r="N27">
        <v>26</v>
      </c>
      <c r="O27">
        <v>23</v>
      </c>
      <c r="P27">
        <v>20</v>
      </c>
      <c r="Q27">
        <v>7</v>
      </c>
      <c r="R27">
        <v>63</v>
      </c>
      <c r="S27">
        <v>88</v>
      </c>
    </row>
    <row r="28" spans="1:19" x14ac:dyDescent="0.25">
      <c r="A28" t="s">
        <v>27</v>
      </c>
      <c r="B28">
        <v>5</v>
      </c>
      <c r="C28">
        <v>16</v>
      </c>
      <c r="D28">
        <v>44</v>
      </c>
      <c r="E28">
        <v>77</v>
      </c>
      <c r="F28">
        <v>4</v>
      </c>
      <c r="G28">
        <v>99</v>
      </c>
      <c r="H28">
        <v>11</v>
      </c>
      <c r="I28">
        <v>3</v>
      </c>
      <c r="J28">
        <v>8</v>
      </c>
      <c r="K28">
        <v>10</v>
      </c>
      <c r="L28">
        <v>27</v>
      </c>
      <c r="M28">
        <v>18</v>
      </c>
      <c r="N28">
        <v>26</v>
      </c>
      <c r="O28">
        <v>23</v>
      </c>
      <c r="P28">
        <v>7</v>
      </c>
      <c r="Q28">
        <v>63</v>
      </c>
      <c r="R28">
        <v>88</v>
      </c>
      <c r="S28">
        <v>20</v>
      </c>
    </row>
    <row r="29" spans="1:19" x14ac:dyDescent="0.25">
      <c r="A29" t="s">
        <v>28</v>
      </c>
      <c r="B29">
        <v>16</v>
      </c>
      <c r="C29">
        <v>5</v>
      </c>
      <c r="D29">
        <v>44</v>
      </c>
      <c r="E29">
        <v>77</v>
      </c>
      <c r="F29">
        <v>4</v>
      </c>
      <c r="G29">
        <v>99</v>
      </c>
      <c r="H29">
        <v>11</v>
      </c>
      <c r="I29">
        <v>3</v>
      </c>
      <c r="J29">
        <v>8</v>
      </c>
      <c r="K29">
        <v>10</v>
      </c>
      <c r="L29">
        <v>27</v>
      </c>
      <c r="M29">
        <v>26</v>
      </c>
      <c r="N29">
        <v>18</v>
      </c>
      <c r="O29">
        <v>23</v>
      </c>
      <c r="P29">
        <v>7</v>
      </c>
      <c r="Q29">
        <v>63</v>
      </c>
      <c r="R29">
        <v>88</v>
      </c>
      <c r="S29">
        <v>20</v>
      </c>
    </row>
    <row r="30" spans="1:19" x14ac:dyDescent="0.25">
      <c r="A30" t="s">
        <v>29</v>
      </c>
      <c r="B30">
        <v>16</v>
      </c>
      <c r="C30">
        <v>5</v>
      </c>
      <c r="D30">
        <v>44</v>
      </c>
      <c r="E30">
        <v>77</v>
      </c>
      <c r="F30">
        <v>4</v>
      </c>
      <c r="G30">
        <v>99</v>
      </c>
      <c r="H30">
        <v>11</v>
      </c>
      <c r="I30">
        <v>3</v>
      </c>
      <c r="J30">
        <v>8</v>
      </c>
      <c r="K30">
        <v>10</v>
      </c>
      <c r="L30">
        <v>27</v>
      </c>
      <c r="M30">
        <v>26</v>
      </c>
      <c r="N30">
        <v>18</v>
      </c>
      <c r="O30">
        <v>23</v>
      </c>
      <c r="P30">
        <v>7</v>
      </c>
      <c r="Q30">
        <v>63</v>
      </c>
      <c r="R30">
        <v>20</v>
      </c>
      <c r="S30">
        <v>88</v>
      </c>
    </row>
    <row r="31" spans="1:19" x14ac:dyDescent="0.25">
      <c r="A31" t="s">
        <v>30</v>
      </c>
      <c r="B31">
        <v>16</v>
      </c>
      <c r="C31">
        <v>5</v>
      </c>
      <c r="D31">
        <v>44</v>
      </c>
      <c r="E31">
        <v>77</v>
      </c>
      <c r="F31">
        <v>4</v>
      </c>
      <c r="G31">
        <v>11</v>
      </c>
      <c r="H31">
        <v>3</v>
      </c>
      <c r="I31">
        <v>99</v>
      </c>
      <c r="J31">
        <v>8</v>
      </c>
      <c r="K31">
        <v>10</v>
      </c>
      <c r="L31">
        <v>26</v>
      </c>
      <c r="M31">
        <v>27</v>
      </c>
      <c r="N31">
        <v>23</v>
      </c>
      <c r="O31">
        <v>18</v>
      </c>
      <c r="P31">
        <v>20</v>
      </c>
      <c r="Q31">
        <v>7</v>
      </c>
      <c r="R31">
        <v>63</v>
      </c>
      <c r="S31">
        <v>88</v>
      </c>
    </row>
    <row r="32" spans="1:19" x14ac:dyDescent="0.25">
      <c r="A32" t="s">
        <v>31</v>
      </c>
      <c r="B32">
        <v>16</v>
      </c>
      <c r="C32">
        <v>5</v>
      </c>
      <c r="D32">
        <v>44</v>
      </c>
      <c r="E32">
        <v>77</v>
      </c>
      <c r="F32">
        <v>4</v>
      </c>
      <c r="G32">
        <v>11</v>
      </c>
      <c r="H32">
        <v>3</v>
      </c>
      <c r="I32">
        <v>8</v>
      </c>
      <c r="J32">
        <v>10</v>
      </c>
      <c r="K32">
        <v>26</v>
      </c>
      <c r="L32">
        <v>27</v>
      </c>
      <c r="M32">
        <v>23</v>
      </c>
      <c r="N32">
        <v>18</v>
      </c>
      <c r="O32">
        <v>99</v>
      </c>
      <c r="P32">
        <v>20</v>
      </c>
      <c r="Q32">
        <v>7</v>
      </c>
      <c r="R32">
        <v>88</v>
      </c>
      <c r="S32">
        <v>63</v>
      </c>
    </row>
    <row r="33" spans="1:19" x14ac:dyDescent="0.25">
      <c r="A33" t="s">
        <v>32</v>
      </c>
      <c r="B33">
        <v>16</v>
      </c>
      <c r="C33">
        <v>5</v>
      </c>
      <c r="D33">
        <v>44</v>
      </c>
      <c r="E33">
        <v>77</v>
      </c>
      <c r="F33">
        <v>4</v>
      </c>
      <c r="G33">
        <v>11</v>
      </c>
      <c r="H33">
        <v>3</v>
      </c>
      <c r="I33">
        <v>8</v>
      </c>
      <c r="J33">
        <v>26</v>
      </c>
      <c r="K33">
        <v>10</v>
      </c>
      <c r="L33">
        <v>23</v>
      </c>
      <c r="M33">
        <v>27</v>
      </c>
      <c r="N33">
        <v>99</v>
      </c>
      <c r="O33">
        <v>18</v>
      </c>
      <c r="P33">
        <v>20</v>
      </c>
      <c r="Q33">
        <v>7</v>
      </c>
      <c r="R33">
        <v>88</v>
      </c>
      <c r="S33">
        <v>63</v>
      </c>
    </row>
    <row r="34" spans="1:19" x14ac:dyDescent="0.25">
      <c r="A34" t="s">
        <v>33</v>
      </c>
      <c r="B34">
        <v>16</v>
      </c>
      <c r="C34">
        <v>44</v>
      </c>
      <c r="D34">
        <v>5</v>
      </c>
      <c r="E34">
        <v>77</v>
      </c>
      <c r="F34">
        <v>4</v>
      </c>
      <c r="G34">
        <v>11</v>
      </c>
      <c r="H34">
        <v>3</v>
      </c>
      <c r="I34">
        <v>8</v>
      </c>
      <c r="J34">
        <v>26</v>
      </c>
      <c r="K34">
        <v>23</v>
      </c>
      <c r="L34">
        <v>10</v>
      </c>
      <c r="M34">
        <v>99</v>
      </c>
      <c r="N34">
        <v>27</v>
      </c>
      <c r="O34">
        <v>18</v>
      </c>
      <c r="P34">
        <v>20</v>
      </c>
      <c r="Q34">
        <v>63</v>
      </c>
      <c r="R34">
        <v>88</v>
      </c>
      <c r="S34">
        <v>7</v>
      </c>
    </row>
    <row r="35" spans="1:19" x14ac:dyDescent="0.25">
      <c r="A35" t="s">
        <v>34</v>
      </c>
      <c r="B35">
        <v>16</v>
      </c>
      <c r="C35">
        <v>44</v>
      </c>
      <c r="D35">
        <v>77</v>
      </c>
      <c r="E35">
        <v>5</v>
      </c>
      <c r="F35">
        <v>4</v>
      </c>
      <c r="G35">
        <v>11</v>
      </c>
      <c r="H35">
        <v>3</v>
      </c>
      <c r="I35">
        <v>26</v>
      </c>
      <c r="J35">
        <v>23</v>
      </c>
      <c r="K35">
        <v>8</v>
      </c>
      <c r="L35">
        <v>10</v>
      </c>
      <c r="M35">
        <v>99</v>
      </c>
      <c r="N35">
        <v>27</v>
      </c>
      <c r="O35">
        <v>18</v>
      </c>
      <c r="P35">
        <v>20</v>
      </c>
      <c r="Q35">
        <v>63</v>
      </c>
      <c r="R35">
        <v>88</v>
      </c>
      <c r="S35">
        <v>7</v>
      </c>
    </row>
    <row r="36" spans="1:19" x14ac:dyDescent="0.25">
      <c r="A36" t="s">
        <v>35</v>
      </c>
      <c r="B36">
        <v>16</v>
      </c>
      <c r="C36">
        <v>44</v>
      </c>
      <c r="D36">
        <v>77</v>
      </c>
      <c r="E36">
        <v>5</v>
      </c>
      <c r="F36">
        <v>4</v>
      </c>
      <c r="G36">
        <v>11</v>
      </c>
      <c r="H36">
        <v>26</v>
      </c>
      <c r="I36">
        <v>23</v>
      </c>
      <c r="J36">
        <v>3</v>
      </c>
      <c r="K36">
        <v>10</v>
      </c>
      <c r="L36">
        <v>8</v>
      </c>
      <c r="M36">
        <v>99</v>
      </c>
      <c r="N36">
        <v>27</v>
      </c>
      <c r="O36">
        <v>18</v>
      </c>
      <c r="P36">
        <v>20</v>
      </c>
      <c r="Q36">
        <v>63</v>
      </c>
      <c r="R36">
        <v>88</v>
      </c>
      <c r="S36">
        <v>7</v>
      </c>
    </row>
    <row r="37" spans="1:19" x14ac:dyDescent="0.25">
      <c r="A37" t="s">
        <v>36</v>
      </c>
      <c r="B37">
        <v>16</v>
      </c>
      <c r="C37">
        <v>44</v>
      </c>
      <c r="D37">
        <v>77</v>
      </c>
      <c r="E37">
        <v>5</v>
      </c>
      <c r="F37">
        <v>4</v>
      </c>
      <c r="G37">
        <v>11</v>
      </c>
      <c r="H37">
        <v>26</v>
      </c>
      <c r="I37">
        <v>23</v>
      </c>
      <c r="J37">
        <v>3</v>
      </c>
      <c r="K37">
        <v>10</v>
      </c>
      <c r="L37">
        <v>99</v>
      </c>
      <c r="M37">
        <v>8</v>
      </c>
      <c r="N37">
        <v>27</v>
      </c>
      <c r="O37">
        <v>18</v>
      </c>
      <c r="P37">
        <v>20</v>
      </c>
      <c r="Q37">
        <v>63</v>
      </c>
      <c r="R37">
        <v>88</v>
      </c>
      <c r="S37">
        <v>7</v>
      </c>
    </row>
    <row r="38" spans="1:19" x14ac:dyDescent="0.25">
      <c r="A38" t="s">
        <v>37</v>
      </c>
      <c r="B38">
        <v>16</v>
      </c>
      <c r="C38">
        <v>44</v>
      </c>
      <c r="D38">
        <v>77</v>
      </c>
      <c r="E38">
        <v>5</v>
      </c>
      <c r="F38">
        <v>4</v>
      </c>
      <c r="G38">
        <v>11</v>
      </c>
      <c r="H38">
        <v>26</v>
      </c>
      <c r="I38">
        <v>23</v>
      </c>
      <c r="J38">
        <v>3</v>
      </c>
      <c r="K38">
        <v>10</v>
      </c>
      <c r="L38">
        <v>99</v>
      </c>
      <c r="M38">
        <v>8</v>
      </c>
      <c r="N38">
        <v>27</v>
      </c>
      <c r="O38">
        <v>18</v>
      </c>
      <c r="P38">
        <v>20</v>
      </c>
      <c r="Q38">
        <v>63</v>
      </c>
      <c r="R38">
        <v>88</v>
      </c>
      <c r="S38">
        <v>7</v>
      </c>
    </row>
    <row r="39" spans="1:19" x14ac:dyDescent="0.25">
      <c r="A39" t="s">
        <v>38</v>
      </c>
      <c r="B39">
        <v>16</v>
      </c>
      <c r="C39">
        <v>44</v>
      </c>
      <c r="D39">
        <v>77</v>
      </c>
      <c r="E39">
        <v>5</v>
      </c>
      <c r="F39">
        <v>4</v>
      </c>
      <c r="G39">
        <v>11</v>
      </c>
      <c r="H39">
        <v>23</v>
      </c>
      <c r="I39">
        <v>26</v>
      </c>
      <c r="J39">
        <v>3</v>
      </c>
      <c r="K39">
        <v>99</v>
      </c>
      <c r="L39">
        <v>10</v>
      </c>
      <c r="M39">
        <v>8</v>
      </c>
      <c r="N39">
        <v>27</v>
      </c>
      <c r="O39">
        <v>18</v>
      </c>
      <c r="P39">
        <v>20</v>
      </c>
      <c r="Q39">
        <v>63</v>
      </c>
      <c r="R39">
        <v>7</v>
      </c>
      <c r="S39">
        <v>88</v>
      </c>
    </row>
    <row r="40" spans="1:19" x14ac:dyDescent="0.25">
      <c r="A40" t="s">
        <v>39</v>
      </c>
      <c r="B40">
        <v>16</v>
      </c>
      <c r="C40">
        <v>44</v>
      </c>
      <c r="D40">
        <v>77</v>
      </c>
      <c r="E40">
        <v>5</v>
      </c>
      <c r="F40">
        <v>4</v>
      </c>
      <c r="G40">
        <v>11</v>
      </c>
      <c r="H40">
        <v>23</v>
      </c>
      <c r="I40">
        <v>26</v>
      </c>
      <c r="J40">
        <v>99</v>
      </c>
      <c r="K40">
        <v>3</v>
      </c>
      <c r="L40">
        <v>10</v>
      </c>
      <c r="M40">
        <v>8</v>
      </c>
      <c r="N40">
        <v>27</v>
      </c>
      <c r="O40">
        <v>18</v>
      </c>
      <c r="P40">
        <v>20</v>
      </c>
      <c r="Q40">
        <v>63</v>
      </c>
      <c r="R40">
        <v>7</v>
      </c>
      <c r="S40">
        <v>88</v>
      </c>
    </row>
    <row r="41" spans="1:19" x14ac:dyDescent="0.25">
      <c r="A41" t="s">
        <v>40</v>
      </c>
      <c r="B41">
        <v>16</v>
      </c>
      <c r="C41">
        <v>44</v>
      </c>
      <c r="D41">
        <v>77</v>
      </c>
      <c r="E41">
        <v>5</v>
      </c>
      <c r="F41">
        <v>4</v>
      </c>
      <c r="G41">
        <v>11</v>
      </c>
      <c r="H41">
        <v>23</v>
      </c>
      <c r="I41">
        <v>26</v>
      </c>
      <c r="J41">
        <v>99</v>
      </c>
      <c r="K41">
        <v>10</v>
      </c>
      <c r="L41">
        <v>3</v>
      </c>
      <c r="M41">
        <v>8</v>
      </c>
      <c r="N41">
        <v>27</v>
      </c>
      <c r="O41">
        <v>18</v>
      </c>
      <c r="P41">
        <v>20</v>
      </c>
      <c r="Q41">
        <v>63</v>
      </c>
      <c r="R41">
        <v>7</v>
      </c>
      <c r="S41">
        <v>88</v>
      </c>
    </row>
    <row r="42" spans="1:19" x14ac:dyDescent="0.25">
      <c r="A42" t="s">
        <v>41</v>
      </c>
      <c r="B42">
        <v>16</v>
      </c>
      <c r="C42">
        <v>44</v>
      </c>
      <c r="D42">
        <v>77</v>
      </c>
      <c r="E42">
        <v>5</v>
      </c>
      <c r="F42">
        <v>4</v>
      </c>
      <c r="G42">
        <v>11</v>
      </c>
      <c r="H42">
        <v>23</v>
      </c>
      <c r="I42">
        <v>26</v>
      </c>
      <c r="J42">
        <v>99</v>
      </c>
      <c r="K42">
        <v>10</v>
      </c>
      <c r="L42">
        <v>27</v>
      </c>
      <c r="M42">
        <v>18</v>
      </c>
      <c r="N42">
        <v>3</v>
      </c>
      <c r="O42">
        <v>8</v>
      </c>
      <c r="P42">
        <v>20</v>
      </c>
      <c r="Q42">
        <v>63</v>
      </c>
      <c r="R42">
        <v>7</v>
      </c>
      <c r="S42">
        <v>88</v>
      </c>
    </row>
    <row r="43" spans="1:19" x14ac:dyDescent="0.25">
      <c r="A43" t="s">
        <v>42</v>
      </c>
      <c r="B43">
        <v>16</v>
      </c>
      <c r="C43">
        <v>44</v>
      </c>
      <c r="D43">
        <v>77</v>
      </c>
      <c r="E43">
        <v>5</v>
      </c>
      <c r="F43">
        <v>4</v>
      </c>
      <c r="G43">
        <v>11</v>
      </c>
      <c r="H43">
        <v>23</v>
      </c>
      <c r="I43">
        <v>26</v>
      </c>
      <c r="J43">
        <v>99</v>
      </c>
      <c r="K43">
        <v>10</v>
      </c>
      <c r="L43">
        <v>27</v>
      </c>
      <c r="M43">
        <v>18</v>
      </c>
      <c r="N43">
        <v>3</v>
      </c>
      <c r="O43">
        <v>20</v>
      </c>
      <c r="P43">
        <v>8</v>
      </c>
      <c r="Q43">
        <v>63</v>
      </c>
      <c r="R43">
        <v>7</v>
      </c>
      <c r="S43">
        <v>88</v>
      </c>
    </row>
    <row r="44" spans="1:19" x14ac:dyDescent="0.25">
      <c r="A44" t="s">
        <v>43</v>
      </c>
      <c r="B44">
        <v>16</v>
      </c>
      <c r="C44">
        <v>44</v>
      </c>
      <c r="D44">
        <v>77</v>
      </c>
      <c r="E44">
        <v>5</v>
      </c>
      <c r="F44">
        <v>4</v>
      </c>
      <c r="G44">
        <v>11</v>
      </c>
      <c r="H44">
        <v>23</v>
      </c>
      <c r="I44">
        <v>26</v>
      </c>
      <c r="J44">
        <v>99</v>
      </c>
      <c r="K44">
        <v>10</v>
      </c>
      <c r="L44">
        <v>27</v>
      </c>
      <c r="M44">
        <v>18</v>
      </c>
      <c r="N44">
        <v>20</v>
      </c>
      <c r="O44">
        <v>8</v>
      </c>
      <c r="P44">
        <v>3</v>
      </c>
      <c r="Q44">
        <v>63</v>
      </c>
      <c r="R44">
        <v>7</v>
      </c>
      <c r="S44">
        <v>88</v>
      </c>
    </row>
    <row r="45" spans="1:19" x14ac:dyDescent="0.25">
      <c r="A45" t="s">
        <v>44</v>
      </c>
      <c r="B45">
        <v>16</v>
      </c>
      <c r="C45">
        <v>44</v>
      </c>
      <c r="D45">
        <v>77</v>
      </c>
      <c r="E45">
        <v>5</v>
      </c>
      <c r="F45">
        <v>4</v>
      </c>
      <c r="G45">
        <v>11</v>
      </c>
      <c r="H45">
        <v>23</v>
      </c>
      <c r="I45">
        <v>26</v>
      </c>
      <c r="J45">
        <v>27</v>
      </c>
      <c r="K45">
        <v>10</v>
      </c>
      <c r="L45">
        <v>18</v>
      </c>
      <c r="M45">
        <v>20</v>
      </c>
      <c r="N45">
        <v>8</v>
      </c>
      <c r="O45">
        <v>3</v>
      </c>
      <c r="P45">
        <v>63</v>
      </c>
      <c r="Q45">
        <v>7</v>
      </c>
      <c r="R45">
        <v>88</v>
      </c>
    </row>
    <row r="46" spans="1:19" x14ac:dyDescent="0.25">
      <c r="A46" t="s">
        <v>45</v>
      </c>
      <c r="B46">
        <v>16</v>
      </c>
      <c r="C46">
        <v>44</v>
      </c>
      <c r="D46">
        <v>77</v>
      </c>
      <c r="E46">
        <v>5</v>
      </c>
      <c r="F46">
        <v>23</v>
      </c>
      <c r="G46">
        <v>11</v>
      </c>
      <c r="H46">
        <v>26</v>
      </c>
      <c r="I46">
        <v>27</v>
      </c>
      <c r="J46">
        <v>10</v>
      </c>
      <c r="K46">
        <v>18</v>
      </c>
    </row>
  </sheetData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0D7A4-D497-4764-8623-DC89CAFAC117}">
  <dimension ref="A1:U76"/>
  <sheetViews>
    <sheetView workbookViewId="0">
      <selection activeCell="B3" sqref="B3:U45"/>
    </sheetView>
  </sheetViews>
  <sheetFormatPr defaultRowHeight="15" x14ac:dyDescent="0.25"/>
  <cols>
    <col min="1" max="1" width="4" bestFit="1" customWidth="1"/>
    <col min="2" max="2" width="9.140625" bestFit="1" customWidth="1"/>
    <col min="3" max="21" width="9.28515625" bestFit="1" customWidth="1"/>
  </cols>
  <sheetData>
    <row r="1" spans="1:21" x14ac:dyDescent="0.25">
      <c r="A1" t="s">
        <v>46</v>
      </c>
      <c r="B1">
        <v>3</v>
      </c>
      <c r="C1">
        <v>4</v>
      </c>
      <c r="D1">
        <v>5</v>
      </c>
      <c r="E1">
        <v>7</v>
      </c>
      <c r="F1">
        <v>8</v>
      </c>
      <c r="G1">
        <v>10</v>
      </c>
      <c r="H1">
        <v>11</v>
      </c>
      <c r="I1">
        <v>16</v>
      </c>
      <c r="J1">
        <v>18</v>
      </c>
      <c r="K1">
        <v>20</v>
      </c>
      <c r="L1">
        <v>23</v>
      </c>
      <c r="M1">
        <v>26</v>
      </c>
      <c r="N1">
        <v>27</v>
      </c>
      <c r="O1">
        <v>33</v>
      </c>
      <c r="P1">
        <v>44</v>
      </c>
      <c r="Q1">
        <v>55</v>
      </c>
      <c r="R1">
        <v>63</v>
      </c>
      <c r="S1">
        <v>77</v>
      </c>
      <c r="T1">
        <v>88</v>
      </c>
      <c r="U1">
        <v>99</v>
      </c>
    </row>
    <row r="2" spans="1:21" x14ac:dyDescent="0.25">
      <c r="A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P2" s="2"/>
      <c r="Q2" s="1"/>
      <c r="R2" s="1"/>
      <c r="S2" s="1"/>
      <c r="T2" s="1"/>
    </row>
    <row r="3" spans="1:21" x14ac:dyDescent="0.25">
      <c r="A3">
        <v>2</v>
      </c>
      <c r="B3" s="2">
        <v>2.0586226851851855E-3</v>
      </c>
      <c r="C3" s="2">
        <v>2.0576736111111112E-3</v>
      </c>
      <c r="D3" s="2">
        <v>2.0649884259259263E-3</v>
      </c>
      <c r="E3" s="2">
        <v>2.1026851851851853E-3</v>
      </c>
      <c r="F3" s="2">
        <v>2.0530902777777778E-3</v>
      </c>
      <c r="G3" s="2">
        <v>2.0570486111111111E-3</v>
      </c>
      <c r="H3" s="2">
        <v>2.0451388888888893E-3</v>
      </c>
      <c r="I3" s="2">
        <v>2.0754166666666668E-3</v>
      </c>
      <c r="J3" s="2">
        <v>2.0664236111111113E-3</v>
      </c>
      <c r="K3" s="2">
        <v>2.0458217592592594E-3</v>
      </c>
      <c r="L3" s="2">
        <v>2.0731249999999999E-3</v>
      </c>
      <c r="M3" s="2">
        <v>2.0613773148148149E-3</v>
      </c>
      <c r="N3" s="2">
        <v>2.0745833333333332E-3</v>
      </c>
      <c r="O3" s="2"/>
      <c r="P3" s="2">
        <v>2.0726851851851852E-3</v>
      </c>
      <c r="Q3" s="2"/>
      <c r="R3" s="2">
        <v>2.0809374999999999E-3</v>
      </c>
      <c r="S3" s="2">
        <v>2.0719328703703702E-3</v>
      </c>
      <c r="T3" s="2">
        <v>2.0691087962962963E-3</v>
      </c>
      <c r="U3" s="2">
        <v>2.065821759259259E-3</v>
      </c>
    </row>
    <row r="4" spans="1:21" x14ac:dyDescent="0.25">
      <c r="A4">
        <v>3</v>
      </c>
      <c r="B4" s="2">
        <v>2.0413078703703704E-3</v>
      </c>
      <c r="C4" s="2">
        <v>2.0808912037037037E-3</v>
      </c>
      <c r="D4" s="2">
        <v>2.0996759259259258E-3</v>
      </c>
      <c r="E4" s="2">
        <v>2.0061458333333333E-3</v>
      </c>
      <c r="F4" s="2">
        <v>2.082453703703704E-3</v>
      </c>
      <c r="G4" s="2">
        <v>2.0716550925925924E-3</v>
      </c>
      <c r="H4" s="2">
        <v>2.0713310185185188E-3</v>
      </c>
      <c r="I4" s="2">
        <v>2.1087152777777779E-3</v>
      </c>
      <c r="J4" s="2">
        <v>2.0624074074074073E-3</v>
      </c>
      <c r="K4" s="2">
        <v>2.0767708333333332E-3</v>
      </c>
      <c r="L4" s="2">
        <v>2.0577199074074074E-3</v>
      </c>
      <c r="M4" s="2">
        <v>2.0651504629629626E-3</v>
      </c>
      <c r="N4" s="2">
        <v>2.0619328703703707E-3</v>
      </c>
      <c r="O4" s="2"/>
      <c r="P4" s="2">
        <v>2.0910648148148151E-3</v>
      </c>
      <c r="Q4" s="2"/>
      <c r="R4" s="2">
        <v>2.0527430555555555E-3</v>
      </c>
      <c r="S4" s="2">
        <v>2.0876967592592592E-3</v>
      </c>
      <c r="T4" s="2">
        <v>2.0535763888888891E-3</v>
      </c>
      <c r="U4" s="2">
        <v>2.0588541666666667E-3</v>
      </c>
    </row>
    <row r="5" spans="1:21" x14ac:dyDescent="0.25">
      <c r="A5">
        <v>4</v>
      </c>
      <c r="B5" s="2">
        <v>1.8611921296296295E-3</v>
      </c>
      <c r="C5" s="2">
        <v>1.9884027777777777E-3</v>
      </c>
      <c r="D5" s="2">
        <v>2.0070601851851851E-3</v>
      </c>
      <c r="E5" s="2">
        <v>1.8363078703703701E-3</v>
      </c>
      <c r="F5" s="2">
        <v>1.980358796296296E-3</v>
      </c>
      <c r="G5" s="2">
        <v>1.9414930555555555E-3</v>
      </c>
      <c r="H5" s="2">
        <v>1.965775462962963E-3</v>
      </c>
      <c r="I5" s="2">
        <v>2.0081828703703702E-3</v>
      </c>
      <c r="J5" s="2">
        <v>1.9350347222222223E-3</v>
      </c>
      <c r="K5" s="2">
        <v>1.9759837962962964E-3</v>
      </c>
      <c r="L5" s="2">
        <v>1.9006712962962961E-3</v>
      </c>
      <c r="M5" s="2">
        <v>1.920462962962963E-3</v>
      </c>
      <c r="N5" s="2">
        <v>1.8855324074074076E-3</v>
      </c>
      <c r="O5" s="2"/>
      <c r="P5" s="2">
        <v>2.0037731481481482E-3</v>
      </c>
      <c r="Q5" s="2"/>
      <c r="R5" s="2">
        <v>1.8723148148148147E-3</v>
      </c>
      <c r="S5" s="2">
        <v>1.9986689814814819E-3</v>
      </c>
      <c r="T5" s="2">
        <v>1.8632291666666665E-3</v>
      </c>
      <c r="U5" s="2">
        <v>1.9150925925925926E-3</v>
      </c>
    </row>
    <row r="6" spans="1:21" x14ac:dyDescent="0.25">
      <c r="A6">
        <v>5</v>
      </c>
      <c r="B6" s="2">
        <v>1.3222685185185184E-3</v>
      </c>
      <c r="C6" s="2">
        <v>1.3029282407407408E-3</v>
      </c>
      <c r="D6" s="2">
        <v>1.278912037037037E-3</v>
      </c>
      <c r="E6" s="2">
        <v>1.3344560185185185E-3</v>
      </c>
      <c r="F6" s="2">
        <v>1.3103009259259259E-3</v>
      </c>
      <c r="G6" s="2">
        <v>1.3173726851851851E-3</v>
      </c>
      <c r="H6" s="2">
        <v>1.3178240740740739E-3</v>
      </c>
      <c r="I6" s="2">
        <v>1.2695023148148147E-3</v>
      </c>
      <c r="J6" s="2">
        <v>1.3203819444444446E-3</v>
      </c>
      <c r="K6" s="2">
        <v>1.3149537037037038E-3</v>
      </c>
      <c r="L6" s="2">
        <v>1.3278125E-3</v>
      </c>
      <c r="M6" s="2">
        <v>1.3213773148148149E-3</v>
      </c>
      <c r="N6" s="2">
        <v>1.3189351851851851E-3</v>
      </c>
      <c r="O6" s="2"/>
      <c r="P6" s="2">
        <v>1.2823958333333333E-3</v>
      </c>
      <c r="Q6" s="2"/>
      <c r="R6" s="2">
        <v>1.3274537037037037E-3</v>
      </c>
      <c r="S6" s="2">
        <v>1.2933680555555556E-3</v>
      </c>
      <c r="T6" s="2">
        <v>1.3383912037037038E-3</v>
      </c>
      <c r="U6" s="2">
        <v>1.3219791666666666E-3</v>
      </c>
    </row>
    <row r="7" spans="1:21" x14ac:dyDescent="0.25">
      <c r="A7">
        <v>6</v>
      </c>
      <c r="B7" s="2">
        <v>1.3034143518518518E-3</v>
      </c>
      <c r="C7" s="2">
        <v>1.2906481481481482E-3</v>
      </c>
      <c r="D7" s="2">
        <v>1.2712962962962962E-3</v>
      </c>
      <c r="E7" s="2">
        <v>1.3100462962962963E-3</v>
      </c>
      <c r="F7" s="2">
        <v>1.2921412037037036E-3</v>
      </c>
      <c r="G7" s="2">
        <v>1.3017939814814815E-3</v>
      </c>
      <c r="H7" s="2">
        <v>1.2994212962962966E-3</v>
      </c>
      <c r="I7" s="2">
        <v>1.2680324074074072E-3</v>
      </c>
      <c r="J7" s="2">
        <v>1.3050578703703705E-3</v>
      </c>
      <c r="K7" s="2">
        <v>1.2973958333333333E-3</v>
      </c>
      <c r="L7" s="2">
        <v>1.3102199074074073E-3</v>
      </c>
      <c r="M7" s="2">
        <v>1.3042476851851852E-3</v>
      </c>
      <c r="N7" s="2">
        <v>1.3093981481481481E-3</v>
      </c>
      <c r="O7" s="2"/>
      <c r="P7" s="2">
        <v>1.2751157407407407E-3</v>
      </c>
      <c r="Q7" s="2"/>
      <c r="R7" s="2">
        <v>1.3203587962962963E-3</v>
      </c>
      <c r="S7" s="2">
        <v>1.276712962962963E-3</v>
      </c>
      <c r="T7" s="2">
        <v>1.3329976851851851E-3</v>
      </c>
      <c r="U7" s="2">
        <v>1.3082175925925926E-3</v>
      </c>
    </row>
    <row r="8" spans="1:21" x14ac:dyDescent="0.25">
      <c r="A8">
        <v>7</v>
      </c>
      <c r="B8" s="2">
        <v>1.3069560185185187E-3</v>
      </c>
      <c r="C8" s="2">
        <v>1.2888773148148147E-3</v>
      </c>
      <c r="D8" s="2">
        <v>1.2668865740740741E-3</v>
      </c>
      <c r="E8" s="2">
        <v>1.3042245370370369E-3</v>
      </c>
      <c r="F8" s="2">
        <v>1.288738425925926E-3</v>
      </c>
      <c r="G8" s="2">
        <v>1.302175925925926E-3</v>
      </c>
      <c r="H8" s="2">
        <v>1.3006249999999999E-3</v>
      </c>
      <c r="I8" s="2">
        <v>1.2672222222222223E-3</v>
      </c>
      <c r="J8" s="2">
        <v>1.3009259259259259E-3</v>
      </c>
      <c r="K8" s="2">
        <v>1.2990509259259259E-3</v>
      </c>
      <c r="L8" s="2">
        <v>1.3037731481481483E-3</v>
      </c>
      <c r="M8" s="2">
        <v>1.3035995370370371E-3</v>
      </c>
      <c r="N8" s="2">
        <v>1.3029398148148149E-3</v>
      </c>
      <c r="O8" s="2"/>
      <c r="P8" s="2">
        <v>1.2726851851851851E-3</v>
      </c>
      <c r="Q8" s="2"/>
      <c r="R8" s="2">
        <v>1.3294212962962962E-3</v>
      </c>
      <c r="S8" s="2">
        <v>1.2741550925925926E-3</v>
      </c>
      <c r="T8" s="2">
        <v>1.3230902777777778E-3</v>
      </c>
      <c r="U8" s="2">
        <v>1.3030439814814814E-3</v>
      </c>
    </row>
    <row r="9" spans="1:21" x14ac:dyDescent="0.25">
      <c r="A9">
        <v>8</v>
      </c>
      <c r="B9" s="2">
        <v>1.2935416666666666E-3</v>
      </c>
      <c r="C9" s="2">
        <v>1.288738425925926E-3</v>
      </c>
      <c r="D9" s="2">
        <v>1.2727893518518518E-3</v>
      </c>
      <c r="E9" s="2">
        <v>1.3023263888888891E-3</v>
      </c>
      <c r="F9" s="2">
        <v>1.2890277777777776E-3</v>
      </c>
      <c r="G9" s="2">
        <v>1.2980902777777778E-3</v>
      </c>
      <c r="H9" s="2">
        <v>1.297476851851852E-3</v>
      </c>
      <c r="I9" s="2">
        <v>1.2668055555555555E-3</v>
      </c>
      <c r="J9" s="2">
        <v>1.2964351851851852E-3</v>
      </c>
      <c r="K9" s="2">
        <v>1.2965740740740741E-3</v>
      </c>
      <c r="L9" s="2">
        <v>1.2948495370370373E-3</v>
      </c>
      <c r="M9" s="2">
        <v>1.2966550925925925E-3</v>
      </c>
      <c r="N9" s="2">
        <v>1.2945023148148147E-3</v>
      </c>
      <c r="O9" s="2"/>
      <c r="P9" s="2">
        <v>1.267488425925926E-3</v>
      </c>
      <c r="Q9" s="2"/>
      <c r="R9" s="2">
        <v>1.3056712962962963E-3</v>
      </c>
      <c r="S9" s="2">
        <v>1.2738078703703705E-3</v>
      </c>
      <c r="T9" s="2">
        <v>1.3114236111111113E-3</v>
      </c>
      <c r="U9" s="2">
        <v>1.2949999999999999E-3</v>
      </c>
    </row>
    <row r="10" spans="1:21" x14ac:dyDescent="0.25">
      <c r="A10">
        <v>9</v>
      </c>
      <c r="B10" s="2">
        <v>1.2930902777777778E-3</v>
      </c>
      <c r="C10" s="2">
        <v>1.286261574074074E-3</v>
      </c>
      <c r="D10" s="2">
        <v>1.272986111111111E-3</v>
      </c>
      <c r="E10" s="2">
        <v>1.2952893518518517E-3</v>
      </c>
      <c r="F10" s="2">
        <v>1.2893518518518519E-3</v>
      </c>
      <c r="G10" s="2">
        <v>1.2930324074074075E-3</v>
      </c>
      <c r="H10" s="2">
        <v>1.2953009259259259E-3</v>
      </c>
      <c r="I10" s="2">
        <v>1.2742013888888887E-3</v>
      </c>
      <c r="J10" s="2">
        <v>1.2942476851851852E-3</v>
      </c>
      <c r="K10" s="2">
        <v>1.298912037037037E-3</v>
      </c>
      <c r="L10" s="2">
        <v>1.2922222222222222E-3</v>
      </c>
      <c r="M10" s="2">
        <v>1.2928009259259258E-3</v>
      </c>
      <c r="N10" s="2">
        <v>1.2926273148148148E-3</v>
      </c>
      <c r="O10" s="2"/>
      <c r="P10" s="2">
        <v>1.2694212962962965E-3</v>
      </c>
      <c r="Q10" s="2"/>
      <c r="R10" s="2">
        <v>1.2989930555555556E-3</v>
      </c>
      <c r="S10" s="2">
        <v>1.2734027777777776E-3</v>
      </c>
      <c r="T10" s="2">
        <v>1.3034143518518518E-3</v>
      </c>
      <c r="U10" s="2">
        <v>1.2919675925925926E-3</v>
      </c>
    </row>
    <row r="11" spans="1:21" x14ac:dyDescent="0.25">
      <c r="A11">
        <v>10</v>
      </c>
      <c r="B11" s="2">
        <v>1.2937731481481483E-3</v>
      </c>
      <c r="C11" s="2">
        <v>1.2812500000000001E-3</v>
      </c>
      <c r="D11" s="2">
        <v>1.2710532407407408E-3</v>
      </c>
      <c r="E11" s="2">
        <v>1.2970833333333332E-3</v>
      </c>
      <c r="F11" s="2">
        <v>1.2864004629629629E-3</v>
      </c>
      <c r="G11" s="2">
        <v>1.3009606481481481E-3</v>
      </c>
      <c r="H11" s="2">
        <v>1.2774074074074074E-3</v>
      </c>
      <c r="I11" s="2">
        <v>1.2693055555555554E-3</v>
      </c>
      <c r="J11" s="2">
        <v>1.3003703703703704E-3</v>
      </c>
      <c r="K11" s="2">
        <v>1.3081018518518517E-3</v>
      </c>
      <c r="L11" s="2">
        <v>1.2968634259259259E-3</v>
      </c>
      <c r="M11" s="2">
        <v>1.2993287037037038E-3</v>
      </c>
      <c r="N11" s="2">
        <v>1.2987384259259258E-3</v>
      </c>
      <c r="O11" s="2"/>
      <c r="P11" s="2">
        <v>1.2715046296296296E-3</v>
      </c>
      <c r="Q11" s="2"/>
      <c r="R11" s="2">
        <v>1.3010416666666667E-3</v>
      </c>
      <c r="S11" s="2">
        <v>1.2700810185185187E-3</v>
      </c>
      <c r="T11" s="2">
        <v>1.301851851851852E-3</v>
      </c>
      <c r="U11" s="2">
        <v>1.299363425925926E-3</v>
      </c>
    </row>
    <row r="12" spans="1:21" x14ac:dyDescent="0.25">
      <c r="A12">
        <v>11</v>
      </c>
      <c r="B12" s="2">
        <v>1.301597222222222E-3</v>
      </c>
      <c r="C12" s="2">
        <v>1.2806250000000001E-3</v>
      </c>
      <c r="D12" s="2">
        <v>1.2685416666666667E-3</v>
      </c>
      <c r="E12" s="2">
        <v>1.2952546296296295E-3</v>
      </c>
      <c r="F12" s="2">
        <v>1.2867361111111111E-3</v>
      </c>
      <c r="G12" s="2">
        <v>1.2802777777777778E-3</v>
      </c>
      <c r="H12" s="2">
        <v>1.282534722222222E-3</v>
      </c>
      <c r="I12" s="2">
        <v>1.2661805555555558E-3</v>
      </c>
      <c r="J12" s="2">
        <v>1.2989930555555556E-3</v>
      </c>
      <c r="K12" s="2">
        <v>1.3069675925925924E-3</v>
      </c>
      <c r="L12" s="2">
        <v>1.3006018518518518E-3</v>
      </c>
      <c r="M12" s="2">
        <v>1.3006134259259258E-3</v>
      </c>
      <c r="N12" s="2">
        <v>1.3474652777777779E-3</v>
      </c>
      <c r="O12" s="2"/>
      <c r="P12" s="2">
        <v>1.268900462962963E-3</v>
      </c>
      <c r="Q12" s="2"/>
      <c r="R12" s="2">
        <v>1.2968287037037037E-3</v>
      </c>
      <c r="S12" s="2">
        <v>1.2655324074074075E-3</v>
      </c>
      <c r="T12" s="2">
        <v>1.2968402777777776E-3</v>
      </c>
      <c r="U12" s="2">
        <v>1.3007870370370371E-3</v>
      </c>
    </row>
    <row r="13" spans="1:21" x14ac:dyDescent="0.25">
      <c r="A13">
        <v>12</v>
      </c>
      <c r="B13" s="2">
        <v>1.2970254629629629E-3</v>
      </c>
      <c r="C13" s="2">
        <v>1.2793518518518518E-3</v>
      </c>
      <c r="D13" s="2">
        <v>1.2643171296296296E-3</v>
      </c>
      <c r="E13" s="2">
        <v>1.2964814814814816E-3</v>
      </c>
      <c r="F13" s="2">
        <v>1.282210648148148E-3</v>
      </c>
      <c r="G13" s="2">
        <v>1.2823148148148149E-3</v>
      </c>
      <c r="H13" s="2">
        <v>1.2764930555555557E-3</v>
      </c>
      <c r="I13" s="2">
        <v>1.2616203703703704E-3</v>
      </c>
      <c r="J13" s="2">
        <v>1.288611111111111E-3</v>
      </c>
      <c r="K13" s="2">
        <v>1.3104166666666665E-3</v>
      </c>
      <c r="L13" s="2">
        <v>1.2977199074074074E-3</v>
      </c>
      <c r="M13" s="2">
        <v>1.3002199074074073E-3</v>
      </c>
      <c r="N13" s="2">
        <v>1.4274652777777777E-3</v>
      </c>
      <c r="O13" s="2"/>
      <c r="P13" s="2">
        <v>1.2667939814814816E-3</v>
      </c>
      <c r="Q13" s="2"/>
      <c r="R13" s="2">
        <v>1.2985416666666666E-3</v>
      </c>
      <c r="S13" s="2">
        <v>1.2691898148148148E-3</v>
      </c>
      <c r="T13" s="2">
        <v>1.3050462962962963E-3</v>
      </c>
      <c r="U13" s="2">
        <v>1.3016550925925925E-3</v>
      </c>
    </row>
    <row r="14" spans="1:21" x14ac:dyDescent="0.25">
      <c r="A14">
        <v>13</v>
      </c>
      <c r="B14" s="2">
        <v>1.2988541666666667E-3</v>
      </c>
      <c r="C14" s="2">
        <v>1.2754976851851853E-3</v>
      </c>
      <c r="D14" s="2">
        <v>1.2644560185185187E-3</v>
      </c>
      <c r="E14" s="2">
        <v>1.3016782407407408E-3</v>
      </c>
      <c r="F14" s="2">
        <v>1.2831944444444442E-3</v>
      </c>
      <c r="G14" s="2">
        <v>1.3297222222222224E-3</v>
      </c>
      <c r="H14" s="2">
        <v>1.2749421296296296E-3</v>
      </c>
      <c r="I14" s="2">
        <v>1.2606134259259259E-3</v>
      </c>
      <c r="J14" s="2">
        <v>1.2829976851851852E-3</v>
      </c>
      <c r="K14" s="2">
        <v>1.3014120370370369E-3</v>
      </c>
      <c r="L14" s="2">
        <v>1.2938425925925925E-3</v>
      </c>
      <c r="M14" s="2">
        <v>1.2793287037037035E-3</v>
      </c>
      <c r="N14" s="2">
        <v>1.2669675925925925E-3</v>
      </c>
      <c r="O14" s="2"/>
      <c r="P14" s="2">
        <v>1.2656828703703704E-3</v>
      </c>
      <c r="Q14" s="2"/>
      <c r="R14" s="2">
        <v>1.296099537037037E-3</v>
      </c>
      <c r="S14" s="2">
        <v>1.2669212962962964E-3</v>
      </c>
      <c r="T14" s="2">
        <v>1.3040277777777779E-3</v>
      </c>
      <c r="U14" s="2">
        <v>1.2943518518518519E-3</v>
      </c>
    </row>
    <row r="15" spans="1:21" x14ac:dyDescent="0.25">
      <c r="A15">
        <v>14</v>
      </c>
      <c r="B15" s="2">
        <v>1.2987731481481481E-3</v>
      </c>
      <c r="C15" s="2">
        <v>1.2729050925925926E-3</v>
      </c>
      <c r="D15" s="2">
        <v>1.2655208333333336E-3</v>
      </c>
      <c r="E15" s="2">
        <v>1.2986226851851852E-3</v>
      </c>
      <c r="F15" s="2">
        <v>1.2880902777777778E-3</v>
      </c>
      <c r="G15" s="2">
        <v>1.4236574074074073E-3</v>
      </c>
      <c r="H15" s="2">
        <v>1.2795833333333333E-3</v>
      </c>
      <c r="I15" s="2">
        <v>1.2628703703703704E-3</v>
      </c>
      <c r="J15" s="2">
        <v>1.3311226851851852E-3</v>
      </c>
      <c r="K15" s="2">
        <v>1.3175347222222223E-3</v>
      </c>
      <c r="L15" s="2">
        <v>1.2969907407407407E-3</v>
      </c>
      <c r="M15" s="2">
        <v>1.2885185185185185E-3</v>
      </c>
      <c r="N15" s="2">
        <v>1.2828356481481482E-3</v>
      </c>
      <c r="O15" s="2"/>
      <c r="P15" s="2">
        <v>1.2642824074074073E-3</v>
      </c>
      <c r="Q15" s="2"/>
      <c r="R15" s="2">
        <v>1.2986342592592591E-3</v>
      </c>
      <c r="S15" s="2">
        <v>1.2651967592592595E-3</v>
      </c>
      <c r="T15" s="2">
        <v>1.3225347222222223E-3</v>
      </c>
      <c r="U15" s="2">
        <v>1.2842939814814815E-3</v>
      </c>
    </row>
    <row r="16" spans="1:21" x14ac:dyDescent="0.25">
      <c r="A16">
        <v>15</v>
      </c>
      <c r="B16" s="2">
        <v>1.2980208333333331E-3</v>
      </c>
      <c r="C16" s="2">
        <v>1.2745370370370369E-3</v>
      </c>
      <c r="D16" s="2">
        <v>1.3174652777777776E-3</v>
      </c>
      <c r="E16" s="2">
        <v>1.2994675925925925E-3</v>
      </c>
      <c r="F16" s="2">
        <v>1.287962962962963E-3</v>
      </c>
      <c r="G16" s="2">
        <v>1.2732291666666666E-3</v>
      </c>
      <c r="H16" s="2">
        <v>1.335173611111111E-3</v>
      </c>
      <c r="I16" s="2">
        <v>1.2613425925925923E-3</v>
      </c>
      <c r="J16" s="2">
        <v>1.4313888888888889E-3</v>
      </c>
      <c r="K16" s="2">
        <v>1.3014467592592594E-3</v>
      </c>
      <c r="L16" s="2">
        <v>1.2808796296296296E-3</v>
      </c>
      <c r="M16" s="2">
        <v>1.2844675925925925E-3</v>
      </c>
      <c r="N16" s="2">
        <v>1.2699652777777776E-3</v>
      </c>
      <c r="O16" s="2"/>
      <c r="P16" s="2">
        <v>1.2648842592592592E-3</v>
      </c>
      <c r="Q16" s="2"/>
      <c r="R16" s="2">
        <v>1.3025462962962962E-3</v>
      </c>
      <c r="S16" s="2">
        <v>1.2667592592592594E-3</v>
      </c>
      <c r="T16" s="2">
        <v>1.3190740740740741E-3</v>
      </c>
      <c r="U16" s="2">
        <v>1.2834143518518518E-3</v>
      </c>
    </row>
    <row r="17" spans="1:21" x14ac:dyDescent="0.25">
      <c r="A17">
        <v>16</v>
      </c>
      <c r="B17" s="2">
        <v>1.2817592592592594E-3</v>
      </c>
      <c r="C17" s="2">
        <v>1.2762962962962964E-3</v>
      </c>
      <c r="D17" s="2">
        <v>1.4150925925925926E-3</v>
      </c>
      <c r="E17" s="2">
        <v>1.3008564814814814E-3</v>
      </c>
      <c r="F17" s="2">
        <v>1.3390740740740741E-3</v>
      </c>
      <c r="G17" s="2">
        <v>1.2900925925925927E-3</v>
      </c>
      <c r="H17" s="2">
        <v>1.4572916666666666E-3</v>
      </c>
      <c r="I17" s="2">
        <v>1.2617476851851852E-3</v>
      </c>
      <c r="J17" s="2">
        <v>1.2680092592592593E-3</v>
      </c>
      <c r="K17" s="2">
        <v>1.3091435185185185E-3</v>
      </c>
      <c r="L17" s="2">
        <v>1.2838657407407408E-3</v>
      </c>
      <c r="M17" s="2">
        <v>1.2815972222222222E-3</v>
      </c>
      <c r="N17" s="2">
        <v>1.2788657407407408E-3</v>
      </c>
      <c r="O17" s="2"/>
      <c r="P17" s="2">
        <v>1.2609490740740743E-3</v>
      </c>
      <c r="Q17" s="2"/>
      <c r="R17" s="2">
        <v>1.3006134259259258E-3</v>
      </c>
      <c r="S17" s="2">
        <v>1.2664004629629629E-3</v>
      </c>
      <c r="T17" s="2">
        <v>1.3052777777777776E-3</v>
      </c>
      <c r="U17" s="2">
        <v>1.284849537037037E-3</v>
      </c>
    </row>
    <row r="18" spans="1:21" x14ac:dyDescent="0.25">
      <c r="A18">
        <v>17</v>
      </c>
      <c r="B18" s="2">
        <v>1.2849305555555557E-3</v>
      </c>
      <c r="C18" s="2">
        <v>1.2886921296296296E-3</v>
      </c>
      <c r="D18" s="2">
        <v>1.2394328703703703E-3</v>
      </c>
      <c r="E18" s="2">
        <v>1.3202662037037037E-3</v>
      </c>
      <c r="F18" s="2">
        <v>1.4474074074074075E-3</v>
      </c>
      <c r="G18" s="2">
        <v>1.2905208333333334E-3</v>
      </c>
      <c r="H18" s="2">
        <v>1.2768402777777776E-3</v>
      </c>
      <c r="I18" s="2">
        <v>1.2651041666666668E-3</v>
      </c>
      <c r="J18" s="2">
        <v>1.2946412037037037E-3</v>
      </c>
      <c r="K18" s="2">
        <v>1.2977083333333332E-3</v>
      </c>
      <c r="L18" s="2">
        <v>1.2764699074074074E-3</v>
      </c>
      <c r="M18" s="2">
        <v>1.283113425925926E-3</v>
      </c>
      <c r="N18" s="2">
        <v>1.2941898148148146E-3</v>
      </c>
      <c r="O18" s="2"/>
      <c r="P18" s="2">
        <v>1.2606597222222223E-3</v>
      </c>
      <c r="Q18" s="2"/>
      <c r="R18" s="2">
        <v>1.3226388888888888E-3</v>
      </c>
      <c r="S18" s="2">
        <v>1.2642129629629629E-3</v>
      </c>
      <c r="T18" s="2">
        <v>1.3027199074074076E-3</v>
      </c>
      <c r="U18" s="2">
        <v>1.2814467592592591E-3</v>
      </c>
    </row>
    <row r="19" spans="1:21" x14ac:dyDescent="0.25">
      <c r="A19">
        <v>18</v>
      </c>
      <c r="B19" s="2">
        <v>1.2842361111111112E-3</v>
      </c>
      <c r="C19" s="2">
        <v>1.2797222222222222E-3</v>
      </c>
      <c r="D19" s="2">
        <v>1.2519097222222222E-3</v>
      </c>
      <c r="E19" s="2">
        <v>1.3195023148148148E-3</v>
      </c>
      <c r="F19" s="2">
        <v>1.2647453703703703E-3</v>
      </c>
      <c r="G19" s="2">
        <v>1.2908564814814816E-3</v>
      </c>
      <c r="H19" s="2">
        <v>1.2770833333333334E-3</v>
      </c>
      <c r="I19" s="2">
        <v>1.2653356481481482E-3</v>
      </c>
      <c r="J19" s="2">
        <v>1.3137268518518522E-3</v>
      </c>
      <c r="K19" s="2">
        <v>1.3256250000000002E-3</v>
      </c>
      <c r="L19" s="2">
        <v>1.2842708333333332E-3</v>
      </c>
      <c r="M19" s="2">
        <v>1.2828356481481482E-3</v>
      </c>
      <c r="N19" s="2">
        <v>1.2824884259259259E-3</v>
      </c>
      <c r="O19" s="2"/>
      <c r="P19" s="2">
        <v>1.2629513888888888E-3</v>
      </c>
      <c r="Q19" s="2"/>
      <c r="R19" s="2">
        <v>1.3104398148148148E-3</v>
      </c>
      <c r="S19" s="2">
        <v>1.2682291666666666E-3</v>
      </c>
      <c r="T19" s="2">
        <v>1.3046064814814815E-3</v>
      </c>
      <c r="U19" s="2">
        <v>1.2815162037037038E-3</v>
      </c>
    </row>
    <row r="20" spans="1:21" x14ac:dyDescent="0.25">
      <c r="A20">
        <v>19</v>
      </c>
      <c r="B20" s="2">
        <v>1.2803125E-3</v>
      </c>
      <c r="C20" s="2">
        <v>1.3262962962962961E-3</v>
      </c>
      <c r="D20" s="2">
        <v>1.2505671296296295E-3</v>
      </c>
      <c r="E20" s="2">
        <v>1.3127083333333333E-3</v>
      </c>
      <c r="F20" s="2">
        <v>1.2725115740740741E-3</v>
      </c>
      <c r="G20" s="2">
        <v>1.2853124999999998E-3</v>
      </c>
      <c r="H20" s="2">
        <v>1.2709722222222222E-3</v>
      </c>
      <c r="I20" s="2">
        <v>1.2646180555555555E-3</v>
      </c>
      <c r="J20" s="2">
        <v>1.2796527777777778E-3</v>
      </c>
      <c r="K20" s="2">
        <v>1.3130208333333336E-3</v>
      </c>
      <c r="L20" s="2">
        <v>1.2842939814814815E-3</v>
      </c>
      <c r="M20" s="2">
        <v>1.2796527777777778E-3</v>
      </c>
      <c r="N20" s="2">
        <v>1.3012268518518518E-3</v>
      </c>
      <c r="O20" s="2"/>
      <c r="P20" s="2">
        <v>1.2643402777777779E-3</v>
      </c>
      <c r="Q20" s="2"/>
      <c r="R20" s="2">
        <v>1.3089004629629629E-3</v>
      </c>
      <c r="S20" s="2">
        <v>1.2646990740740741E-3</v>
      </c>
      <c r="T20" s="2">
        <v>1.3011574074074076E-3</v>
      </c>
      <c r="U20" s="2">
        <v>1.2822916666666666E-3</v>
      </c>
    </row>
    <row r="21" spans="1:21" x14ac:dyDescent="0.25">
      <c r="A21">
        <v>20</v>
      </c>
      <c r="B21" s="2">
        <v>1.2799074074074073E-3</v>
      </c>
      <c r="C21" s="2">
        <v>1.4323148148148151E-3</v>
      </c>
      <c r="D21" s="2">
        <v>1.2484953703703703E-3</v>
      </c>
      <c r="E21" s="2">
        <v>1.3021180555555555E-3</v>
      </c>
      <c r="F21" s="2">
        <v>1.2788425925925925E-3</v>
      </c>
      <c r="G21" s="2">
        <v>1.2704745370370372E-3</v>
      </c>
      <c r="H21" s="2">
        <v>1.2689120370370371E-3</v>
      </c>
      <c r="I21" s="2">
        <v>1.2609722222222221E-3</v>
      </c>
      <c r="J21" s="2">
        <v>1.2875925925925926E-3</v>
      </c>
      <c r="K21" s="2">
        <v>1.3018750000000001E-3</v>
      </c>
      <c r="L21" s="2">
        <v>1.2842592592592595E-3</v>
      </c>
      <c r="M21" s="2">
        <v>1.281099537037037E-3</v>
      </c>
      <c r="N21" s="2">
        <v>1.2703935185185186E-3</v>
      </c>
      <c r="O21" s="2"/>
      <c r="P21" s="2">
        <v>1.2626157407407408E-3</v>
      </c>
      <c r="Q21" s="2"/>
      <c r="R21" s="2">
        <v>1.3040277777777779E-3</v>
      </c>
      <c r="S21" s="2">
        <v>1.263113425925926E-3</v>
      </c>
      <c r="T21" s="2">
        <v>1.2986574074074074E-3</v>
      </c>
      <c r="U21" s="2">
        <v>1.292337962962963E-3</v>
      </c>
    </row>
    <row r="22" spans="1:21" x14ac:dyDescent="0.25">
      <c r="A22">
        <v>21</v>
      </c>
      <c r="B22" s="2">
        <v>1.2783680555555556E-3</v>
      </c>
      <c r="C22" s="2">
        <v>1.2537152777777779E-3</v>
      </c>
      <c r="D22" s="2">
        <v>1.2452083333333332E-3</v>
      </c>
      <c r="E22" s="2">
        <v>1.2943055555555555E-3</v>
      </c>
      <c r="F22" s="2">
        <v>1.2795486111111111E-3</v>
      </c>
      <c r="G22" s="2">
        <v>1.269675925925926E-3</v>
      </c>
      <c r="H22" s="2">
        <v>1.2776273148148148E-3</v>
      </c>
      <c r="I22" s="2">
        <v>1.3122453703703705E-3</v>
      </c>
      <c r="J22" s="2">
        <v>1.273576388888889E-3</v>
      </c>
      <c r="K22" s="2">
        <v>1.3039930555555556E-3</v>
      </c>
      <c r="L22" s="2">
        <v>1.2797337962962964E-3</v>
      </c>
      <c r="M22" s="2">
        <v>1.2899074074074076E-3</v>
      </c>
      <c r="N22" s="2">
        <v>1.2762962962962964E-3</v>
      </c>
      <c r="O22" s="2"/>
      <c r="P22" s="2">
        <v>1.2586342592592593E-3</v>
      </c>
      <c r="Q22" s="2"/>
      <c r="R22" s="2">
        <v>1.2981597222222222E-3</v>
      </c>
      <c r="S22" s="2">
        <v>1.2639930555555555E-3</v>
      </c>
      <c r="T22" s="2">
        <v>1.2965740740740741E-3</v>
      </c>
      <c r="U22" s="2">
        <v>1.280960648148148E-3</v>
      </c>
    </row>
    <row r="23" spans="1:21" x14ac:dyDescent="0.25">
      <c r="A23">
        <v>22</v>
      </c>
      <c r="B23" s="2">
        <v>1.2816550925925927E-3</v>
      </c>
      <c r="C23" s="2">
        <v>1.2619212962962964E-3</v>
      </c>
      <c r="D23" s="2">
        <v>1.2480208333333334E-3</v>
      </c>
      <c r="E23" s="2">
        <v>1.2978703703703705E-3</v>
      </c>
      <c r="F23" s="2">
        <v>1.2798148148148148E-3</v>
      </c>
      <c r="G23" s="2">
        <v>1.27125E-3</v>
      </c>
      <c r="H23" s="2">
        <v>1.278773148148148E-3</v>
      </c>
      <c r="I23" s="2">
        <v>1.4166087962962962E-3</v>
      </c>
      <c r="J23" s="2">
        <v>1.2751157407407407E-3</v>
      </c>
      <c r="K23" s="2">
        <v>1.2895833333333333E-3</v>
      </c>
      <c r="L23" s="2">
        <v>1.2899537037037035E-3</v>
      </c>
      <c r="M23" s="2">
        <v>1.2823032407407408E-3</v>
      </c>
      <c r="N23" s="2">
        <v>1.2737384259259258E-3</v>
      </c>
      <c r="O23" s="2"/>
      <c r="P23" s="2">
        <v>1.312673611111111E-3</v>
      </c>
      <c r="Q23" s="2"/>
      <c r="R23" s="2">
        <v>1.3005092592592591E-3</v>
      </c>
      <c r="S23" s="2">
        <v>1.267488425925926E-3</v>
      </c>
      <c r="T23" s="2">
        <v>1.2980671296296295E-3</v>
      </c>
      <c r="U23" s="2">
        <v>1.2825231481481481E-3</v>
      </c>
    </row>
    <row r="24" spans="1:21" x14ac:dyDescent="0.25">
      <c r="A24">
        <v>23</v>
      </c>
      <c r="B24" s="2">
        <v>1.2812847222222223E-3</v>
      </c>
      <c r="C24" s="2">
        <v>1.2610648148148149E-3</v>
      </c>
      <c r="D24" s="2">
        <v>1.2494907407407407E-3</v>
      </c>
      <c r="E24" s="2">
        <v>1.3023958333333334E-3</v>
      </c>
      <c r="F24" s="2">
        <v>1.2840740740740742E-3</v>
      </c>
      <c r="G24" s="2">
        <v>1.2718402777777778E-3</v>
      </c>
      <c r="H24" s="2">
        <v>1.2816319444444444E-3</v>
      </c>
      <c r="I24" s="2">
        <v>1.234537037037037E-3</v>
      </c>
      <c r="J24" s="2">
        <v>1.2749537037037037E-3</v>
      </c>
      <c r="K24" s="2">
        <v>1.2890393518518518E-3</v>
      </c>
      <c r="L24" s="2">
        <v>1.3280671296296296E-3</v>
      </c>
      <c r="M24" s="2">
        <v>1.2817476851851852E-3</v>
      </c>
      <c r="N24" s="2">
        <v>1.2777199074074075E-3</v>
      </c>
      <c r="O24" s="2"/>
      <c r="P24" s="2">
        <v>1.423078703703704E-3</v>
      </c>
      <c r="Q24" s="2"/>
      <c r="R24" s="2">
        <v>1.3020717592592591E-3</v>
      </c>
      <c r="S24" s="2">
        <v>1.3174421296296296E-3</v>
      </c>
      <c r="T24" s="2">
        <v>1.2998148148148146E-3</v>
      </c>
      <c r="U24" s="2">
        <v>1.2818749999999998E-3</v>
      </c>
    </row>
    <row r="25" spans="1:21" x14ac:dyDescent="0.25">
      <c r="A25">
        <v>24</v>
      </c>
      <c r="B25" s="2">
        <v>1.2809143518518519E-3</v>
      </c>
      <c r="C25" s="2">
        <v>1.2643865740740742E-3</v>
      </c>
      <c r="D25" s="2">
        <v>1.2527546296296297E-3</v>
      </c>
      <c r="E25" s="2">
        <v>1.3053703703703701E-3</v>
      </c>
      <c r="F25" s="2">
        <v>1.2976851851851849E-3</v>
      </c>
      <c r="G25" s="2">
        <v>1.2893634259259258E-3</v>
      </c>
      <c r="H25" s="2">
        <v>1.2743750000000001E-3</v>
      </c>
      <c r="I25" s="2">
        <v>1.2403009259259259E-3</v>
      </c>
      <c r="J25" s="2">
        <v>1.2733680555555556E-3</v>
      </c>
      <c r="K25" s="2">
        <v>1.2955324074074074E-3</v>
      </c>
      <c r="L25" s="2">
        <v>1.4271527777777778E-3</v>
      </c>
      <c r="M25" s="2">
        <v>1.329224537037037E-3</v>
      </c>
      <c r="N25" s="2">
        <v>1.2735300925925926E-3</v>
      </c>
      <c r="O25" s="2"/>
      <c r="P25" s="2">
        <v>1.2335648148148147E-3</v>
      </c>
      <c r="Q25" s="2"/>
      <c r="R25" s="2">
        <v>1.2983680555555556E-3</v>
      </c>
      <c r="S25" s="2">
        <v>1.4073379629629629E-3</v>
      </c>
      <c r="T25" s="2">
        <v>1.2986921296296297E-3</v>
      </c>
      <c r="U25" s="2">
        <v>1.2855439814814815E-3</v>
      </c>
    </row>
    <row r="26" spans="1:21" x14ac:dyDescent="0.25">
      <c r="A26">
        <v>25</v>
      </c>
      <c r="B26" s="2">
        <v>1.284363425925926E-3</v>
      </c>
      <c r="C26" s="2">
        <v>1.2636226851851851E-3</v>
      </c>
      <c r="D26" s="2">
        <v>1.2540393518518519E-3</v>
      </c>
      <c r="E26" s="2">
        <v>1.3027199074074076E-3</v>
      </c>
      <c r="F26" s="2">
        <v>1.2818634259259259E-3</v>
      </c>
      <c r="G26" s="2">
        <v>1.2759143518518519E-3</v>
      </c>
      <c r="H26" s="2">
        <v>1.2817824074074073E-3</v>
      </c>
      <c r="I26" s="2">
        <v>1.2428472222222222E-3</v>
      </c>
      <c r="J26" s="2">
        <v>1.2735300925925926E-3</v>
      </c>
      <c r="K26" s="2">
        <v>1.3432870370370371E-3</v>
      </c>
      <c r="L26" s="2">
        <v>1.2494444444444443E-3</v>
      </c>
      <c r="M26" s="2">
        <v>1.4186342592592592E-3</v>
      </c>
      <c r="N26" s="2">
        <v>1.2748032407407406E-3</v>
      </c>
      <c r="O26" s="2"/>
      <c r="P26" s="2">
        <v>1.2367939814814815E-3</v>
      </c>
      <c r="Q26" s="2"/>
      <c r="R26" s="2">
        <v>1.2992824074074074E-3</v>
      </c>
      <c r="S26" s="2">
        <v>1.2332291666666668E-3</v>
      </c>
      <c r="T26" s="2">
        <v>1.2974537037037037E-3</v>
      </c>
      <c r="U26" s="2">
        <v>1.2804282407407406E-3</v>
      </c>
    </row>
    <row r="27" spans="1:21" x14ac:dyDescent="0.25">
      <c r="A27">
        <v>26</v>
      </c>
      <c r="B27" s="2">
        <v>1.2938888888888889E-3</v>
      </c>
      <c r="C27" s="2">
        <v>1.2621875000000001E-3</v>
      </c>
      <c r="D27" s="2">
        <v>1.2579976851851851E-3</v>
      </c>
      <c r="E27" s="2">
        <v>1.2984722222222223E-3</v>
      </c>
      <c r="F27" s="2">
        <v>1.2774884259259261E-3</v>
      </c>
      <c r="G27" s="2">
        <v>1.2744907407407407E-3</v>
      </c>
      <c r="H27" s="2">
        <v>1.2663078703703703E-3</v>
      </c>
      <c r="I27" s="2">
        <v>1.2516550925925926E-3</v>
      </c>
      <c r="J27" s="2">
        <v>1.2701851851851852E-3</v>
      </c>
      <c r="K27" s="2">
        <v>1.4296990740740739E-3</v>
      </c>
      <c r="L27" s="2">
        <v>1.2522222222222221E-3</v>
      </c>
      <c r="M27" s="2">
        <v>1.2516550925925926E-3</v>
      </c>
      <c r="N27" s="2">
        <v>1.2754629629629628E-3</v>
      </c>
      <c r="O27" s="2"/>
      <c r="P27" s="2">
        <v>1.2353125000000001E-3</v>
      </c>
      <c r="Q27" s="2"/>
      <c r="R27" s="2">
        <v>1.3003356481481481E-3</v>
      </c>
      <c r="S27" s="2">
        <v>1.2339120370370371E-3</v>
      </c>
      <c r="T27" s="2">
        <v>1.2969328703703704E-3</v>
      </c>
      <c r="U27" s="2">
        <v>1.278738425925926E-3</v>
      </c>
    </row>
    <row r="28" spans="1:21" x14ac:dyDescent="0.25">
      <c r="A28">
        <v>27</v>
      </c>
      <c r="B28" s="2">
        <v>1.2814583333333332E-3</v>
      </c>
      <c r="C28" s="2">
        <v>1.258599537037037E-3</v>
      </c>
      <c r="D28" s="2">
        <v>1.2709374999999999E-3</v>
      </c>
      <c r="E28" s="2">
        <v>1.3014583333333333E-3</v>
      </c>
      <c r="F28" s="2">
        <v>1.2829398148148147E-3</v>
      </c>
      <c r="G28" s="2">
        <v>1.2797337962962964E-3</v>
      </c>
      <c r="H28" s="2">
        <v>1.269363425925926E-3</v>
      </c>
      <c r="I28" s="2">
        <v>1.2410532407407407E-3</v>
      </c>
      <c r="J28" s="2">
        <v>1.2817708333333333E-3</v>
      </c>
      <c r="K28" s="2">
        <v>1.2586111111111112E-3</v>
      </c>
      <c r="L28" s="2">
        <v>1.2672222222222223E-3</v>
      </c>
      <c r="M28" s="2">
        <v>1.2583564814814816E-3</v>
      </c>
      <c r="N28" s="2">
        <v>1.276087962962963E-3</v>
      </c>
      <c r="O28" s="2"/>
      <c r="P28" s="2">
        <v>1.2346527777777779E-3</v>
      </c>
      <c r="Q28" s="2"/>
      <c r="R28" s="2">
        <v>1.3043518518518519E-3</v>
      </c>
      <c r="S28" s="2">
        <v>1.2322337962962964E-3</v>
      </c>
      <c r="T28" s="2">
        <v>1.2968287037037037E-3</v>
      </c>
      <c r="U28" s="2">
        <v>1.2772685185185185E-3</v>
      </c>
    </row>
    <row r="29" spans="1:21" x14ac:dyDescent="0.25">
      <c r="A29">
        <v>28</v>
      </c>
      <c r="B29" s="2">
        <v>1.2800694444444444E-3</v>
      </c>
      <c r="C29" s="2">
        <v>1.2633796296296297E-3</v>
      </c>
      <c r="D29" s="2">
        <v>1.2490972222222222E-3</v>
      </c>
      <c r="E29" s="2">
        <v>1.3086111111111111E-3</v>
      </c>
      <c r="F29" s="2">
        <v>1.2815509259259258E-3</v>
      </c>
      <c r="G29" s="2">
        <v>1.2812152777777778E-3</v>
      </c>
      <c r="H29" s="2">
        <v>1.2703009259259258E-3</v>
      </c>
      <c r="I29" s="2">
        <v>1.2385185185185186E-3</v>
      </c>
      <c r="J29" s="2">
        <v>1.2760763888888889E-3</v>
      </c>
      <c r="K29" s="2">
        <v>1.2718171296296297E-3</v>
      </c>
      <c r="L29" s="2">
        <v>1.2770601851851851E-3</v>
      </c>
      <c r="M29" s="2">
        <v>1.2745949074074074E-3</v>
      </c>
      <c r="N29" s="2">
        <v>1.2771412037037037E-3</v>
      </c>
      <c r="O29" s="2"/>
      <c r="P29" s="2">
        <v>1.2383217592592593E-3</v>
      </c>
      <c r="Q29" s="2"/>
      <c r="R29" s="2">
        <v>1.3076967592592593E-3</v>
      </c>
      <c r="S29" s="2">
        <v>1.2359259259259257E-3</v>
      </c>
      <c r="T29" s="2">
        <v>1.3130324074074071E-3</v>
      </c>
      <c r="U29" s="2">
        <v>1.2811111111111111E-3</v>
      </c>
    </row>
    <row r="30" spans="1:21" x14ac:dyDescent="0.25">
      <c r="A30">
        <v>29</v>
      </c>
      <c r="B30" s="2">
        <v>1.2828356481481482E-3</v>
      </c>
      <c r="C30" s="2">
        <v>1.2615393518518518E-3</v>
      </c>
      <c r="D30" s="2">
        <v>1.2530208333333332E-3</v>
      </c>
      <c r="E30" s="2">
        <v>1.3090277777777779E-3</v>
      </c>
      <c r="F30" s="2">
        <v>1.2793634259259258E-3</v>
      </c>
      <c r="G30" s="2">
        <v>1.2802083333333335E-3</v>
      </c>
      <c r="H30" s="2">
        <v>1.2590393518518517E-3</v>
      </c>
      <c r="I30" s="2">
        <v>1.238587962962963E-3</v>
      </c>
      <c r="J30" s="2">
        <v>1.277986111111111E-3</v>
      </c>
      <c r="K30" s="2">
        <v>1.2836458333333333E-3</v>
      </c>
      <c r="L30" s="2">
        <v>1.2694791666666666E-3</v>
      </c>
      <c r="M30" s="2">
        <v>1.2613078703703703E-3</v>
      </c>
      <c r="N30" s="2">
        <v>1.2868865740740742E-3</v>
      </c>
      <c r="O30" s="2"/>
      <c r="P30" s="2">
        <v>1.2529050925925926E-3</v>
      </c>
      <c r="Q30" s="2"/>
      <c r="R30" s="2">
        <v>1.3117245370370368E-3</v>
      </c>
      <c r="S30" s="2">
        <v>1.236724537037037E-3</v>
      </c>
      <c r="T30" s="2">
        <v>1.2987847222222222E-3</v>
      </c>
      <c r="U30" s="2">
        <v>1.3424074074074074E-3</v>
      </c>
    </row>
    <row r="31" spans="1:21" x14ac:dyDescent="0.25">
      <c r="A31">
        <v>30</v>
      </c>
      <c r="B31" s="2">
        <v>1.2835300925925926E-3</v>
      </c>
      <c r="C31" s="2">
        <v>1.2677199074074073E-3</v>
      </c>
      <c r="D31" s="2">
        <v>1.2507754629629629E-3</v>
      </c>
      <c r="E31" s="2">
        <v>1.3155787037037036E-3</v>
      </c>
      <c r="F31" s="2">
        <v>1.2852546296296297E-3</v>
      </c>
      <c r="G31" s="2">
        <v>1.2836805555555555E-3</v>
      </c>
      <c r="H31" s="2">
        <v>1.2699074074074073E-3</v>
      </c>
      <c r="I31" s="2">
        <v>1.2419097222222222E-3</v>
      </c>
      <c r="J31" s="2">
        <v>1.329837962962963E-3</v>
      </c>
      <c r="K31" s="2">
        <v>1.2648611111111111E-3</v>
      </c>
      <c r="L31" s="2">
        <v>1.2671180555555556E-3</v>
      </c>
      <c r="M31" s="2">
        <v>1.2747337962962962E-3</v>
      </c>
      <c r="N31" s="2">
        <v>1.2775578703703703E-3</v>
      </c>
      <c r="O31" s="2"/>
      <c r="P31" s="2">
        <v>1.2456134259259261E-3</v>
      </c>
      <c r="Q31" s="2"/>
      <c r="R31" s="2">
        <v>1.3662037037037037E-3</v>
      </c>
      <c r="S31" s="2">
        <v>1.2440393518518519E-3</v>
      </c>
      <c r="T31" s="2">
        <v>1.3040046296296296E-3</v>
      </c>
      <c r="U31" s="2">
        <v>1.4202430555555557E-3</v>
      </c>
    </row>
    <row r="32" spans="1:21" x14ac:dyDescent="0.25">
      <c r="A32">
        <v>31</v>
      </c>
      <c r="B32" s="2">
        <v>1.2833796296296295E-3</v>
      </c>
      <c r="C32" s="2">
        <v>1.2627199074074073E-3</v>
      </c>
      <c r="D32" s="2">
        <v>1.260787037037037E-3</v>
      </c>
      <c r="E32" s="2">
        <v>1.3643750000000001E-3</v>
      </c>
      <c r="F32" s="2">
        <v>1.2835532407407409E-3</v>
      </c>
      <c r="G32" s="2">
        <v>1.2955902777777777E-3</v>
      </c>
      <c r="H32" s="2">
        <v>1.2686342592592593E-3</v>
      </c>
      <c r="I32" s="2">
        <v>1.2432175925925926E-3</v>
      </c>
      <c r="J32" s="2">
        <v>1.4512731481481484E-3</v>
      </c>
      <c r="K32" s="2">
        <v>1.2580902777777779E-3</v>
      </c>
      <c r="L32" s="2">
        <v>1.2654861111111111E-3</v>
      </c>
      <c r="M32" s="2">
        <v>1.2777893518518518E-3</v>
      </c>
      <c r="N32" s="2">
        <v>1.3401041666666665E-3</v>
      </c>
      <c r="O32" s="2"/>
      <c r="P32" s="2">
        <v>1.2557523148148148E-3</v>
      </c>
      <c r="Q32" s="2"/>
      <c r="R32" s="2">
        <v>1.4264814814814815E-3</v>
      </c>
      <c r="S32" s="2">
        <v>1.242511574074074E-3</v>
      </c>
      <c r="T32" s="2">
        <v>1.3496296296296297E-3</v>
      </c>
      <c r="U32" s="2">
        <v>1.2449074074074075E-3</v>
      </c>
    </row>
    <row r="33" spans="1:21" x14ac:dyDescent="0.25">
      <c r="A33">
        <v>32</v>
      </c>
      <c r="B33" s="2">
        <v>1.2837152777777777E-3</v>
      </c>
      <c r="C33" s="2">
        <v>1.2630671296296298E-3</v>
      </c>
      <c r="D33" s="2">
        <v>1.2711921296296295E-3</v>
      </c>
      <c r="E33" s="2">
        <v>1.4950115740740742E-3</v>
      </c>
      <c r="F33" s="2">
        <v>1.282210648148148E-3</v>
      </c>
      <c r="G33" s="2">
        <v>1.2895486111111109E-3</v>
      </c>
      <c r="H33" s="2">
        <v>1.2688541666666666E-3</v>
      </c>
      <c r="I33" s="2">
        <v>1.2434490740740741E-3</v>
      </c>
      <c r="J33" s="2">
        <v>1.2559837962962965E-3</v>
      </c>
      <c r="K33" s="2">
        <v>1.2586458333333334E-3</v>
      </c>
      <c r="L33" s="2">
        <v>1.2727893518518518E-3</v>
      </c>
      <c r="M33" s="2">
        <v>1.2820486111111112E-3</v>
      </c>
      <c r="N33" s="2">
        <v>1.4205671296296295E-3</v>
      </c>
      <c r="O33" s="2"/>
      <c r="P33" s="2">
        <v>1.2397800925925925E-3</v>
      </c>
      <c r="Q33" s="2"/>
      <c r="R33" s="2">
        <v>1.2651273148148148E-3</v>
      </c>
      <c r="S33" s="2">
        <v>1.246076388888889E-3</v>
      </c>
      <c r="T33" s="2">
        <v>1.4587731481481481E-3</v>
      </c>
      <c r="U33" s="2">
        <v>1.2535300925925928E-3</v>
      </c>
    </row>
    <row r="34" spans="1:21" x14ac:dyDescent="0.25">
      <c r="A34">
        <v>33</v>
      </c>
      <c r="B34" s="2">
        <v>1.2860185185185184E-3</v>
      </c>
      <c r="C34" s="2">
        <v>1.2659722222222222E-3</v>
      </c>
      <c r="D34" s="2">
        <v>1.3162962962962963E-3</v>
      </c>
      <c r="E34" s="2">
        <v>1.2597685185185186E-3</v>
      </c>
      <c r="F34" s="2">
        <v>1.3086458333333333E-3</v>
      </c>
      <c r="G34" s="2">
        <v>1.2861111111111109E-3</v>
      </c>
      <c r="H34" s="2">
        <v>1.2669675925925925E-3</v>
      </c>
      <c r="I34" s="2">
        <v>1.2404513888888888E-3</v>
      </c>
      <c r="J34" s="2">
        <v>1.2545601851851852E-3</v>
      </c>
      <c r="K34" s="2">
        <v>1.2578356481481481E-3</v>
      </c>
      <c r="L34" s="2">
        <v>1.2748611111111112E-3</v>
      </c>
      <c r="M34" s="2">
        <v>1.276875E-3</v>
      </c>
      <c r="N34" s="2">
        <v>1.2561574074074074E-3</v>
      </c>
      <c r="O34" s="2"/>
      <c r="P34" s="2">
        <v>1.2474074074074074E-3</v>
      </c>
      <c r="Q34" s="2"/>
      <c r="R34" s="2">
        <v>1.2616087962962965E-3</v>
      </c>
      <c r="S34" s="2">
        <v>1.2618055555555557E-3</v>
      </c>
      <c r="T34" s="2">
        <v>1.2641203703703705E-3</v>
      </c>
      <c r="U34" s="2">
        <v>1.2570717592592592E-3</v>
      </c>
    </row>
    <row r="35" spans="1:21" x14ac:dyDescent="0.25">
      <c r="A35">
        <v>34</v>
      </c>
      <c r="B35" s="2">
        <v>1.3058680555555556E-3</v>
      </c>
      <c r="C35" s="2">
        <v>1.2640740740740741E-3</v>
      </c>
      <c r="D35" s="2">
        <v>1.4139583333333333E-3</v>
      </c>
      <c r="E35" s="2">
        <v>1.2709722222222222E-3</v>
      </c>
      <c r="F35" s="2">
        <v>1.2932175925925926E-3</v>
      </c>
      <c r="G35" s="2">
        <v>1.2791666666666667E-3</v>
      </c>
      <c r="H35" s="2">
        <v>1.2680208333333335E-3</v>
      </c>
      <c r="I35" s="2">
        <v>1.2421180555555556E-3</v>
      </c>
      <c r="J35" s="2">
        <v>1.2541319444444444E-3</v>
      </c>
      <c r="K35" s="2">
        <v>1.2621064814814815E-3</v>
      </c>
      <c r="L35" s="2">
        <v>1.2733912037037037E-3</v>
      </c>
      <c r="M35" s="2">
        <v>1.2607175925925926E-3</v>
      </c>
      <c r="N35" s="2">
        <v>1.2540393518518519E-3</v>
      </c>
      <c r="O35" s="2"/>
      <c r="P35" s="2">
        <v>1.2435763888888889E-3</v>
      </c>
      <c r="Q35" s="2"/>
      <c r="R35" s="2">
        <v>1.2599537037037037E-3</v>
      </c>
      <c r="S35" s="2">
        <v>1.2392013888888889E-3</v>
      </c>
      <c r="T35" s="2">
        <v>1.2706134259259259E-3</v>
      </c>
      <c r="U35" s="2">
        <v>1.2806944444444445E-3</v>
      </c>
    </row>
    <row r="36" spans="1:21" x14ac:dyDescent="0.25">
      <c r="A36">
        <v>35</v>
      </c>
      <c r="B36" s="2">
        <v>1.2868865740740742E-3</v>
      </c>
      <c r="C36" s="2">
        <v>1.260625E-3</v>
      </c>
      <c r="D36" s="2">
        <v>1.2487268518518518E-3</v>
      </c>
      <c r="E36" s="2">
        <v>1.2705324074074073E-3</v>
      </c>
      <c r="F36" s="2">
        <v>1.2932291666666667E-3</v>
      </c>
      <c r="G36" s="2">
        <v>1.2853587962962962E-3</v>
      </c>
      <c r="H36" s="2">
        <v>1.2621759259259259E-3</v>
      </c>
      <c r="I36" s="2">
        <v>1.2409259259259259E-3</v>
      </c>
      <c r="J36" s="2">
        <v>1.254710648148148E-3</v>
      </c>
      <c r="K36" s="2">
        <v>1.2583564814814816E-3</v>
      </c>
      <c r="L36" s="2">
        <v>1.2552314814814815E-3</v>
      </c>
      <c r="M36" s="2">
        <v>1.2596180555555555E-3</v>
      </c>
      <c r="N36" s="2">
        <v>1.2558333333333334E-3</v>
      </c>
      <c r="O36" s="2"/>
      <c r="P36" s="2">
        <v>1.2373958333333332E-3</v>
      </c>
      <c r="Q36" s="2"/>
      <c r="R36" s="2">
        <v>1.2612615740740742E-3</v>
      </c>
      <c r="S36" s="2">
        <v>1.2410995370370371E-3</v>
      </c>
      <c r="T36" s="2">
        <v>1.2712268518518517E-3</v>
      </c>
      <c r="U36" s="2">
        <v>1.2785879629629629E-3</v>
      </c>
    </row>
    <row r="37" spans="1:21" x14ac:dyDescent="0.25">
      <c r="A37">
        <v>36</v>
      </c>
      <c r="B37" s="2">
        <v>1.2825810185185184E-3</v>
      </c>
      <c r="C37" s="2">
        <v>1.2665625000000001E-3</v>
      </c>
      <c r="D37" s="2">
        <v>1.2315856481481481E-3</v>
      </c>
      <c r="E37" s="2">
        <v>1.2866319444444444E-3</v>
      </c>
      <c r="F37" s="2">
        <v>1.2847453703703703E-3</v>
      </c>
      <c r="G37" s="2">
        <v>1.287175925925926E-3</v>
      </c>
      <c r="H37" s="2">
        <v>1.2631018518518518E-3</v>
      </c>
      <c r="I37" s="2">
        <v>1.2406828703703703E-3</v>
      </c>
      <c r="J37" s="2">
        <v>1.2565046296296296E-3</v>
      </c>
      <c r="K37" s="2">
        <v>1.259675925925926E-3</v>
      </c>
      <c r="L37" s="2">
        <v>1.252650462962963E-3</v>
      </c>
      <c r="M37" s="2">
        <v>1.2580555555555554E-3</v>
      </c>
      <c r="N37" s="2">
        <v>1.2608796296296296E-3</v>
      </c>
      <c r="O37" s="2"/>
      <c r="P37" s="2">
        <v>1.2388773148148148E-3</v>
      </c>
      <c r="Q37" s="2"/>
      <c r="R37" s="2">
        <v>1.2621875000000001E-3</v>
      </c>
      <c r="S37" s="2">
        <v>1.2397800925925925E-3</v>
      </c>
      <c r="T37" s="2">
        <v>1.2899537037037035E-3</v>
      </c>
      <c r="U37" s="2">
        <v>1.2856828703703702E-3</v>
      </c>
    </row>
    <row r="38" spans="1:21" x14ac:dyDescent="0.25">
      <c r="A38">
        <v>37</v>
      </c>
      <c r="B38" s="2">
        <v>1.2907407407407407E-3</v>
      </c>
      <c r="C38" s="2">
        <v>1.2669212962962964E-3</v>
      </c>
      <c r="D38" s="2">
        <v>1.2353009259259259E-3</v>
      </c>
      <c r="E38" s="2">
        <v>1.2587152777777777E-3</v>
      </c>
      <c r="F38" s="2">
        <v>1.2917476851851851E-3</v>
      </c>
      <c r="G38" s="2">
        <v>1.2935185185185185E-3</v>
      </c>
      <c r="H38" s="2">
        <v>1.2655555555555556E-3</v>
      </c>
      <c r="I38" s="2">
        <v>1.2449074074074075E-3</v>
      </c>
      <c r="J38" s="2">
        <v>1.2623842592592591E-3</v>
      </c>
      <c r="K38" s="2">
        <v>1.2625462962962963E-3</v>
      </c>
      <c r="L38" s="2">
        <v>1.2456828703703703E-3</v>
      </c>
      <c r="M38" s="2">
        <v>1.2728703703703704E-3</v>
      </c>
      <c r="N38" s="2">
        <v>1.2624074074074074E-3</v>
      </c>
      <c r="O38" s="2"/>
      <c r="P38" s="2">
        <v>1.2363773148148149E-3</v>
      </c>
      <c r="Q38" s="2"/>
      <c r="R38" s="2">
        <v>1.2653935185185183E-3</v>
      </c>
      <c r="S38" s="2">
        <v>1.2389467592592593E-3</v>
      </c>
      <c r="T38" s="2">
        <v>1.289525462962963E-3</v>
      </c>
      <c r="U38" s="2">
        <v>1.2795370370370371E-3</v>
      </c>
    </row>
    <row r="39" spans="1:21" x14ac:dyDescent="0.25">
      <c r="A39">
        <v>38</v>
      </c>
      <c r="B39" s="2">
        <v>1.3047106481481479E-3</v>
      </c>
      <c r="C39" s="2">
        <v>1.2668865740740741E-3</v>
      </c>
      <c r="D39" s="2">
        <v>1.2334490740740741E-3</v>
      </c>
      <c r="E39" s="2">
        <v>1.2720254629629629E-3</v>
      </c>
      <c r="F39" s="2">
        <v>1.2963194444444443E-3</v>
      </c>
      <c r="G39" s="2">
        <v>1.2956249999999999E-3</v>
      </c>
      <c r="H39" s="2">
        <v>1.2723148148148147E-3</v>
      </c>
      <c r="I39" s="2">
        <v>1.2459143518518518E-3</v>
      </c>
      <c r="J39" s="2">
        <v>1.2671296296296296E-3</v>
      </c>
      <c r="K39" s="2">
        <v>1.2639467592592591E-3</v>
      </c>
      <c r="L39" s="2">
        <v>1.2494675925925926E-3</v>
      </c>
      <c r="M39" s="2">
        <v>1.2667592592592594E-3</v>
      </c>
      <c r="N39" s="2">
        <v>1.2643981481481482E-3</v>
      </c>
      <c r="O39" s="2"/>
      <c r="P39" s="2">
        <v>1.2438541666666668E-3</v>
      </c>
      <c r="Q39" s="2"/>
      <c r="R39" s="2">
        <v>1.2693981481481482E-3</v>
      </c>
      <c r="S39" s="2">
        <v>1.2438657407407409E-3</v>
      </c>
      <c r="T39" s="2">
        <v>1.281064814814815E-3</v>
      </c>
      <c r="U39" s="2">
        <v>1.2754861111111111E-3</v>
      </c>
    </row>
    <row r="40" spans="1:21" x14ac:dyDescent="0.25">
      <c r="A40">
        <v>39</v>
      </c>
      <c r="B40" s="2">
        <v>1.3046180555555554E-3</v>
      </c>
      <c r="C40" s="2">
        <v>1.2656018518518517E-3</v>
      </c>
      <c r="D40" s="2">
        <v>1.2357291666666669E-3</v>
      </c>
      <c r="E40" s="2">
        <v>1.2670254629629629E-3</v>
      </c>
      <c r="F40" s="2">
        <v>1.2928587962962963E-3</v>
      </c>
      <c r="G40" s="2">
        <v>1.2736689814814817E-3</v>
      </c>
      <c r="H40" s="2">
        <v>1.265462962962963E-3</v>
      </c>
      <c r="I40" s="2">
        <v>1.2493518518518518E-3</v>
      </c>
      <c r="J40" s="2">
        <v>1.2740624999999998E-3</v>
      </c>
      <c r="K40" s="2">
        <v>1.2675115740740739E-3</v>
      </c>
      <c r="L40" s="2">
        <v>1.2479629629629629E-3</v>
      </c>
      <c r="M40" s="2">
        <v>1.2637037037037037E-3</v>
      </c>
      <c r="N40" s="2">
        <v>1.2802430555555555E-3</v>
      </c>
      <c r="O40" s="2"/>
      <c r="P40" s="2">
        <v>1.2430324074074073E-3</v>
      </c>
      <c r="Q40" s="2"/>
      <c r="R40" s="2">
        <v>1.2743055555555557E-3</v>
      </c>
      <c r="S40" s="2">
        <v>1.2468634259259258E-3</v>
      </c>
      <c r="T40" s="2">
        <v>1.2769212962962962E-3</v>
      </c>
      <c r="U40" s="2">
        <v>1.2585879629629629E-3</v>
      </c>
    </row>
    <row r="41" spans="1:21" x14ac:dyDescent="0.25">
      <c r="A41">
        <v>40</v>
      </c>
      <c r="B41" s="2">
        <v>1.3100462962962963E-3</v>
      </c>
      <c r="C41" s="2">
        <v>1.270925925925926E-3</v>
      </c>
      <c r="D41" s="2">
        <v>1.2437731481481481E-3</v>
      </c>
      <c r="E41" s="2">
        <v>1.2755208333333332E-3</v>
      </c>
      <c r="F41" s="2">
        <v>1.3119212962962963E-3</v>
      </c>
      <c r="G41" s="2">
        <v>1.2767592592592594E-3</v>
      </c>
      <c r="H41" s="2">
        <v>1.2666087962962965E-3</v>
      </c>
      <c r="I41" s="2">
        <v>1.2563194444444445E-3</v>
      </c>
      <c r="J41" s="2">
        <v>1.2876157407407406E-3</v>
      </c>
      <c r="K41" s="2">
        <v>1.2832523148148148E-3</v>
      </c>
      <c r="L41" s="2">
        <v>1.2468171296296296E-3</v>
      </c>
      <c r="M41" s="2">
        <v>1.264224537037037E-3</v>
      </c>
      <c r="N41" s="2">
        <v>1.2849305555555557E-3</v>
      </c>
      <c r="O41" s="2"/>
      <c r="P41" s="2">
        <v>1.2429629629629629E-3</v>
      </c>
      <c r="Q41" s="2"/>
      <c r="R41" s="2">
        <v>1.2838194444444444E-3</v>
      </c>
      <c r="S41" s="2">
        <v>1.2496643518518518E-3</v>
      </c>
      <c r="T41" s="2">
        <v>1.2806481481481482E-3</v>
      </c>
      <c r="U41" s="2">
        <v>1.2537152777777779E-3</v>
      </c>
    </row>
    <row r="42" spans="1:21" x14ac:dyDescent="0.25">
      <c r="A42">
        <v>41</v>
      </c>
      <c r="B42" s="2">
        <v>1.3329629629629629E-3</v>
      </c>
      <c r="C42" s="2">
        <v>1.2656481481481481E-3</v>
      </c>
      <c r="D42" s="2">
        <v>1.2392361111111111E-3</v>
      </c>
      <c r="E42" s="2">
        <v>1.2682523148148147E-3</v>
      </c>
      <c r="F42" s="2">
        <v>1.3452893518518519E-3</v>
      </c>
      <c r="G42" s="2">
        <v>1.2712037037037036E-3</v>
      </c>
      <c r="H42" s="2">
        <v>1.2666203703703702E-3</v>
      </c>
      <c r="I42" s="2">
        <v>1.2584490740740742E-3</v>
      </c>
      <c r="J42" s="2">
        <v>1.2633333333333333E-3</v>
      </c>
      <c r="K42" s="2">
        <v>1.3139467592592593E-3</v>
      </c>
      <c r="L42" s="2">
        <v>1.2442939814814814E-3</v>
      </c>
      <c r="M42" s="2">
        <v>1.264525462962963E-3</v>
      </c>
      <c r="N42" s="2">
        <v>1.2548958333333333E-3</v>
      </c>
      <c r="O42" s="2"/>
      <c r="P42" s="2">
        <v>1.2447453703703702E-3</v>
      </c>
      <c r="Q42" s="2"/>
      <c r="R42" s="2">
        <v>1.2722800925925924E-3</v>
      </c>
      <c r="S42" s="2">
        <v>1.2573611111111112E-3</v>
      </c>
      <c r="T42" s="2">
        <v>1.275763888888889E-3</v>
      </c>
      <c r="U42" s="2">
        <v>1.2547569444444444E-3</v>
      </c>
    </row>
    <row r="43" spans="1:21" x14ac:dyDescent="0.25">
      <c r="A43">
        <v>42</v>
      </c>
      <c r="B43" s="2">
        <v>1.3606944444444445E-3</v>
      </c>
      <c r="C43" s="2">
        <v>1.2634375E-3</v>
      </c>
      <c r="D43" s="2">
        <v>1.2359374999999998E-3</v>
      </c>
      <c r="E43" s="2">
        <v>1.2650347222222223E-3</v>
      </c>
      <c r="F43" s="2">
        <v>1.2832986111111111E-3</v>
      </c>
      <c r="G43" s="2">
        <v>1.2712962962962962E-3</v>
      </c>
      <c r="H43" s="2">
        <v>1.267164351851852E-3</v>
      </c>
      <c r="I43" s="2">
        <v>1.2576273148148147E-3</v>
      </c>
      <c r="J43" s="2">
        <v>1.2617245370370369E-3</v>
      </c>
      <c r="K43" s="2">
        <v>1.271388888888889E-3</v>
      </c>
      <c r="L43" s="2">
        <v>1.2509837962962963E-3</v>
      </c>
      <c r="M43" s="2">
        <v>1.2651736111111112E-3</v>
      </c>
      <c r="N43" s="2">
        <v>1.2555439814814814E-3</v>
      </c>
      <c r="O43" s="2"/>
      <c r="P43" s="2">
        <v>1.2515162037037037E-3</v>
      </c>
      <c r="Q43" s="2"/>
      <c r="R43" s="2">
        <v>1.2649652777777778E-3</v>
      </c>
      <c r="S43" s="2">
        <v>1.2555555555555555E-3</v>
      </c>
      <c r="T43" s="2">
        <v>1.2775925925925925E-3</v>
      </c>
      <c r="U43" s="2">
        <v>1.2524189814814815E-3</v>
      </c>
    </row>
    <row r="44" spans="1:21" x14ac:dyDescent="0.25">
      <c r="A44">
        <v>43</v>
      </c>
      <c r="B44" s="2">
        <v>1.3722453703703702E-3</v>
      </c>
      <c r="C44" s="2">
        <v>1.3110416666666667E-3</v>
      </c>
      <c r="D44" s="2">
        <v>1.2616666666666668E-3</v>
      </c>
      <c r="E44" s="2">
        <v>1.307962962962963E-3</v>
      </c>
      <c r="F44" s="2">
        <v>1.3237731481481479E-3</v>
      </c>
      <c r="G44" s="2">
        <v>1.2979166666666666E-3</v>
      </c>
      <c r="H44" s="2">
        <v>1.2634375E-3</v>
      </c>
      <c r="I44" s="2">
        <v>1.2543750000000001E-3</v>
      </c>
      <c r="J44" s="2">
        <v>1.2703472222222222E-3</v>
      </c>
      <c r="K44" s="2">
        <v>1.2714583333333334E-3</v>
      </c>
      <c r="L44" s="2">
        <v>1.2614236111111112E-3</v>
      </c>
      <c r="M44" s="2">
        <v>1.2666550925925924E-3</v>
      </c>
      <c r="N44" s="2">
        <v>1.268773148148148E-3</v>
      </c>
      <c r="O44" s="2"/>
      <c r="P44" s="2">
        <v>1.2464583333333336E-3</v>
      </c>
      <c r="Q44" s="2"/>
      <c r="R44" s="2">
        <v>1.2853703703703703E-3</v>
      </c>
      <c r="S44" s="2">
        <v>1.2634953703703703E-3</v>
      </c>
      <c r="T44" s="2">
        <v>1.2943518518518519E-3</v>
      </c>
      <c r="U44" s="2"/>
    </row>
    <row r="45" spans="1:21" x14ac:dyDescent="0.25">
      <c r="A45">
        <v>44</v>
      </c>
      <c r="B45" s="2"/>
      <c r="C45" s="2"/>
      <c r="D45" s="2">
        <v>1.3019328703703702E-3</v>
      </c>
      <c r="E45" s="2"/>
      <c r="F45" s="2"/>
      <c r="G45" s="2">
        <v>1.2853240740740739E-3</v>
      </c>
      <c r="H45" s="2">
        <v>1.3339120370370371E-3</v>
      </c>
      <c r="I45" s="2">
        <v>1.2620833333333332E-3</v>
      </c>
      <c r="J45" s="2">
        <v>1.2842245370370371E-3</v>
      </c>
      <c r="K45" s="2"/>
      <c r="L45" s="2">
        <v>1.2912962962962962E-3</v>
      </c>
      <c r="M45" s="2">
        <v>1.2778935185185187E-3</v>
      </c>
      <c r="N45" s="2">
        <v>1.2728819444444443E-3</v>
      </c>
      <c r="O45" s="2"/>
      <c r="P45" s="2">
        <v>1.2554050925925925E-3</v>
      </c>
      <c r="Q45" s="2"/>
      <c r="R45" s="2"/>
      <c r="S45" s="2">
        <v>1.287662037037037E-3</v>
      </c>
      <c r="T45" s="2"/>
      <c r="U45" s="2"/>
    </row>
    <row r="46" spans="1:21" x14ac:dyDescent="0.25">
      <c r="B46" s="1"/>
      <c r="C46" s="1"/>
      <c r="D46" s="1"/>
      <c r="E46" s="1"/>
      <c r="F46" s="1"/>
      <c r="G46" s="1"/>
      <c r="H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</row>
    <row r="47" spans="1:21" x14ac:dyDescent="0.25">
      <c r="B47" s="1"/>
      <c r="C47" s="1"/>
      <c r="D47" s="1"/>
      <c r="E47" s="1"/>
      <c r="F47" s="1"/>
      <c r="G47" s="1"/>
      <c r="H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</row>
    <row r="48" spans="1:21" x14ac:dyDescent="0.25">
      <c r="B48" s="1"/>
      <c r="C48" s="1"/>
      <c r="D48" s="1"/>
      <c r="E48" s="1"/>
      <c r="F48" s="1"/>
      <c r="G48" s="1"/>
      <c r="H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</row>
    <row r="49" spans="2:21" x14ac:dyDescent="0.25">
      <c r="B49" s="1"/>
      <c r="C49" s="1"/>
      <c r="D49" s="1"/>
      <c r="E49" s="1"/>
      <c r="F49" s="1"/>
      <c r="G49" s="1"/>
      <c r="H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</row>
    <row r="50" spans="2:21" x14ac:dyDescent="0.25">
      <c r="B50" s="1"/>
      <c r="C50" s="1"/>
      <c r="D50" s="1"/>
      <c r="E50" s="1"/>
      <c r="F50" s="1"/>
      <c r="G50" s="1"/>
      <c r="H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</row>
    <row r="51" spans="2:21" x14ac:dyDescent="0.25">
      <c r="B51" s="1"/>
      <c r="C51" s="1"/>
      <c r="D51" s="1"/>
      <c r="E51" s="1"/>
      <c r="F51" s="1"/>
      <c r="G51" s="1"/>
      <c r="H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</row>
    <row r="52" spans="2:21" x14ac:dyDescent="0.25">
      <c r="B52" s="1"/>
      <c r="C52" s="1"/>
      <c r="D52" s="1"/>
      <c r="E52" s="1"/>
      <c r="F52" s="1"/>
      <c r="G52" s="1"/>
      <c r="H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</row>
    <row r="53" spans="2:21" x14ac:dyDescent="0.25">
      <c r="B53" s="1"/>
      <c r="C53" s="1"/>
      <c r="D53" s="1"/>
      <c r="E53" s="1"/>
      <c r="F53" s="1"/>
      <c r="G53" s="1"/>
      <c r="H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</row>
    <row r="54" spans="2:21" x14ac:dyDescent="0.25">
      <c r="B54" s="1"/>
      <c r="C54" s="1"/>
      <c r="D54" s="1"/>
      <c r="E54" s="1"/>
      <c r="F54" s="1"/>
      <c r="G54" s="1"/>
      <c r="H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</row>
    <row r="55" spans="2:21" x14ac:dyDescent="0.25">
      <c r="B55" s="1"/>
      <c r="C55" s="1"/>
      <c r="D55" s="1"/>
      <c r="E55" s="1"/>
      <c r="F55" s="1"/>
      <c r="G55" s="1"/>
      <c r="H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</row>
    <row r="56" spans="2:21" x14ac:dyDescent="0.25">
      <c r="B56" s="1"/>
      <c r="C56" s="1"/>
      <c r="D56" s="1"/>
      <c r="E56" s="1"/>
      <c r="F56" s="1"/>
      <c r="G56" s="1"/>
      <c r="H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</row>
    <row r="57" spans="2:21" x14ac:dyDescent="0.25">
      <c r="B57" s="1"/>
      <c r="C57" s="1"/>
      <c r="D57" s="1"/>
      <c r="E57" s="1"/>
      <c r="F57" s="1"/>
      <c r="G57" s="1"/>
      <c r="H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</row>
    <row r="58" spans="2:21" x14ac:dyDescent="0.25">
      <c r="B58" s="1"/>
      <c r="C58" s="1"/>
      <c r="D58" s="1"/>
      <c r="E58" s="1"/>
      <c r="F58" s="1"/>
      <c r="G58" s="1"/>
      <c r="H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</row>
    <row r="59" spans="2:21" x14ac:dyDescent="0.25">
      <c r="B59" s="1"/>
      <c r="C59" s="1"/>
      <c r="D59" s="1"/>
      <c r="E59" s="1"/>
      <c r="F59" s="1"/>
      <c r="G59" s="1"/>
      <c r="H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</row>
    <row r="60" spans="2:21" x14ac:dyDescent="0.25">
      <c r="B60" s="1"/>
      <c r="C60" s="1"/>
      <c r="D60" s="1"/>
      <c r="E60" s="1"/>
      <c r="F60" s="1"/>
      <c r="G60" s="1"/>
      <c r="H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</row>
    <row r="61" spans="2:21" x14ac:dyDescent="0.25">
      <c r="B61" s="1"/>
      <c r="C61" s="1"/>
      <c r="D61" s="1"/>
      <c r="E61" s="1"/>
      <c r="F61" s="1"/>
      <c r="G61" s="1"/>
      <c r="H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</row>
    <row r="62" spans="2:21" x14ac:dyDescent="0.25">
      <c r="B62" s="1"/>
      <c r="C62" s="1"/>
      <c r="D62" s="1"/>
      <c r="E62" s="1"/>
      <c r="F62" s="1"/>
      <c r="G62" s="1"/>
      <c r="H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</row>
    <row r="63" spans="2:21" x14ac:dyDescent="0.25">
      <c r="B63" s="1"/>
      <c r="C63" s="1"/>
      <c r="D63" s="1"/>
      <c r="E63" s="1"/>
      <c r="F63" s="1"/>
      <c r="G63" s="1"/>
      <c r="H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</row>
    <row r="64" spans="2:21" x14ac:dyDescent="0.25">
      <c r="B64" s="1"/>
      <c r="C64" s="1"/>
      <c r="D64" s="1"/>
      <c r="E64" s="1"/>
      <c r="F64" s="1"/>
      <c r="G64" s="1"/>
      <c r="H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</row>
    <row r="65" spans="2:21" x14ac:dyDescent="0.25">
      <c r="B65" s="1"/>
      <c r="C65" s="1"/>
      <c r="D65" s="1"/>
      <c r="E65" s="1"/>
      <c r="F65" s="1"/>
      <c r="G65" s="1"/>
      <c r="H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</row>
    <row r="66" spans="2:21" x14ac:dyDescent="0.25">
      <c r="B66" s="1"/>
      <c r="C66" s="1"/>
      <c r="D66" s="1"/>
      <c r="E66" s="1"/>
      <c r="F66" s="1"/>
      <c r="G66" s="1"/>
      <c r="H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</row>
    <row r="67" spans="2:21" x14ac:dyDescent="0.25">
      <c r="B67" s="1"/>
      <c r="C67" s="1"/>
      <c r="D67" s="1"/>
      <c r="E67" s="1"/>
      <c r="F67" s="1"/>
      <c r="G67" s="1"/>
      <c r="H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</row>
    <row r="68" spans="2:21" x14ac:dyDescent="0.25">
      <c r="B68" s="1"/>
      <c r="C68" s="1"/>
      <c r="D68" s="1"/>
      <c r="E68" s="1"/>
      <c r="F68" s="1"/>
      <c r="G68" s="1"/>
      <c r="H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</row>
    <row r="69" spans="2:21" x14ac:dyDescent="0.25">
      <c r="B69" s="1"/>
      <c r="C69" s="1"/>
      <c r="D69" s="1"/>
      <c r="E69" s="1"/>
      <c r="F69" s="1"/>
      <c r="G69" s="1"/>
      <c r="H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</row>
    <row r="70" spans="2:21" x14ac:dyDescent="0.25">
      <c r="B70" s="1"/>
      <c r="C70" s="1"/>
      <c r="D70" s="1"/>
      <c r="E70" s="1"/>
      <c r="F70" s="1"/>
      <c r="G70" s="1"/>
      <c r="H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</row>
    <row r="71" spans="2:21" x14ac:dyDescent="0.25">
      <c r="B71" s="1"/>
      <c r="C71" s="1"/>
      <c r="D71" s="1"/>
      <c r="E71" s="1"/>
      <c r="F71" s="1"/>
      <c r="G71" s="1"/>
      <c r="H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</row>
    <row r="72" spans="2:21" x14ac:dyDescent="0.25">
      <c r="B72" s="1"/>
      <c r="C72" s="1"/>
      <c r="D72" s="1"/>
      <c r="E72" s="1"/>
      <c r="F72" s="1"/>
      <c r="G72" s="1"/>
      <c r="H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</row>
    <row r="73" spans="2:21" x14ac:dyDescent="0.25">
      <c r="B73" s="1"/>
      <c r="C73" s="1"/>
      <c r="D73" s="1"/>
      <c r="E73" s="1"/>
      <c r="F73" s="1"/>
      <c r="G73" s="1"/>
      <c r="H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</row>
    <row r="74" spans="2:21" x14ac:dyDescent="0.25">
      <c r="B74" s="1"/>
      <c r="C74" s="1"/>
      <c r="D74" s="1"/>
      <c r="E74" s="1"/>
      <c r="F74" s="1"/>
      <c r="G74" s="1"/>
      <c r="H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</row>
    <row r="75" spans="2:21" x14ac:dyDescent="0.25">
      <c r="B75" s="1"/>
      <c r="C75" s="1"/>
      <c r="D75" s="1"/>
      <c r="E75" s="1"/>
      <c r="F75" s="1"/>
      <c r="G75" s="1"/>
      <c r="H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</row>
    <row r="76" spans="2:21" x14ac:dyDescent="0.25">
      <c r="B76" s="1"/>
      <c r="C76" s="1"/>
      <c r="D76" s="1"/>
      <c r="F76" s="1"/>
      <c r="G76" s="1"/>
      <c r="L76" s="1"/>
      <c r="M76" s="1"/>
      <c r="O76" s="1"/>
      <c r="P76" s="1"/>
      <c r="Q76" s="1"/>
      <c r="S76" s="1"/>
    </row>
  </sheetData>
  <pageMargins left="0.7" right="0.7" top="0.75" bottom="0.75" header="0.3" footer="0.3"/>
  <pageSetup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896F0-13FF-4F21-9D1E-CDC6EE342C8B}">
  <dimension ref="A1:I25"/>
  <sheetViews>
    <sheetView workbookViewId="0">
      <selection activeCell="H25" sqref="H25"/>
    </sheetView>
  </sheetViews>
  <sheetFormatPr defaultRowHeight="15" x14ac:dyDescent="0.25"/>
  <cols>
    <col min="1" max="1" width="4.140625" bestFit="1" customWidth="1"/>
    <col min="2" max="2" width="17.85546875" bestFit="1" customWidth="1"/>
    <col min="3" max="3" width="34.28515625" bestFit="1" customWidth="1"/>
    <col min="4" max="4" width="4" bestFit="1" customWidth="1"/>
    <col min="5" max="5" width="5" bestFit="1" customWidth="1"/>
    <col min="6" max="6" width="7" bestFit="1" customWidth="1"/>
    <col min="7" max="7" width="10.28515625" bestFit="1" customWidth="1"/>
    <col min="8" max="8" width="11.5703125" bestFit="1" customWidth="1"/>
    <col min="9" max="9" width="9.85546875" bestFit="1" customWidth="1"/>
  </cols>
  <sheetData>
    <row r="1" spans="1:9" x14ac:dyDescent="0.25">
      <c r="A1" t="s">
        <v>47</v>
      </c>
      <c r="B1" t="s">
        <v>48</v>
      </c>
      <c r="C1" t="s">
        <v>49</v>
      </c>
      <c r="D1" t="s">
        <v>46</v>
      </c>
      <c r="E1" t="s">
        <v>80</v>
      </c>
      <c r="F1" t="s">
        <v>50</v>
      </c>
      <c r="G1" t="s">
        <v>81</v>
      </c>
      <c r="H1" t="s">
        <v>90</v>
      </c>
      <c r="I1" t="s">
        <v>91</v>
      </c>
    </row>
    <row r="2" spans="1:9" x14ac:dyDescent="0.25">
      <c r="A2">
        <v>3</v>
      </c>
      <c r="B2" t="s">
        <v>79</v>
      </c>
      <c r="C2" t="s">
        <v>67</v>
      </c>
      <c r="D2">
        <v>1</v>
      </c>
      <c r="E2">
        <v>1</v>
      </c>
      <c r="F2">
        <v>27.62</v>
      </c>
      <c r="G2">
        <v>27.62</v>
      </c>
      <c r="H2">
        <v>3</v>
      </c>
      <c r="I2">
        <v>2</v>
      </c>
    </row>
    <row r="3" spans="1:9" x14ac:dyDescent="0.25">
      <c r="A3">
        <v>4</v>
      </c>
      <c r="B3" t="s">
        <v>64</v>
      </c>
      <c r="C3" t="s">
        <v>65</v>
      </c>
      <c r="D3">
        <v>19</v>
      </c>
      <c r="E3">
        <v>1</v>
      </c>
      <c r="F3">
        <v>23.181999999999999</v>
      </c>
      <c r="G3">
        <v>23.181999999999999</v>
      </c>
      <c r="H3">
        <v>3</v>
      </c>
      <c r="I3">
        <v>2</v>
      </c>
    </row>
    <row r="4" spans="1:9" x14ac:dyDescent="0.25">
      <c r="A4">
        <v>5</v>
      </c>
      <c r="B4" t="s">
        <v>52</v>
      </c>
      <c r="C4" t="s">
        <v>53</v>
      </c>
      <c r="D4">
        <v>15</v>
      </c>
      <c r="E4">
        <v>1</v>
      </c>
      <c r="F4">
        <v>22.863</v>
      </c>
      <c r="G4">
        <v>22.863</v>
      </c>
      <c r="H4">
        <v>3</v>
      </c>
      <c r="I4">
        <v>2</v>
      </c>
    </row>
    <row r="5" spans="1:9" x14ac:dyDescent="0.25">
      <c r="A5">
        <v>5</v>
      </c>
      <c r="B5" t="s">
        <v>52</v>
      </c>
      <c r="C5" t="s">
        <v>53</v>
      </c>
      <c r="D5">
        <v>33</v>
      </c>
      <c r="E5">
        <v>2</v>
      </c>
      <c r="F5">
        <v>22.786000000000001</v>
      </c>
      <c r="G5">
        <v>22.786000000000001</v>
      </c>
      <c r="H5">
        <v>2</v>
      </c>
      <c r="I5">
        <v>3</v>
      </c>
    </row>
    <row r="6" spans="1:9" x14ac:dyDescent="0.25">
      <c r="A6">
        <v>7</v>
      </c>
      <c r="B6" t="s">
        <v>72</v>
      </c>
      <c r="C6" t="s">
        <v>61</v>
      </c>
      <c r="D6">
        <v>1</v>
      </c>
      <c r="E6">
        <v>1</v>
      </c>
      <c r="F6">
        <v>39.045999999999999</v>
      </c>
      <c r="G6">
        <v>39.045999999999999</v>
      </c>
      <c r="H6">
        <v>3</v>
      </c>
      <c r="I6">
        <v>2</v>
      </c>
    </row>
    <row r="7" spans="1:9" x14ac:dyDescent="0.25">
      <c r="A7">
        <v>7</v>
      </c>
      <c r="B7" t="s">
        <v>72</v>
      </c>
      <c r="C7" t="s">
        <v>61</v>
      </c>
      <c r="D7">
        <v>2</v>
      </c>
      <c r="E7">
        <v>2</v>
      </c>
      <c r="F7">
        <v>25.004999999999999</v>
      </c>
      <c r="G7">
        <v>25.004999999999999</v>
      </c>
      <c r="H7">
        <v>2</v>
      </c>
      <c r="I7">
        <v>2</v>
      </c>
    </row>
    <row r="8" spans="1:9" x14ac:dyDescent="0.25">
      <c r="A8">
        <v>7</v>
      </c>
      <c r="B8" t="s">
        <v>72</v>
      </c>
      <c r="C8" t="s">
        <v>61</v>
      </c>
      <c r="D8">
        <v>31</v>
      </c>
      <c r="E8">
        <v>3</v>
      </c>
      <c r="F8">
        <v>26.890999999999998</v>
      </c>
      <c r="G8">
        <v>26.890999999999998</v>
      </c>
      <c r="H8">
        <v>2</v>
      </c>
      <c r="I8">
        <v>3</v>
      </c>
    </row>
    <row r="9" spans="1:9" x14ac:dyDescent="0.25">
      <c r="A9">
        <v>8</v>
      </c>
      <c r="B9" t="s">
        <v>77</v>
      </c>
      <c r="C9" t="s">
        <v>71</v>
      </c>
      <c r="D9">
        <v>16</v>
      </c>
      <c r="E9">
        <v>1</v>
      </c>
      <c r="F9">
        <v>22.911999999999999</v>
      </c>
      <c r="G9">
        <v>22.911999999999999</v>
      </c>
      <c r="H9">
        <v>3</v>
      </c>
      <c r="I9">
        <v>2</v>
      </c>
    </row>
    <row r="10" spans="1:9" x14ac:dyDescent="0.25">
      <c r="A10">
        <v>10</v>
      </c>
      <c r="B10" t="s">
        <v>78</v>
      </c>
      <c r="C10" t="s">
        <v>63</v>
      </c>
      <c r="D10">
        <v>13</v>
      </c>
      <c r="E10">
        <v>1</v>
      </c>
      <c r="F10">
        <v>22.771999999999998</v>
      </c>
      <c r="G10">
        <v>22.771999999999998</v>
      </c>
      <c r="H10">
        <v>3</v>
      </c>
      <c r="I10">
        <v>2</v>
      </c>
    </row>
    <row r="11" spans="1:9" x14ac:dyDescent="0.25">
      <c r="A11">
        <v>11</v>
      </c>
      <c r="B11" t="s">
        <v>73</v>
      </c>
      <c r="C11" t="s">
        <v>69</v>
      </c>
      <c r="D11">
        <v>15</v>
      </c>
      <c r="E11">
        <v>1</v>
      </c>
      <c r="F11">
        <v>23.132999999999999</v>
      </c>
      <c r="G11">
        <v>23.132999999999999</v>
      </c>
      <c r="H11">
        <v>3</v>
      </c>
      <c r="I11">
        <v>2</v>
      </c>
    </row>
    <row r="12" spans="1:9" x14ac:dyDescent="0.25">
      <c r="A12">
        <v>16</v>
      </c>
      <c r="B12" t="s">
        <v>57</v>
      </c>
      <c r="C12" t="s">
        <v>53</v>
      </c>
      <c r="D12">
        <v>21</v>
      </c>
      <c r="E12">
        <v>1</v>
      </c>
      <c r="F12">
        <v>22.449000000000002</v>
      </c>
      <c r="G12">
        <v>22.449000000000002</v>
      </c>
      <c r="H12">
        <v>3</v>
      </c>
      <c r="I12">
        <v>2</v>
      </c>
    </row>
    <row r="13" spans="1:9" x14ac:dyDescent="0.25">
      <c r="A13">
        <v>18</v>
      </c>
      <c r="B13" t="s">
        <v>68</v>
      </c>
      <c r="C13" t="s">
        <v>69</v>
      </c>
      <c r="D13">
        <v>14</v>
      </c>
      <c r="E13">
        <v>1</v>
      </c>
      <c r="F13">
        <v>22.774000000000001</v>
      </c>
      <c r="G13">
        <v>22.774000000000001</v>
      </c>
      <c r="H13">
        <v>3</v>
      </c>
      <c r="I13">
        <v>2</v>
      </c>
    </row>
    <row r="14" spans="1:9" x14ac:dyDescent="0.25">
      <c r="A14">
        <v>18</v>
      </c>
      <c r="B14" t="s">
        <v>68</v>
      </c>
      <c r="C14" t="s">
        <v>69</v>
      </c>
      <c r="D14">
        <v>30</v>
      </c>
      <c r="E14">
        <v>2</v>
      </c>
      <c r="F14">
        <v>25.25</v>
      </c>
      <c r="G14">
        <v>25.25</v>
      </c>
      <c r="H14">
        <v>2</v>
      </c>
      <c r="I14">
        <v>3</v>
      </c>
    </row>
    <row r="15" spans="1:9" x14ac:dyDescent="0.25">
      <c r="A15">
        <v>20</v>
      </c>
      <c r="B15" t="s">
        <v>70</v>
      </c>
      <c r="C15" t="s">
        <v>71</v>
      </c>
      <c r="D15">
        <v>25</v>
      </c>
      <c r="E15">
        <v>1</v>
      </c>
      <c r="F15">
        <v>22.584</v>
      </c>
      <c r="G15">
        <v>22.584</v>
      </c>
      <c r="H15">
        <v>3</v>
      </c>
      <c r="I15">
        <v>2</v>
      </c>
    </row>
    <row r="16" spans="1:9" x14ac:dyDescent="0.25">
      <c r="A16">
        <v>23</v>
      </c>
      <c r="B16" t="s">
        <v>58</v>
      </c>
      <c r="C16" t="s">
        <v>59</v>
      </c>
      <c r="D16">
        <v>23</v>
      </c>
      <c r="E16">
        <v>1</v>
      </c>
      <c r="F16">
        <v>22.506</v>
      </c>
      <c r="G16">
        <v>22.506</v>
      </c>
      <c r="H16">
        <v>2</v>
      </c>
      <c r="I16">
        <v>3</v>
      </c>
    </row>
    <row r="17" spans="1:9" x14ac:dyDescent="0.25">
      <c r="A17">
        <v>26</v>
      </c>
      <c r="B17" t="s">
        <v>62</v>
      </c>
      <c r="C17" t="s">
        <v>63</v>
      </c>
      <c r="D17">
        <v>24</v>
      </c>
      <c r="E17">
        <v>1</v>
      </c>
      <c r="F17">
        <v>22.834</v>
      </c>
      <c r="G17">
        <v>22.834</v>
      </c>
      <c r="H17">
        <v>2</v>
      </c>
      <c r="I17">
        <v>3</v>
      </c>
    </row>
    <row r="18" spans="1:9" x14ac:dyDescent="0.25">
      <c r="A18">
        <v>27</v>
      </c>
      <c r="B18" t="s">
        <v>66</v>
      </c>
      <c r="C18" t="s">
        <v>67</v>
      </c>
      <c r="D18">
        <v>11</v>
      </c>
      <c r="E18">
        <v>1</v>
      </c>
      <c r="F18">
        <v>23.475000000000001</v>
      </c>
      <c r="G18">
        <v>23.475000000000001</v>
      </c>
      <c r="H18">
        <v>3</v>
      </c>
      <c r="I18">
        <v>2</v>
      </c>
    </row>
    <row r="19" spans="1:9" x14ac:dyDescent="0.25">
      <c r="A19">
        <v>27</v>
      </c>
      <c r="B19" t="s">
        <v>66</v>
      </c>
      <c r="C19" t="s">
        <v>67</v>
      </c>
      <c r="D19">
        <v>31</v>
      </c>
      <c r="E19">
        <v>2</v>
      </c>
      <c r="F19">
        <v>23</v>
      </c>
      <c r="G19">
        <v>23</v>
      </c>
      <c r="H19">
        <v>2</v>
      </c>
      <c r="I19">
        <v>3</v>
      </c>
    </row>
    <row r="20" spans="1:9" x14ac:dyDescent="0.25">
      <c r="A20">
        <v>44</v>
      </c>
      <c r="B20" t="s">
        <v>56</v>
      </c>
      <c r="C20" t="s">
        <v>55</v>
      </c>
      <c r="D20">
        <v>22</v>
      </c>
      <c r="E20">
        <v>1</v>
      </c>
      <c r="F20">
        <v>23.497</v>
      </c>
      <c r="G20">
        <v>23.497</v>
      </c>
      <c r="H20">
        <v>3</v>
      </c>
      <c r="I20">
        <v>2</v>
      </c>
    </row>
    <row r="21" spans="1:9" x14ac:dyDescent="0.25">
      <c r="A21">
        <v>55</v>
      </c>
      <c r="B21" t="s">
        <v>82</v>
      </c>
      <c r="C21" t="s">
        <v>65</v>
      </c>
      <c r="D21">
        <v>1</v>
      </c>
      <c r="E21">
        <v>1</v>
      </c>
      <c r="F21">
        <v>59.290999999999997</v>
      </c>
      <c r="G21">
        <v>59.290999999999997</v>
      </c>
      <c r="H21">
        <v>3</v>
      </c>
      <c r="I21">
        <v>3</v>
      </c>
    </row>
    <row r="22" spans="1:9" x14ac:dyDescent="0.25">
      <c r="A22">
        <v>63</v>
      </c>
      <c r="B22" t="s">
        <v>74</v>
      </c>
      <c r="C22" t="s">
        <v>75</v>
      </c>
      <c r="D22">
        <v>30</v>
      </c>
      <c r="E22">
        <v>1</v>
      </c>
      <c r="F22">
        <v>22.442</v>
      </c>
      <c r="G22">
        <v>22.442</v>
      </c>
      <c r="H22">
        <v>2</v>
      </c>
      <c r="I22">
        <v>3</v>
      </c>
    </row>
    <row r="23" spans="1:9" x14ac:dyDescent="0.25">
      <c r="A23">
        <v>77</v>
      </c>
      <c r="B23" t="s">
        <v>54</v>
      </c>
      <c r="C23" t="s">
        <v>55</v>
      </c>
      <c r="D23">
        <v>23</v>
      </c>
      <c r="E23">
        <v>1</v>
      </c>
      <c r="F23">
        <v>22.579000000000001</v>
      </c>
      <c r="G23">
        <v>22.579000000000001</v>
      </c>
      <c r="H23">
        <v>3</v>
      </c>
      <c r="I23">
        <v>2</v>
      </c>
    </row>
    <row r="24" spans="1:9" x14ac:dyDescent="0.25">
      <c r="A24">
        <v>88</v>
      </c>
      <c r="B24" t="s">
        <v>76</v>
      </c>
      <c r="C24" t="s">
        <v>75</v>
      </c>
      <c r="D24">
        <v>31</v>
      </c>
      <c r="E24">
        <v>1</v>
      </c>
      <c r="F24">
        <v>24.247</v>
      </c>
      <c r="G24">
        <v>24.247</v>
      </c>
      <c r="H24">
        <v>2</v>
      </c>
      <c r="I24">
        <v>3</v>
      </c>
    </row>
    <row r="25" spans="1:9" x14ac:dyDescent="0.25">
      <c r="A25">
        <v>99</v>
      </c>
      <c r="B25" t="s">
        <v>60</v>
      </c>
      <c r="C25" t="s">
        <v>61</v>
      </c>
      <c r="D25">
        <v>29</v>
      </c>
      <c r="E25">
        <v>1</v>
      </c>
      <c r="F25">
        <v>23.044</v>
      </c>
      <c r="G25">
        <v>23.044</v>
      </c>
      <c r="H25">
        <v>2</v>
      </c>
      <c r="I25">
        <v>3</v>
      </c>
    </row>
  </sheetData>
  <pageMargins left="0.7" right="0.7" top="0.75" bottom="0.75" header="0.3" footer="0.3"/>
  <pageSetup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D2636-1EA5-4AA6-A452-F0DFD6839921}">
  <dimension ref="A1:U60"/>
  <sheetViews>
    <sheetView topLeftCell="A6" workbookViewId="0">
      <selection activeCell="T41" sqref="T41"/>
    </sheetView>
  </sheetViews>
  <sheetFormatPr defaultRowHeight="15" x14ac:dyDescent="0.25"/>
  <cols>
    <col min="1" max="1" width="4" bestFit="1" customWidth="1"/>
    <col min="2" max="21" width="11.7109375" bestFit="1" customWidth="1"/>
  </cols>
  <sheetData>
    <row r="1" spans="1:21" x14ac:dyDescent="0.25">
      <c r="A1" t="s">
        <v>46</v>
      </c>
      <c r="B1">
        <v>3</v>
      </c>
      <c r="C1">
        <v>4</v>
      </c>
      <c r="D1">
        <v>5</v>
      </c>
      <c r="E1">
        <v>7</v>
      </c>
      <c r="F1">
        <v>8</v>
      </c>
      <c r="G1">
        <v>10</v>
      </c>
      <c r="H1">
        <v>11</v>
      </c>
      <c r="I1">
        <v>16</v>
      </c>
      <c r="J1">
        <v>18</v>
      </c>
      <c r="K1">
        <v>20</v>
      </c>
      <c r="L1">
        <v>23</v>
      </c>
      <c r="M1">
        <v>26</v>
      </c>
      <c r="N1">
        <v>27</v>
      </c>
      <c r="O1">
        <v>33</v>
      </c>
      <c r="P1">
        <v>44</v>
      </c>
      <c r="Q1">
        <v>55</v>
      </c>
      <c r="R1">
        <v>63</v>
      </c>
      <c r="S1">
        <v>77</v>
      </c>
      <c r="T1">
        <v>88</v>
      </c>
      <c r="U1">
        <v>99</v>
      </c>
    </row>
    <row r="2" spans="1:21" x14ac:dyDescent="0.25">
      <c r="A2">
        <v>1</v>
      </c>
      <c r="B2" s="3" t="str">
        <f>IF(laptimes!B2&lt;&gt;"",SUM(laptimes!B$2:'laptimes'!B2),"")</f>
        <v/>
      </c>
      <c r="C2" s="3" t="str">
        <f>IF(laptimes!C2&lt;&gt;"",SUM(laptimes!C$2:'laptimes'!C2),"")</f>
        <v/>
      </c>
      <c r="D2" s="3" t="str">
        <f>IF(laptimes!D2&lt;&gt;"",SUM(laptimes!D$2:'laptimes'!D2),"")</f>
        <v/>
      </c>
      <c r="E2" s="3" t="str">
        <f>IF(laptimes!E2&lt;&gt;"",SUM(laptimes!E$2:'laptimes'!E2),"")</f>
        <v/>
      </c>
      <c r="F2" s="3" t="str">
        <f>IF(laptimes!F2&lt;&gt;"",SUM(laptimes!F$2:'laptimes'!F2),"")</f>
        <v/>
      </c>
      <c r="G2" s="3" t="str">
        <f>IF(laptimes!G2&lt;&gt;"",SUM(laptimes!G$2:'laptimes'!G2),"")</f>
        <v/>
      </c>
      <c r="H2" s="3" t="str">
        <f>IF(laptimes!H2&lt;&gt;"",SUM(laptimes!H$2:'laptimes'!H2),"")</f>
        <v/>
      </c>
      <c r="I2" s="3" t="str">
        <f>IF(laptimes!I2&lt;&gt;"",SUM(laptimes!I$2:'laptimes'!I2),"")</f>
        <v/>
      </c>
      <c r="J2" s="3" t="str">
        <f>IF(laptimes!J2&lt;&gt;"",SUM(laptimes!J$2:'laptimes'!J2),"")</f>
        <v/>
      </c>
      <c r="K2" s="3" t="str">
        <f>IF(laptimes!K2&lt;&gt;"",SUM(laptimes!K$2:'laptimes'!K2),"")</f>
        <v/>
      </c>
      <c r="L2" s="3" t="str">
        <f>IF(laptimes!L2&lt;&gt;"",SUM(laptimes!L$2:'laptimes'!L2),"")</f>
        <v/>
      </c>
      <c r="M2" s="3" t="str">
        <f>IF(laptimes!M2&lt;&gt;"",SUM(laptimes!M$2:'laptimes'!M2),"")</f>
        <v/>
      </c>
      <c r="N2" s="3" t="str">
        <f>IF(laptimes!N2&lt;&gt;"",SUM(laptimes!N$2:'laptimes'!N2),"")</f>
        <v/>
      </c>
      <c r="O2" s="3" t="str">
        <f>IF(laptimes!O2&lt;&gt;"",SUM(laptimes!O$2:'laptimes'!O2),"")</f>
        <v/>
      </c>
      <c r="P2" s="3" t="str">
        <f>IF(laptimes!P2&lt;&gt;"",SUM(laptimes!P$2:'laptimes'!P2),"")</f>
        <v/>
      </c>
      <c r="Q2" s="3" t="str">
        <f>IF(laptimes!Q2&lt;&gt;"",SUM(laptimes!Q$2:'laptimes'!Q2),"")</f>
        <v/>
      </c>
      <c r="R2" s="3" t="str">
        <f>IF(laptimes!R2&lt;&gt;"",SUM(laptimes!R$2:'laptimes'!R2),"")</f>
        <v/>
      </c>
      <c r="S2" s="3" t="str">
        <f>IF(laptimes!S2&lt;&gt;"",SUM(laptimes!S$2:'laptimes'!S2),"")</f>
        <v/>
      </c>
      <c r="T2" s="3" t="str">
        <f>IF(laptimes!T2&lt;&gt;"",SUM(laptimes!T$2:'laptimes'!T2),"")</f>
        <v/>
      </c>
      <c r="U2" s="3" t="str">
        <f>IF(laptimes!U2&lt;&gt;"",SUM(laptimes!U$2:'laptimes'!U2),"")</f>
        <v/>
      </c>
    </row>
    <row r="3" spans="1:21" x14ac:dyDescent="0.25">
      <c r="A3">
        <v>2</v>
      </c>
      <c r="B3" s="3">
        <f>IF(laptimes!B3&lt;&gt;"",SUM(laptimes!B$2:'laptimes'!B3),"")</f>
        <v>2.0586226851851855E-3</v>
      </c>
      <c r="C3" s="3">
        <f>IF(laptimes!C3&lt;&gt;"",SUM(laptimes!C$2:'laptimes'!C3),"")</f>
        <v>2.0576736111111112E-3</v>
      </c>
      <c r="D3" s="3">
        <f>IF(laptimes!D3&lt;&gt;"",SUM(laptimes!D$2:'laptimes'!D3),"")</f>
        <v>2.0649884259259263E-3</v>
      </c>
      <c r="E3" s="3">
        <f>IF(laptimes!E3&lt;&gt;"",SUM(laptimes!E$2:'laptimes'!E3),"")</f>
        <v>2.1026851851851853E-3</v>
      </c>
      <c r="F3" s="3">
        <f>IF(laptimes!F3&lt;&gt;"",SUM(laptimes!F$2:'laptimes'!F3),"")</f>
        <v>2.0530902777777778E-3</v>
      </c>
      <c r="G3" s="3">
        <f>IF(laptimes!G3&lt;&gt;"",SUM(laptimes!G$2:'laptimes'!G3),"")</f>
        <v>2.0570486111111111E-3</v>
      </c>
      <c r="H3" s="3">
        <f>IF(laptimes!H3&lt;&gt;"",SUM(laptimes!H$2:'laptimes'!H3),"")</f>
        <v>2.0451388888888893E-3</v>
      </c>
      <c r="I3" s="3">
        <f>IF(laptimes!I3&lt;&gt;"",SUM(laptimes!I$2:'laptimes'!I3),"")</f>
        <v>2.0754166666666668E-3</v>
      </c>
      <c r="J3" s="3">
        <f>IF(laptimes!J3&lt;&gt;"",SUM(laptimes!J$2:'laptimes'!J3),"")</f>
        <v>2.0664236111111113E-3</v>
      </c>
      <c r="K3" s="3">
        <f>IF(laptimes!K3&lt;&gt;"",SUM(laptimes!K$2:'laptimes'!K3),"")</f>
        <v>2.0458217592592594E-3</v>
      </c>
      <c r="L3" s="3">
        <f>IF(laptimes!L3&lt;&gt;"",SUM(laptimes!L$2:'laptimes'!L3),"")</f>
        <v>2.0731249999999999E-3</v>
      </c>
      <c r="M3" s="3">
        <f>IF(laptimes!M3&lt;&gt;"",SUM(laptimes!M$2:'laptimes'!M3),"")</f>
        <v>2.0613773148148149E-3</v>
      </c>
      <c r="N3" s="3">
        <f>IF(laptimes!N3&lt;&gt;"",SUM(laptimes!N$2:'laptimes'!N3),"")</f>
        <v>2.0745833333333332E-3</v>
      </c>
      <c r="O3" s="3" t="str">
        <f>IF(laptimes!O3&lt;&gt;"",SUM(laptimes!O$2:'laptimes'!O3),"")</f>
        <v/>
      </c>
      <c r="P3" s="3">
        <f>IF(laptimes!P3&lt;&gt;"",SUM(laptimes!P$2:'laptimes'!P3),"")</f>
        <v>2.0726851851851852E-3</v>
      </c>
      <c r="Q3" s="3" t="str">
        <f>IF(laptimes!Q3&lt;&gt;"",SUM(laptimes!Q$2:'laptimes'!Q3),"")</f>
        <v/>
      </c>
      <c r="R3" s="3">
        <f>IF(laptimes!R3&lt;&gt;"",SUM(laptimes!R$2:'laptimes'!R3),"")</f>
        <v>2.0809374999999999E-3</v>
      </c>
      <c r="S3" s="3">
        <f>IF(laptimes!S3&lt;&gt;"",SUM(laptimes!S$2:'laptimes'!S3),"")</f>
        <v>2.0719328703703702E-3</v>
      </c>
      <c r="T3" s="3">
        <f>IF(laptimes!T3&lt;&gt;"",SUM(laptimes!T$2:'laptimes'!T3),"")</f>
        <v>2.0691087962962963E-3</v>
      </c>
      <c r="U3" s="3">
        <f>IF(laptimes!U3&lt;&gt;"",SUM(laptimes!U$2:'laptimes'!U3),"")</f>
        <v>2.065821759259259E-3</v>
      </c>
    </row>
    <row r="4" spans="1:21" x14ac:dyDescent="0.25">
      <c r="A4">
        <v>3</v>
      </c>
      <c r="B4" s="3">
        <f>IF(laptimes!B4&lt;&gt;"",SUM(laptimes!B$2:'laptimes'!B4),"")</f>
        <v>4.0999305555555563E-3</v>
      </c>
      <c r="C4" s="3">
        <f>IF(laptimes!C4&lt;&gt;"",SUM(laptimes!C$2:'laptimes'!C4),"")</f>
        <v>4.1385648148148154E-3</v>
      </c>
      <c r="D4" s="3">
        <f>IF(laptimes!D4&lt;&gt;"",SUM(laptimes!D$2:'laptimes'!D4),"")</f>
        <v>4.1646643518518517E-3</v>
      </c>
      <c r="E4" s="3">
        <f>IF(laptimes!E4&lt;&gt;"",SUM(laptimes!E$2:'laptimes'!E4),"")</f>
        <v>4.1088310185185186E-3</v>
      </c>
      <c r="F4" s="3">
        <f>IF(laptimes!F4&lt;&gt;"",SUM(laptimes!F$2:'laptimes'!F4),"")</f>
        <v>4.1355439814814814E-3</v>
      </c>
      <c r="G4" s="3">
        <f>IF(laptimes!G4&lt;&gt;"",SUM(laptimes!G$2:'laptimes'!G4),"")</f>
        <v>4.1287037037037039E-3</v>
      </c>
      <c r="H4" s="3">
        <f>IF(laptimes!H4&lt;&gt;"",SUM(laptimes!H$2:'laptimes'!H4),"")</f>
        <v>4.1164699074074081E-3</v>
      </c>
      <c r="I4" s="3">
        <f>IF(laptimes!I4&lt;&gt;"",SUM(laptimes!I$2:'laptimes'!I4),"")</f>
        <v>4.1841319444444452E-3</v>
      </c>
      <c r="J4" s="3">
        <f>IF(laptimes!J4&lt;&gt;"",SUM(laptimes!J$2:'laptimes'!J4),"")</f>
        <v>4.1288310185185187E-3</v>
      </c>
      <c r="K4" s="3">
        <f>IF(laptimes!K4&lt;&gt;"",SUM(laptimes!K$2:'laptimes'!K4),"")</f>
        <v>4.1225925925925926E-3</v>
      </c>
      <c r="L4" s="3">
        <f>IF(laptimes!L4&lt;&gt;"",SUM(laptimes!L$2:'laptimes'!L4),"")</f>
        <v>4.1308449074074077E-3</v>
      </c>
      <c r="M4" s="3">
        <f>IF(laptimes!M4&lt;&gt;"",SUM(laptimes!M$2:'laptimes'!M4),"")</f>
        <v>4.1265277777777776E-3</v>
      </c>
      <c r="N4" s="3">
        <f>IF(laptimes!N4&lt;&gt;"",SUM(laptimes!N$2:'laptimes'!N4),"")</f>
        <v>4.1365162037037039E-3</v>
      </c>
      <c r="O4" s="3" t="str">
        <f>IF(laptimes!O4&lt;&gt;"",SUM(laptimes!O$2:'laptimes'!O4),"")</f>
        <v/>
      </c>
      <c r="P4" s="3">
        <f>IF(laptimes!P4&lt;&gt;"",SUM(laptimes!P$2:'laptimes'!P4),"")</f>
        <v>4.1637500000000008E-3</v>
      </c>
      <c r="Q4" s="3" t="str">
        <f>IF(laptimes!Q4&lt;&gt;"",SUM(laptimes!Q$2:'laptimes'!Q4),"")</f>
        <v/>
      </c>
      <c r="R4" s="3">
        <f>IF(laptimes!R4&lt;&gt;"",SUM(laptimes!R$2:'laptimes'!R4),"")</f>
        <v>4.1336805555555554E-3</v>
      </c>
      <c r="S4" s="3">
        <f>IF(laptimes!S4&lt;&gt;"",SUM(laptimes!S$2:'laptimes'!S4),"")</f>
        <v>4.1596296296296294E-3</v>
      </c>
      <c r="T4" s="3">
        <f>IF(laptimes!T4&lt;&gt;"",SUM(laptimes!T$2:'laptimes'!T4),"")</f>
        <v>4.1226851851851858E-3</v>
      </c>
      <c r="U4" s="3">
        <f>IF(laptimes!U4&lt;&gt;"",SUM(laptimes!U$2:'laptimes'!U4),"")</f>
        <v>4.1246759259259257E-3</v>
      </c>
    </row>
    <row r="5" spans="1:21" x14ac:dyDescent="0.25">
      <c r="A5">
        <v>4</v>
      </c>
      <c r="B5" s="3">
        <f>IF(laptimes!B5&lt;&gt;"",SUM(laptimes!B$2:'laptimes'!B5),"")</f>
        <v>5.9611226851851856E-3</v>
      </c>
      <c r="C5" s="3">
        <f>IF(laptimes!C5&lt;&gt;"",SUM(laptimes!C$2:'laptimes'!C5),"")</f>
        <v>6.1269675925925936E-3</v>
      </c>
      <c r="D5" s="3">
        <f>IF(laptimes!D5&lt;&gt;"",SUM(laptimes!D$2:'laptimes'!D5),"")</f>
        <v>6.1717245370370363E-3</v>
      </c>
      <c r="E5" s="3">
        <f>IF(laptimes!E5&lt;&gt;"",SUM(laptimes!E$2:'laptimes'!E5),"")</f>
        <v>5.9451388888888887E-3</v>
      </c>
      <c r="F5" s="3">
        <f>IF(laptimes!F5&lt;&gt;"",SUM(laptimes!F$2:'laptimes'!F5),"")</f>
        <v>6.1159027777777774E-3</v>
      </c>
      <c r="G5" s="3">
        <f>IF(laptimes!G5&lt;&gt;"",SUM(laptimes!G$2:'laptimes'!G5),"")</f>
        <v>6.0701967592592596E-3</v>
      </c>
      <c r="H5" s="3">
        <f>IF(laptimes!H5&lt;&gt;"",SUM(laptimes!H$2:'laptimes'!H5),"")</f>
        <v>6.0822453703703715E-3</v>
      </c>
      <c r="I5" s="3">
        <f>IF(laptimes!I5&lt;&gt;"",SUM(laptimes!I$2:'laptimes'!I5),"")</f>
        <v>6.1923148148148154E-3</v>
      </c>
      <c r="J5" s="3">
        <f>IF(laptimes!J5&lt;&gt;"",SUM(laptimes!J$2:'laptimes'!J5),"")</f>
        <v>6.0638657407407412E-3</v>
      </c>
      <c r="K5" s="3">
        <f>IF(laptimes!K5&lt;&gt;"",SUM(laptimes!K$2:'laptimes'!K5),"")</f>
        <v>6.0985763888888895E-3</v>
      </c>
      <c r="L5" s="3">
        <f>IF(laptimes!L5&lt;&gt;"",SUM(laptimes!L$2:'laptimes'!L5),"")</f>
        <v>6.0315162037037039E-3</v>
      </c>
      <c r="M5" s="3">
        <f>IF(laptimes!M5&lt;&gt;"",SUM(laptimes!M$2:'laptimes'!M5),"")</f>
        <v>6.0469907407407408E-3</v>
      </c>
      <c r="N5" s="3">
        <f>IF(laptimes!N5&lt;&gt;"",SUM(laptimes!N$2:'laptimes'!N5),"")</f>
        <v>6.0220486111111117E-3</v>
      </c>
      <c r="O5" s="3" t="str">
        <f>IF(laptimes!O5&lt;&gt;"",SUM(laptimes!O$2:'laptimes'!O5),"")</f>
        <v/>
      </c>
      <c r="P5" s="3">
        <f>IF(laptimes!P5&lt;&gt;"",SUM(laptimes!P$2:'laptimes'!P5),"")</f>
        <v>6.1675231481481494E-3</v>
      </c>
      <c r="Q5" s="3" t="str">
        <f>IF(laptimes!Q5&lt;&gt;"",SUM(laptimes!Q$2:'laptimes'!Q5),"")</f>
        <v/>
      </c>
      <c r="R5" s="3">
        <f>IF(laptimes!R5&lt;&gt;"",SUM(laptimes!R$2:'laptimes'!R5),"")</f>
        <v>6.0059953703703699E-3</v>
      </c>
      <c r="S5" s="3">
        <f>IF(laptimes!S5&lt;&gt;"",SUM(laptimes!S$2:'laptimes'!S5),"")</f>
        <v>6.1582986111111109E-3</v>
      </c>
      <c r="T5" s="3">
        <f>IF(laptimes!T5&lt;&gt;"",SUM(laptimes!T$2:'laptimes'!T5),"")</f>
        <v>5.9859143518518525E-3</v>
      </c>
      <c r="U5" s="3">
        <f>IF(laptimes!U5&lt;&gt;"",SUM(laptimes!U$2:'laptimes'!U5),"")</f>
        <v>6.0397685185185181E-3</v>
      </c>
    </row>
    <row r="6" spans="1:21" x14ac:dyDescent="0.25">
      <c r="A6">
        <v>5</v>
      </c>
      <c r="B6" s="3">
        <f>IF(laptimes!B6&lt;&gt;"",SUM(laptimes!B$2:'laptimes'!B6),"")</f>
        <v>7.2833912037037042E-3</v>
      </c>
      <c r="C6" s="3">
        <f>IF(laptimes!C6&lt;&gt;"",SUM(laptimes!C$2:'laptimes'!C6),"")</f>
        <v>7.4298958333333344E-3</v>
      </c>
      <c r="D6" s="3">
        <f>IF(laptimes!D6&lt;&gt;"",SUM(laptimes!D$2:'laptimes'!D6),"")</f>
        <v>7.4506365740740731E-3</v>
      </c>
      <c r="E6" s="3">
        <f>IF(laptimes!E6&lt;&gt;"",SUM(laptimes!E$2:'laptimes'!E6),"")</f>
        <v>7.2795949074074074E-3</v>
      </c>
      <c r="F6" s="3">
        <f>IF(laptimes!F6&lt;&gt;"",SUM(laptimes!F$2:'laptimes'!F6),"")</f>
        <v>7.4262037037037031E-3</v>
      </c>
      <c r="G6" s="3">
        <f>IF(laptimes!G6&lt;&gt;"",SUM(laptimes!G$2:'laptimes'!G6),"")</f>
        <v>7.3875694444444449E-3</v>
      </c>
      <c r="H6" s="3">
        <f>IF(laptimes!H6&lt;&gt;"",SUM(laptimes!H$2:'laptimes'!H6),"")</f>
        <v>7.4000694444444452E-3</v>
      </c>
      <c r="I6" s="3">
        <f>IF(laptimes!I6&lt;&gt;"",SUM(laptimes!I$2:'laptimes'!I6),"")</f>
        <v>7.4618171296296299E-3</v>
      </c>
      <c r="J6" s="3">
        <f>IF(laptimes!J6&lt;&gt;"",SUM(laptimes!J$2:'laptimes'!J6),"")</f>
        <v>7.3842476851851855E-3</v>
      </c>
      <c r="K6" s="3">
        <f>IF(laptimes!K6&lt;&gt;"",SUM(laptimes!K$2:'laptimes'!K6),"")</f>
        <v>7.4135300925925931E-3</v>
      </c>
      <c r="L6" s="3">
        <f>IF(laptimes!L6&lt;&gt;"",SUM(laptimes!L$2:'laptimes'!L6),"")</f>
        <v>7.3593287037037039E-3</v>
      </c>
      <c r="M6" s="3">
        <f>IF(laptimes!M6&lt;&gt;"",SUM(laptimes!M$2:'laptimes'!M6),"")</f>
        <v>7.368368055555556E-3</v>
      </c>
      <c r="N6" s="3">
        <f>IF(laptimes!N6&lt;&gt;"",SUM(laptimes!N$2:'laptimes'!N6),"")</f>
        <v>7.3409837962962968E-3</v>
      </c>
      <c r="O6" s="3" t="str">
        <f>IF(laptimes!O6&lt;&gt;"",SUM(laptimes!O$2:'laptimes'!O6),"")</f>
        <v/>
      </c>
      <c r="P6" s="3">
        <f>IF(laptimes!P6&lt;&gt;"",SUM(laptimes!P$2:'laptimes'!P6),"")</f>
        <v>7.4499189814814827E-3</v>
      </c>
      <c r="Q6" s="3" t="str">
        <f>IF(laptimes!Q6&lt;&gt;"",SUM(laptimes!Q$2:'laptimes'!Q6),"")</f>
        <v/>
      </c>
      <c r="R6" s="3">
        <f>IF(laptimes!R6&lt;&gt;"",SUM(laptimes!R$2:'laptimes'!R6),"")</f>
        <v>7.3334490740740738E-3</v>
      </c>
      <c r="S6" s="3">
        <f>IF(laptimes!S6&lt;&gt;"",SUM(laptimes!S$2:'laptimes'!S6),"")</f>
        <v>7.4516666666666663E-3</v>
      </c>
      <c r="T6" s="3">
        <f>IF(laptimes!T6&lt;&gt;"",SUM(laptimes!T$2:'laptimes'!T6),"")</f>
        <v>7.3243055555555561E-3</v>
      </c>
      <c r="U6" s="3">
        <f>IF(laptimes!U6&lt;&gt;"",SUM(laptimes!U$2:'laptimes'!U6),"")</f>
        <v>7.3617476851851847E-3</v>
      </c>
    </row>
    <row r="7" spans="1:21" x14ac:dyDescent="0.25">
      <c r="A7">
        <v>6</v>
      </c>
      <c r="B7" s="3">
        <f>IF(laptimes!B7&lt;&gt;"",SUM(laptimes!B$2:'laptimes'!B7),"")</f>
        <v>8.5868055555555559E-3</v>
      </c>
      <c r="C7" s="3">
        <f>IF(laptimes!C7&lt;&gt;"",SUM(laptimes!C$2:'laptimes'!C7),"")</f>
        <v>8.7205439814814819E-3</v>
      </c>
      <c r="D7" s="3">
        <f>IF(laptimes!D7&lt;&gt;"",SUM(laptimes!D$2:'laptimes'!D7),"")</f>
        <v>8.7219328703703695E-3</v>
      </c>
      <c r="E7" s="3">
        <f>IF(laptimes!E7&lt;&gt;"",SUM(laptimes!E$2:'laptimes'!E7),"")</f>
        <v>8.5896412037037035E-3</v>
      </c>
      <c r="F7" s="3">
        <f>IF(laptimes!F7&lt;&gt;"",SUM(laptimes!F$2:'laptimes'!F7),"")</f>
        <v>8.7183449074074073E-3</v>
      </c>
      <c r="G7" s="3">
        <f>IF(laptimes!G7&lt;&gt;"",SUM(laptimes!G$2:'laptimes'!G7),"")</f>
        <v>8.6893634259259268E-3</v>
      </c>
      <c r="H7" s="3">
        <f>IF(laptimes!H7&lt;&gt;"",SUM(laptimes!H$2:'laptimes'!H7),"")</f>
        <v>8.699490740740742E-3</v>
      </c>
      <c r="I7" s="3">
        <f>IF(laptimes!I7&lt;&gt;"",SUM(laptimes!I$2:'laptimes'!I7),"")</f>
        <v>8.7298495370370377E-3</v>
      </c>
      <c r="J7" s="3">
        <f>IF(laptimes!J7&lt;&gt;"",SUM(laptimes!J$2:'laptimes'!J7),"")</f>
        <v>8.689305555555556E-3</v>
      </c>
      <c r="K7" s="3">
        <f>IF(laptimes!K7&lt;&gt;"",SUM(laptimes!K$2:'laptimes'!K7),"")</f>
        <v>8.7109259259259258E-3</v>
      </c>
      <c r="L7" s="3">
        <f>IF(laptimes!L7&lt;&gt;"",SUM(laptimes!L$2:'laptimes'!L7),"")</f>
        <v>8.6695486111111105E-3</v>
      </c>
      <c r="M7" s="3">
        <f>IF(laptimes!M7&lt;&gt;"",SUM(laptimes!M$2:'laptimes'!M7),"")</f>
        <v>8.6726157407407412E-3</v>
      </c>
      <c r="N7" s="3">
        <f>IF(laptimes!N7&lt;&gt;"",SUM(laptimes!N$2:'laptimes'!N7),"")</f>
        <v>8.6503819444444449E-3</v>
      </c>
      <c r="O7" s="3" t="str">
        <f>IF(laptimes!O7&lt;&gt;"",SUM(laptimes!O$2:'laptimes'!O7),"")</f>
        <v/>
      </c>
      <c r="P7" s="3">
        <f>IF(laptimes!P7&lt;&gt;"",SUM(laptimes!P$2:'laptimes'!P7),"")</f>
        <v>8.7250347222222226E-3</v>
      </c>
      <c r="Q7" s="3" t="str">
        <f>IF(laptimes!Q7&lt;&gt;"",SUM(laptimes!Q$2:'laptimes'!Q7),"")</f>
        <v/>
      </c>
      <c r="R7" s="3">
        <f>IF(laptimes!R7&lt;&gt;"",SUM(laptimes!R$2:'laptimes'!R7),"")</f>
        <v>8.6538078703703707E-3</v>
      </c>
      <c r="S7" s="3">
        <f>IF(laptimes!S7&lt;&gt;"",SUM(laptimes!S$2:'laptimes'!S7),"")</f>
        <v>8.7283796296296293E-3</v>
      </c>
      <c r="T7" s="3">
        <f>IF(laptimes!T7&lt;&gt;"",SUM(laptimes!T$2:'laptimes'!T7),"")</f>
        <v>8.6573032407407415E-3</v>
      </c>
      <c r="U7" s="3">
        <f>IF(laptimes!U7&lt;&gt;"",SUM(laptimes!U$2:'laptimes'!U7),"")</f>
        <v>8.6699652777777782E-3</v>
      </c>
    </row>
    <row r="8" spans="1:21" x14ac:dyDescent="0.25">
      <c r="A8">
        <v>7</v>
      </c>
      <c r="B8" s="3">
        <f>IF(laptimes!B8&lt;&gt;"",SUM(laptimes!B$2:'laptimes'!B8),"")</f>
        <v>9.8937615740740739E-3</v>
      </c>
      <c r="C8" s="3">
        <f>IF(laptimes!C8&lt;&gt;"",SUM(laptimes!C$2:'laptimes'!C8),"")</f>
        <v>1.0009421296296298E-2</v>
      </c>
      <c r="D8" s="3">
        <f>IF(laptimes!D8&lt;&gt;"",SUM(laptimes!D$2:'laptimes'!D8),"")</f>
        <v>9.9888194444444443E-3</v>
      </c>
      <c r="E8" s="3">
        <f>IF(laptimes!E8&lt;&gt;"",SUM(laptimes!E$2:'laptimes'!E8),"")</f>
        <v>9.8938657407407413E-3</v>
      </c>
      <c r="F8" s="3">
        <f>IF(laptimes!F8&lt;&gt;"",SUM(laptimes!F$2:'laptimes'!F8),"")</f>
        <v>1.0007083333333333E-2</v>
      </c>
      <c r="G8" s="3">
        <f>IF(laptimes!G8&lt;&gt;"",SUM(laptimes!G$2:'laptimes'!G8),"")</f>
        <v>9.9915393518518521E-3</v>
      </c>
      <c r="H8" s="3">
        <f>IF(laptimes!H8&lt;&gt;"",SUM(laptimes!H$2:'laptimes'!H8),"")</f>
        <v>1.0000115740740742E-2</v>
      </c>
      <c r="I8" s="3">
        <f>IF(laptimes!I8&lt;&gt;"",SUM(laptimes!I$2:'laptimes'!I8),"")</f>
        <v>9.9970717592592594E-3</v>
      </c>
      <c r="J8" s="3">
        <f>IF(laptimes!J8&lt;&gt;"",SUM(laptimes!J$2:'laptimes'!J8),"")</f>
        <v>9.9902314814814819E-3</v>
      </c>
      <c r="K8" s="3">
        <f>IF(laptimes!K8&lt;&gt;"",SUM(laptimes!K$2:'laptimes'!K8),"")</f>
        <v>1.0009976851851852E-2</v>
      </c>
      <c r="L8" s="3">
        <f>IF(laptimes!L8&lt;&gt;"",SUM(laptimes!L$2:'laptimes'!L8),"")</f>
        <v>9.9733217592592582E-3</v>
      </c>
      <c r="M8" s="3">
        <f>IF(laptimes!M8&lt;&gt;"",SUM(laptimes!M$2:'laptimes'!M8),"")</f>
        <v>9.9762152777777783E-3</v>
      </c>
      <c r="N8" s="3">
        <f>IF(laptimes!N8&lt;&gt;"",SUM(laptimes!N$2:'laptimes'!N8),"")</f>
        <v>9.9533217592592607E-3</v>
      </c>
      <c r="O8" s="3" t="str">
        <f>IF(laptimes!O8&lt;&gt;"",SUM(laptimes!O$2:'laptimes'!O8),"")</f>
        <v/>
      </c>
      <c r="P8" s="3">
        <f>IF(laptimes!P8&lt;&gt;"",SUM(laptimes!P$2:'laptimes'!P8),"")</f>
        <v>9.9977199074074083E-3</v>
      </c>
      <c r="Q8" s="3" t="str">
        <f>IF(laptimes!Q8&lt;&gt;"",SUM(laptimes!Q$2:'laptimes'!Q8),"")</f>
        <v/>
      </c>
      <c r="R8" s="3">
        <f>IF(laptimes!R8&lt;&gt;"",SUM(laptimes!R$2:'laptimes'!R8),"")</f>
        <v>9.9832291666666663E-3</v>
      </c>
      <c r="S8" s="3">
        <f>IF(laptimes!S8&lt;&gt;"",SUM(laptimes!S$2:'laptimes'!S8),"")</f>
        <v>1.0002534722222222E-2</v>
      </c>
      <c r="T8" s="3">
        <f>IF(laptimes!T8&lt;&gt;"",SUM(laptimes!T$2:'laptimes'!T8),"")</f>
        <v>9.9803935185185187E-3</v>
      </c>
      <c r="U8" s="3">
        <f>IF(laptimes!U8&lt;&gt;"",SUM(laptimes!U$2:'laptimes'!U8),"")</f>
        <v>9.9730092592592596E-3</v>
      </c>
    </row>
    <row r="9" spans="1:21" x14ac:dyDescent="0.25">
      <c r="A9">
        <v>8</v>
      </c>
      <c r="B9" s="3">
        <f>IF(laptimes!B9&lt;&gt;"",SUM(laptimes!B$2:'laptimes'!B9),"")</f>
        <v>1.1187303240740741E-2</v>
      </c>
      <c r="C9" s="3">
        <f>IF(laptimes!C9&lt;&gt;"",SUM(laptimes!C$2:'laptimes'!C9),"")</f>
        <v>1.1298159722222223E-2</v>
      </c>
      <c r="D9" s="3">
        <f>IF(laptimes!D9&lt;&gt;"",SUM(laptimes!D$2:'laptimes'!D9),"")</f>
        <v>1.1261608796296296E-2</v>
      </c>
      <c r="E9" s="3">
        <f>IF(laptimes!E9&lt;&gt;"",SUM(laptimes!E$2:'laptimes'!E9),"")</f>
        <v>1.1196192129629631E-2</v>
      </c>
      <c r="F9" s="3">
        <f>IF(laptimes!F9&lt;&gt;"",SUM(laptimes!F$2:'laptimes'!F9),"")</f>
        <v>1.1296111111111111E-2</v>
      </c>
      <c r="G9" s="3">
        <f>IF(laptimes!G9&lt;&gt;"",SUM(laptimes!G$2:'laptimes'!G9),"")</f>
        <v>1.128962962962963E-2</v>
      </c>
      <c r="H9" s="3">
        <f>IF(laptimes!H9&lt;&gt;"",SUM(laptimes!H$2:'laptimes'!H9),"")</f>
        <v>1.1297592592592593E-2</v>
      </c>
      <c r="I9" s="3">
        <f>IF(laptimes!I9&lt;&gt;"",SUM(laptimes!I$2:'laptimes'!I9),"")</f>
        <v>1.1263877314814815E-2</v>
      </c>
      <c r="J9" s="3">
        <f>IF(laptimes!J9&lt;&gt;"",SUM(laptimes!J$2:'laptimes'!J9),"")</f>
        <v>1.1286666666666667E-2</v>
      </c>
      <c r="K9" s="3">
        <f>IF(laptimes!K9&lt;&gt;"",SUM(laptimes!K$2:'laptimes'!K9),"")</f>
        <v>1.1306550925925925E-2</v>
      </c>
      <c r="L9" s="3">
        <f>IF(laptimes!L9&lt;&gt;"",SUM(laptimes!L$2:'laptimes'!L9),"")</f>
        <v>1.1268171296296295E-2</v>
      </c>
      <c r="M9" s="3">
        <f>IF(laptimes!M9&lt;&gt;"",SUM(laptimes!M$2:'laptimes'!M9),"")</f>
        <v>1.1272870370370371E-2</v>
      </c>
      <c r="N9" s="3">
        <f>IF(laptimes!N9&lt;&gt;"",SUM(laptimes!N$2:'laptimes'!N9),"")</f>
        <v>1.1247824074074075E-2</v>
      </c>
      <c r="O9" s="3" t="str">
        <f>IF(laptimes!O9&lt;&gt;"",SUM(laptimes!O$2:'laptimes'!O9),"")</f>
        <v/>
      </c>
      <c r="P9" s="3">
        <f>IF(laptimes!P9&lt;&gt;"",SUM(laptimes!P$2:'laptimes'!P9),"")</f>
        <v>1.1265208333333334E-2</v>
      </c>
      <c r="Q9" s="3" t="str">
        <f>IF(laptimes!Q9&lt;&gt;"",SUM(laptimes!Q$2:'laptimes'!Q9),"")</f>
        <v/>
      </c>
      <c r="R9" s="3">
        <f>IF(laptimes!R9&lt;&gt;"",SUM(laptimes!R$2:'laptimes'!R9),"")</f>
        <v>1.1288900462962962E-2</v>
      </c>
      <c r="S9" s="3">
        <f>IF(laptimes!S9&lt;&gt;"",SUM(laptimes!S$2:'laptimes'!S9),"")</f>
        <v>1.1276342592592591E-2</v>
      </c>
      <c r="T9" s="3">
        <f>IF(laptimes!T9&lt;&gt;"",SUM(laptimes!T$2:'laptimes'!T9),"")</f>
        <v>1.1291817129629629E-2</v>
      </c>
      <c r="U9" s="3">
        <f>IF(laptimes!U9&lt;&gt;"",SUM(laptimes!U$2:'laptimes'!U9),"")</f>
        <v>1.1268009259259259E-2</v>
      </c>
    </row>
    <row r="10" spans="1:21" x14ac:dyDescent="0.25">
      <c r="A10">
        <v>9</v>
      </c>
      <c r="B10" s="3">
        <f>IF(laptimes!B10&lt;&gt;"",SUM(laptimes!B$2:'laptimes'!B10),"")</f>
        <v>1.2480393518518519E-2</v>
      </c>
      <c r="C10" s="3">
        <f>IF(laptimes!C10&lt;&gt;"",SUM(laptimes!C$2:'laptimes'!C10),"")</f>
        <v>1.2584421296296297E-2</v>
      </c>
      <c r="D10" s="3">
        <f>IF(laptimes!D10&lt;&gt;"",SUM(laptimes!D$2:'laptimes'!D10),"")</f>
        <v>1.2534594907407406E-2</v>
      </c>
      <c r="E10" s="3">
        <f>IF(laptimes!E10&lt;&gt;"",SUM(laptimes!E$2:'laptimes'!E10),"")</f>
        <v>1.2491481481481482E-2</v>
      </c>
      <c r="F10" s="3">
        <f>IF(laptimes!F10&lt;&gt;"",SUM(laptimes!F$2:'laptimes'!F10),"")</f>
        <v>1.2585462962962963E-2</v>
      </c>
      <c r="G10" s="3">
        <f>IF(laptimes!G10&lt;&gt;"",SUM(laptimes!G$2:'laptimes'!G10),"")</f>
        <v>1.2582662037037038E-2</v>
      </c>
      <c r="H10" s="3">
        <f>IF(laptimes!H10&lt;&gt;"",SUM(laptimes!H$2:'laptimes'!H10),"")</f>
        <v>1.2592893518518519E-2</v>
      </c>
      <c r="I10" s="3">
        <f>IF(laptimes!I10&lt;&gt;"",SUM(laptimes!I$2:'laptimes'!I10),"")</f>
        <v>1.2538078703703704E-2</v>
      </c>
      <c r="J10" s="3">
        <f>IF(laptimes!J10&lt;&gt;"",SUM(laptimes!J$2:'laptimes'!J10),"")</f>
        <v>1.2580914351851852E-2</v>
      </c>
      <c r="K10" s="3">
        <f>IF(laptimes!K10&lt;&gt;"",SUM(laptimes!K$2:'laptimes'!K10),"")</f>
        <v>1.2605462962962962E-2</v>
      </c>
      <c r="L10" s="3">
        <f>IF(laptimes!L10&lt;&gt;"",SUM(laptimes!L$2:'laptimes'!L10),"")</f>
        <v>1.2560393518518518E-2</v>
      </c>
      <c r="M10" s="3">
        <f>IF(laptimes!M10&lt;&gt;"",SUM(laptimes!M$2:'laptimes'!M10),"")</f>
        <v>1.2565671296296297E-2</v>
      </c>
      <c r="N10" s="3">
        <f>IF(laptimes!N10&lt;&gt;"",SUM(laptimes!N$2:'laptimes'!N10),"")</f>
        <v>1.2540451388888889E-2</v>
      </c>
      <c r="O10" s="3" t="str">
        <f>IF(laptimes!O10&lt;&gt;"",SUM(laptimes!O$2:'laptimes'!O10),"")</f>
        <v/>
      </c>
      <c r="P10" s="3">
        <f>IF(laptimes!P10&lt;&gt;"",SUM(laptimes!P$2:'laptimes'!P10),"")</f>
        <v>1.253462962962963E-2</v>
      </c>
      <c r="Q10" s="3" t="str">
        <f>IF(laptimes!Q10&lt;&gt;"",SUM(laptimes!Q$2:'laptimes'!Q10),"")</f>
        <v/>
      </c>
      <c r="R10" s="3">
        <f>IF(laptimes!R10&lt;&gt;"",SUM(laptimes!R$2:'laptimes'!R10),"")</f>
        <v>1.2587893518518517E-2</v>
      </c>
      <c r="S10" s="3">
        <f>IF(laptimes!S10&lt;&gt;"",SUM(laptimes!S$2:'laptimes'!S10),"")</f>
        <v>1.2549745370370369E-2</v>
      </c>
      <c r="T10" s="3">
        <f>IF(laptimes!T10&lt;&gt;"",SUM(laptimes!T$2:'laptimes'!T10),"")</f>
        <v>1.2595231481481482E-2</v>
      </c>
      <c r="U10" s="3">
        <f>IF(laptimes!U10&lt;&gt;"",SUM(laptimes!U$2:'laptimes'!U10),"")</f>
        <v>1.2559976851851852E-2</v>
      </c>
    </row>
    <row r="11" spans="1:21" x14ac:dyDescent="0.25">
      <c r="A11">
        <v>10</v>
      </c>
      <c r="B11" s="3">
        <f>IF(laptimes!B11&lt;&gt;"",SUM(laptimes!B$2:'laptimes'!B11),"")</f>
        <v>1.3774166666666667E-2</v>
      </c>
      <c r="C11" s="3">
        <f>IF(laptimes!C11&lt;&gt;"",SUM(laptimes!C$2:'laptimes'!C11),"")</f>
        <v>1.3865671296296296E-2</v>
      </c>
      <c r="D11" s="3">
        <f>IF(laptimes!D11&lt;&gt;"",SUM(laptimes!D$2:'laptimes'!D11),"")</f>
        <v>1.3805648148148147E-2</v>
      </c>
      <c r="E11" s="3">
        <f>IF(laptimes!E11&lt;&gt;"",SUM(laptimes!E$2:'laptimes'!E11),"")</f>
        <v>1.3788564814814816E-2</v>
      </c>
      <c r="F11" s="3">
        <f>IF(laptimes!F11&lt;&gt;"",SUM(laptimes!F$2:'laptimes'!F11),"")</f>
        <v>1.3871863425925926E-2</v>
      </c>
      <c r="G11" s="3">
        <f>IF(laptimes!G11&lt;&gt;"",SUM(laptimes!G$2:'laptimes'!G11),"")</f>
        <v>1.3883622685185186E-2</v>
      </c>
      <c r="H11" s="3">
        <f>IF(laptimes!H11&lt;&gt;"",SUM(laptimes!H$2:'laptimes'!H11),"")</f>
        <v>1.3870300925925927E-2</v>
      </c>
      <c r="I11" s="3">
        <f>IF(laptimes!I11&lt;&gt;"",SUM(laptimes!I$2:'laptimes'!I11),"")</f>
        <v>1.3807384259259259E-2</v>
      </c>
      <c r="J11" s="3">
        <f>IF(laptimes!J11&lt;&gt;"",SUM(laptimes!J$2:'laptimes'!J11),"")</f>
        <v>1.3881284722222222E-2</v>
      </c>
      <c r="K11" s="3">
        <f>IF(laptimes!K11&lt;&gt;"",SUM(laptimes!K$2:'laptimes'!K11),"")</f>
        <v>1.3913564814814814E-2</v>
      </c>
      <c r="L11" s="3">
        <f>IF(laptimes!L11&lt;&gt;"",SUM(laptimes!L$2:'laptimes'!L11),"")</f>
        <v>1.3857256944444443E-2</v>
      </c>
      <c r="M11" s="3">
        <f>IF(laptimes!M11&lt;&gt;"",SUM(laptimes!M$2:'laptimes'!M11),"")</f>
        <v>1.3865000000000001E-2</v>
      </c>
      <c r="N11" s="3">
        <f>IF(laptimes!N11&lt;&gt;"",SUM(laptimes!N$2:'laptimes'!N11),"")</f>
        <v>1.3839189814814815E-2</v>
      </c>
      <c r="O11" s="3" t="str">
        <f>IF(laptimes!O11&lt;&gt;"",SUM(laptimes!O$2:'laptimes'!O11),"")</f>
        <v/>
      </c>
      <c r="P11" s="3">
        <f>IF(laptimes!P11&lt;&gt;"",SUM(laptimes!P$2:'laptimes'!P11),"")</f>
        <v>1.3806134259259259E-2</v>
      </c>
      <c r="Q11" s="3" t="str">
        <f>IF(laptimes!Q11&lt;&gt;"",SUM(laptimes!Q$2:'laptimes'!Q11),"")</f>
        <v/>
      </c>
      <c r="R11" s="3">
        <f>IF(laptimes!R11&lt;&gt;"",SUM(laptimes!R$2:'laptimes'!R11),"")</f>
        <v>1.3888935185185185E-2</v>
      </c>
      <c r="S11" s="3">
        <f>IF(laptimes!S11&lt;&gt;"",SUM(laptimes!S$2:'laptimes'!S11),"")</f>
        <v>1.3819826388888888E-2</v>
      </c>
      <c r="T11" s="3">
        <f>IF(laptimes!T11&lt;&gt;"",SUM(laptimes!T$2:'laptimes'!T11),"")</f>
        <v>1.3897083333333334E-2</v>
      </c>
      <c r="U11" s="3">
        <f>IF(laptimes!U11&lt;&gt;"",SUM(laptimes!U$2:'laptimes'!U11),"")</f>
        <v>1.3859340277777778E-2</v>
      </c>
    </row>
    <row r="12" spans="1:21" x14ac:dyDescent="0.25">
      <c r="A12">
        <v>11</v>
      </c>
      <c r="B12" s="3">
        <f>IF(laptimes!B12&lt;&gt;"",SUM(laptimes!B$2:'laptimes'!B12),"")</f>
        <v>1.5075763888888889E-2</v>
      </c>
      <c r="C12" s="3">
        <f>IF(laptimes!C12&lt;&gt;"",SUM(laptimes!C$2:'laptimes'!C12),"")</f>
        <v>1.5146296296296297E-2</v>
      </c>
      <c r="D12" s="3">
        <f>IF(laptimes!D12&lt;&gt;"",SUM(laptimes!D$2:'laptimes'!D12),"")</f>
        <v>1.5074189814814813E-2</v>
      </c>
      <c r="E12" s="3">
        <f>IF(laptimes!E12&lt;&gt;"",SUM(laptimes!E$2:'laptimes'!E12),"")</f>
        <v>1.5083819444444445E-2</v>
      </c>
      <c r="F12" s="3">
        <f>IF(laptimes!F12&lt;&gt;"",SUM(laptimes!F$2:'laptimes'!F12),"")</f>
        <v>1.5158599537037038E-2</v>
      </c>
      <c r="G12" s="3">
        <f>IF(laptimes!G12&lt;&gt;"",SUM(laptimes!G$2:'laptimes'!G12),"")</f>
        <v>1.5163900462962964E-2</v>
      </c>
      <c r="H12" s="3">
        <f>IF(laptimes!H12&lt;&gt;"",SUM(laptimes!H$2:'laptimes'!H12),"")</f>
        <v>1.5152835648148148E-2</v>
      </c>
      <c r="I12" s="3">
        <f>IF(laptimes!I12&lt;&gt;"",SUM(laptimes!I$2:'laptimes'!I12),"")</f>
        <v>1.5073564814814814E-2</v>
      </c>
      <c r="J12" s="3">
        <f>IF(laptimes!J12&lt;&gt;"",SUM(laptimes!J$2:'laptimes'!J12),"")</f>
        <v>1.5180277777777777E-2</v>
      </c>
      <c r="K12" s="3">
        <f>IF(laptimes!K12&lt;&gt;"",SUM(laptimes!K$2:'laptimes'!K12),"")</f>
        <v>1.5220532407407407E-2</v>
      </c>
      <c r="L12" s="3">
        <f>IF(laptimes!L12&lt;&gt;"",SUM(laptimes!L$2:'laptimes'!L12),"")</f>
        <v>1.5157858796296294E-2</v>
      </c>
      <c r="M12" s="3">
        <f>IF(laptimes!M12&lt;&gt;"",SUM(laptimes!M$2:'laptimes'!M12),"")</f>
        <v>1.5165613425925926E-2</v>
      </c>
      <c r="N12" s="3">
        <f>IF(laptimes!N12&lt;&gt;"",SUM(laptimes!N$2:'laptimes'!N12),"")</f>
        <v>1.5186655092592592E-2</v>
      </c>
      <c r="O12" s="3" t="str">
        <f>IF(laptimes!O12&lt;&gt;"",SUM(laptimes!O$2:'laptimes'!O12),"")</f>
        <v/>
      </c>
      <c r="P12" s="3">
        <f>IF(laptimes!P12&lt;&gt;"",SUM(laptimes!P$2:'laptimes'!P12),"")</f>
        <v>1.5075034722222222E-2</v>
      </c>
      <c r="Q12" s="3" t="str">
        <f>IF(laptimes!Q12&lt;&gt;"",SUM(laptimes!Q$2:'laptimes'!Q12),"")</f>
        <v/>
      </c>
      <c r="R12" s="3">
        <f>IF(laptimes!R12&lt;&gt;"",SUM(laptimes!R$2:'laptimes'!R12),"")</f>
        <v>1.5185763888888888E-2</v>
      </c>
      <c r="S12" s="3">
        <f>IF(laptimes!S12&lt;&gt;"",SUM(laptimes!S$2:'laptimes'!S12),"")</f>
        <v>1.5085358796296296E-2</v>
      </c>
      <c r="T12" s="3">
        <f>IF(laptimes!T12&lt;&gt;"",SUM(laptimes!T$2:'laptimes'!T12),"")</f>
        <v>1.5193923611111111E-2</v>
      </c>
      <c r="U12" s="3">
        <f>IF(laptimes!U12&lt;&gt;"",SUM(laptimes!U$2:'laptimes'!U12),"")</f>
        <v>1.5160127314814816E-2</v>
      </c>
    </row>
    <row r="13" spans="1:21" x14ac:dyDescent="0.25">
      <c r="A13">
        <v>12</v>
      </c>
      <c r="B13" s="3">
        <f>IF(laptimes!B13&lt;&gt;"",SUM(laptimes!B$2:'laptimes'!B13),"")</f>
        <v>1.6372789351851852E-2</v>
      </c>
      <c r="C13" s="3">
        <f>IF(laptimes!C13&lt;&gt;"",SUM(laptimes!C$2:'laptimes'!C13),"")</f>
        <v>1.6425648148148148E-2</v>
      </c>
      <c r="D13" s="3">
        <f>IF(laptimes!D13&lt;&gt;"",SUM(laptimes!D$2:'laptimes'!D13),"")</f>
        <v>1.6338506944444442E-2</v>
      </c>
      <c r="E13" s="3">
        <f>IF(laptimes!E13&lt;&gt;"",SUM(laptimes!E$2:'laptimes'!E13),"")</f>
        <v>1.6380300925925927E-2</v>
      </c>
      <c r="F13" s="3">
        <f>IF(laptimes!F13&lt;&gt;"",SUM(laptimes!F$2:'laptimes'!F13),"")</f>
        <v>1.6440810185185187E-2</v>
      </c>
      <c r="G13" s="3">
        <f>IF(laptimes!G13&lt;&gt;"",SUM(laptimes!G$2:'laptimes'!G13),"")</f>
        <v>1.644621527777778E-2</v>
      </c>
      <c r="H13" s="3">
        <f>IF(laptimes!H13&lt;&gt;"",SUM(laptimes!H$2:'laptimes'!H13),"")</f>
        <v>1.6429328703703703E-2</v>
      </c>
      <c r="I13" s="3">
        <f>IF(laptimes!I13&lt;&gt;"",SUM(laptimes!I$2:'laptimes'!I13),"")</f>
        <v>1.6335185185185185E-2</v>
      </c>
      <c r="J13" s="3">
        <f>IF(laptimes!J13&lt;&gt;"",SUM(laptimes!J$2:'laptimes'!J13),"")</f>
        <v>1.6468888888888887E-2</v>
      </c>
      <c r="K13" s="3">
        <f>IF(laptimes!K13&lt;&gt;"",SUM(laptimes!K$2:'laptimes'!K13),"")</f>
        <v>1.6530949074074073E-2</v>
      </c>
      <c r="L13" s="3">
        <f>IF(laptimes!L13&lt;&gt;"",SUM(laptimes!L$2:'laptimes'!L13),"")</f>
        <v>1.6455578703703701E-2</v>
      </c>
      <c r="M13" s="3">
        <f>IF(laptimes!M13&lt;&gt;"",SUM(laptimes!M$2:'laptimes'!M13),"")</f>
        <v>1.6465833333333332E-2</v>
      </c>
      <c r="N13" s="3">
        <f>IF(laptimes!N13&lt;&gt;"",SUM(laptimes!N$2:'laptimes'!N13),"")</f>
        <v>1.6614120370370369E-2</v>
      </c>
      <c r="O13" s="3" t="str">
        <f>IF(laptimes!O13&lt;&gt;"",SUM(laptimes!O$2:'laptimes'!O13),"")</f>
        <v/>
      </c>
      <c r="P13" s="3">
        <f>IF(laptimes!P13&lt;&gt;"",SUM(laptimes!P$2:'laptimes'!P13),"")</f>
        <v>1.6341828703703702E-2</v>
      </c>
      <c r="Q13" s="3" t="str">
        <f>IF(laptimes!Q13&lt;&gt;"",SUM(laptimes!Q$2:'laptimes'!Q13),"")</f>
        <v/>
      </c>
      <c r="R13" s="3">
        <f>IF(laptimes!R13&lt;&gt;"",SUM(laptimes!R$2:'laptimes'!R13),"")</f>
        <v>1.6484305555555554E-2</v>
      </c>
      <c r="S13" s="3">
        <f>IF(laptimes!S13&lt;&gt;"",SUM(laptimes!S$2:'laptimes'!S13),"")</f>
        <v>1.635454861111111E-2</v>
      </c>
      <c r="T13" s="3">
        <f>IF(laptimes!T13&lt;&gt;"",SUM(laptimes!T$2:'laptimes'!T13),"")</f>
        <v>1.6498969907407408E-2</v>
      </c>
      <c r="U13" s="3">
        <f>IF(laptimes!U13&lt;&gt;"",SUM(laptimes!U$2:'laptimes'!U13),"")</f>
        <v>1.6461782407407408E-2</v>
      </c>
    </row>
    <row r="14" spans="1:21" x14ac:dyDescent="0.25">
      <c r="A14">
        <v>13</v>
      </c>
      <c r="B14" s="3">
        <f>IF(laptimes!B14&lt;&gt;"",SUM(laptimes!B$2:'laptimes'!B14),"")</f>
        <v>1.7671643518518517E-2</v>
      </c>
      <c r="C14" s="3">
        <f>IF(laptimes!C14&lt;&gt;"",SUM(laptimes!C$2:'laptimes'!C14),"")</f>
        <v>1.7701145833333334E-2</v>
      </c>
      <c r="D14" s="3">
        <f>IF(laptimes!D14&lt;&gt;"",SUM(laptimes!D$2:'laptimes'!D14),"")</f>
        <v>1.7602962962962959E-2</v>
      </c>
      <c r="E14" s="3">
        <f>IF(laptimes!E14&lt;&gt;"",SUM(laptimes!E$2:'laptimes'!E14),"")</f>
        <v>1.7681979166666667E-2</v>
      </c>
      <c r="F14" s="3">
        <f>IF(laptimes!F14&lt;&gt;"",SUM(laptimes!F$2:'laptimes'!F14),"")</f>
        <v>1.7724004629629631E-2</v>
      </c>
      <c r="G14" s="3">
        <f>IF(laptimes!G14&lt;&gt;"",SUM(laptimes!G$2:'laptimes'!G14),"")</f>
        <v>1.7775937500000002E-2</v>
      </c>
      <c r="H14" s="3">
        <f>IF(laptimes!H14&lt;&gt;"",SUM(laptimes!H$2:'laptimes'!H14),"")</f>
        <v>1.7704270833333334E-2</v>
      </c>
      <c r="I14" s="3">
        <f>IF(laptimes!I14&lt;&gt;"",SUM(laptimes!I$2:'laptimes'!I14),"")</f>
        <v>1.7595798611111112E-2</v>
      </c>
      <c r="J14" s="3">
        <f>IF(laptimes!J14&lt;&gt;"",SUM(laptimes!J$2:'laptimes'!J14),"")</f>
        <v>1.7751886574074071E-2</v>
      </c>
      <c r="K14" s="3">
        <f>IF(laptimes!K14&lt;&gt;"",SUM(laptimes!K$2:'laptimes'!K14),"")</f>
        <v>1.7832361111111111E-2</v>
      </c>
      <c r="L14" s="3">
        <f>IF(laptimes!L14&lt;&gt;"",SUM(laptimes!L$2:'laptimes'!L14),"")</f>
        <v>1.7749421296296294E-2</v>
      </c>
      <c r="M14" s="3">
        <f>IF(laptimes!M14&lt;&gt;"",SUM(laptimes!M$2:'laptimes'!M14),"")</f>
        <v>1.7745162037037035E-2</v>
      </c>
      <c r="N14" s="3">
        <f>IF(laptimes!N14&lt;&gt;"",SUM(laptimes!N$2:'laptimes'!N14),"")</f>
        <v>1.7881087962962963E-2</v>
      </c>
      <c r="O14" s="3" t="str">
        <f>IF(laptimes!O14&lt;&gt;"",SUM(laptimes!O$2:'laptimes'!O14),"")</f>
        <v/>
      </c>
      <c r="P14" s="3">
        <f>IF(laptimes!P14&lt;&gt;"",SUM(laptimes!P$2:'laptimes'!P14),"")</f>
        <v>1.7607511574074072E-2</v>
      </c>
      <c r="Q14" s="3" t="str">
        <f>IF(laptimes!Q14&lt;&gt;"",SUM(laptimes!Q$2:'laptimes'!Q14),"")</f>
        <v/>
      </c>
      <c r="R14" s="3">
        <f>IF(laptimes!R14&lt;&gt;"",SUM(laptimes!R$2:'laptimes'!R14),"")</f>
        <v>1.7780405092592592E-2</v>
      </c>
      <c r="S14" s="3">
        <f>IF(laptimes!S14&lt;&gt;"",SUM(laptimes!S$2:'laptimes'!S14),"")</f>
        <v>1.7621469907407407E-2</v>
      </c>
      <c r="T14" s="3">
        <f>IF(laptimes!T14&lt;&gt;"",SUM(laptimes!T$2:'laptimes'!T14),"")</f>
        <v>1.7802997685185187E-2</v>
      </c>
      <c r="U14" s="3">
        <f>IF(laptimes!U14&lt;&gt;"",SUM(laptimes!U$2:'laptimes'!U14),"")</f>
        <v>1.775613425925926E-2</v>
      </c>
    </row>
    <row r="15" spans="1:21" x14ac:dyDescent="0.25">
      <c r="A15">
        <v>14</v>
      </c>
      <c r="B15" s="3">
        <f>IF(laptimes!B15&lt;&gt;"",SUM(laptimes!B$2:'laptimes'!B15),"")</f>
        <v>1.8970416666666667E-2</v>
      </c>
      <c r="C15" s="3">
        <f>IF(laptimes!C15&lt;&gt;"",SUM(laptimes!C$2:'laptimes'!C15),"")</f>
        <v>1.8974050925925925E-2</v>
      </c>
      <c r="D15" s="3">
        <f>IF(laptimes!D15&lt;&gt;"",SUM(laptimes!D$2:'laptimes'!D15),"")</f>
        <v>1.8868483796296291E-2</v>
      </c>
      <c r="E15" s="3">
        <f>IF(laptimes!E15&lt;&gt;"",SUM(laptimes!E$2:'laptimes'!E15),"")</f>
        <v>1.8980601851851853E-2</v>
      </c>
      <c r="F15" s="3">
        <f>IF(laptimes!F15&lt;&gt;"",SUM(laptimes!F$2:'laptimes'!F15),"")</f>
        <v>1.901209490740741E-2</v>
      </c>
      <c r="G15" s="3">
        <f>IF(laptimes!G15&lt;&gt;"",SUM(laptimes!G$2:'laptimes'!G15),"")</f>
        <v>1.919959490740741E-2</v>
      </c>
      <c r="H15" s="3">
        <f>IF(laptimes!H15&lt;&gt;"",SUM(laptimes!H$2:'laptimes'!H15),"")</f>
        <v>1.8983854166666668E-2</v>
      </c>
      <c r="I15" s="3">
        <f>IF(laptimes!I15&lt;&gt;"",SUM(laptimes!I$2:'laptimes'!I15),"")</f>
        <v>1.8858668981481481E-2</v>
      </c>
      <c r="J15" s="3">
        <f>IF(laptimes!J15&lt;&gt;"",SUM(laptimes!J$2:'laptimes'!J15),"")</f>
        <v>1.9083009259259258E-2</v>
      </c>
      <c r="K15" s="3">
        <f>IF(laptimes!K15&lt;&gt;"",SUM(laptimes!K$2:'laptimes'!K15),"")</f>
        <v>1.9149895833333333E-2</v>
      </c>
      <c r="L15" s="3">
        <f>IF(laptimes!L15&lt;&gt;"",SUM(laptimes!L$2:'laptimes'!L15),"")</f>
        <v>1.9046412037037035E-2</v>
      </c>
      <c r="M15" s="3">
        <f>IF(laptimes!M15&lt;&gt;"",SUM(laptimes!M$2:'laptimes'!M15),"")</f>
        <v>1.9033680555555554E-2</v>
      </c>
      <c r="N15" s="3">
        <f>IF(laptimes!N15&lt;&gt;"",SUM(laptimes!N$2:'laptimes'!N15),"")</f>
        <v>1.9163923611111112E-2</v>
      </c>
      <c r="O15" s="3" t="str">
        <f>IF(laptimes!O15&lt;&gt;"",SUM(laptimes!O$2:'laptimes'!O15),"")</f>
        <v/>
      </c>
      <c r="P15" s="3">
        <f>IF(laptimes!P15&lt;&gt;"",SUM(laptimes!P$2:'laptimes'!P15),"")</f>
        <v>1.8871793981481481E-2</v>
      </c>
      <c r="Q15" s="3" t="str">
        <f>IF(laptimes!Q15&lt;&gt;"",SUM(laptimes!Q$2:'laptimes'!Q15),"")</f>
        <v/>
      </c>
      <c r="R15" s="3">
        <f>IF(laptimes!R15&lt;&gt;"",SUM(laptimes!R$2:'laptimes'!R15),"")</f>
        <v>1.9079039351851852E-2</v>
      </c>
      <c r="S15" s="3">
        <f>IF(laptimes!S15&lt;&gt;"",SUM(laptimes!S$2:'laptimes'!S15),"")</f>
        <v>1.8886666666666666E-2</v>
      </c>
      <c r="T15" s="3">
        <f>IF(laptimes!T15&lt;&gt;"",SUM(laptimes!T$2:'laptimes'!T15),"")</f>
        <v>1.9125532407407411E-2</v>
      </c>
      <c r="U15" s="3">
        <f>IF(laptimes!U15&lt;&gt;"",SUM(laptimes!U$2:'laptimes'!U15),"")</f>
        <v>1.9040428240740741E-2</v>
      </c>
    </row>
    <row r="16" spans="1:21" x14ac:dyDescent="0.25">
      <c r="A16">
        <v>15</v>
      </c>
      <c r="B16" s="3">
        <f>IF(laptimes!B16&lt;&gt;"",SUM(laptimes!B$2:'laptimes'!B16),"")</f>
        <v>2.02684375E-2</v>
      </c>
      <c r="C16" s="3">
        <f>IF(laptimes!C16&lt;&gt;"",SUM(laptimes!C$2:'laptimes'!C16),"")</f>
        <v>2.0248587962962961E-2</v>
      </c>
      <c r="D16" s="3">
        <f>IF(laptimes!D16&lt;&gt;"",SUM(laptimes!D$2:'laptimes'!D16),"")</f>
        <v>2.0185949074074068E-2</v>
      </c>
      <c r="E16" s="3">
        <f>IF(laptimes!E16&lt;&gt;"",SUM(laptimes!E$2:'laptimes'!E16),"")</f>
        <v>2.0280069444444444E-2</v>
      </c>
      <c r="F16" s="3">
        <f>IF(laptimes!F16&lt;&gt;"",SUM(laptimes!F$2:'laptimes'!F16),"")</f>
        <v>2.0300057870370373E-2</v>
      </c>
      <c r="G16" s="3">
        <f>IF(laptimes!G16&lt;&gt;"",SUM(laptimes!G$2:'laptimes'!G16),"")</f>
        <v>2.0472824074074077E-2</v>
      </c>
      <c r="H16" s="3">
        <f>IF(laptimes!H16&lt;&gt;"",SUM(laptimes!H$2:'laptimes'!H16),"")</f>
        <v>2.031902777777778E-2</v>
      </c>
      <c r="I16" s="3">
        <f>IF(laptimes!I16&lt;&gt;"",SUM(laptimes!I$2:'laptimes'!I16),"")</f>
        <v>2.0120011574074073E-2</v>
      </c>
      <c r="J16" s="3">
        <f>IF(laptimes!J16&lt;&gt;"",SUM(laptimes!J$2:'laptimes'!J16),"")</f>
        <v>2.0514398148148146E-2</v>
      </c>
      <c r="K16" s="3">
        <f>IF(laptimes!K16&lt;&gt;"",SUM(laptimes!K$2:'laptimes'!K16),"")</f>
        <v>2.0451342592592594E-2</v>
      </c>
      <c r="L16" s="3">
        <f>IF(laptimes!L16&lt;&gt;"",SUM(laptimes!L$2:'laptimes'!L16),"")</f>
        <v>2.0327291666666664E-2</v>
      </c>
      <c r="M16" s="3">
        <f>IF(laptimes!M16&lt;&gt;"",SUM(laptimes!M$2:'laptimes'!M16),"")</f>
        <v>2.0318148148148148E-2</v>
      </c>
      <c r="N16" s="3">
        <f>IF(laptimes!N16&lt;&gt;"",SUM(laptimes!N$2:'laptimes'!N16),"")</f>
        <v>2.043388888888889E-2</v>
      </c>
      <c r="O16" s="3" t="str">
        <f>IF(laptimes!O16&lt;&gt;"",SUM(laptimes!O$2:'laptimes'!O16),"")</f>
        <v/>
      </c>
      <c r="P16" s="3">
        <f>IF(laptimes!P16&lt;&gt;"",SUM(laptimes!P$2:'laptimes'!P16),"")</f>
        <v>2.0136678240740741E-2</v>
      </c>
      <c r="Q16" s="3" t="str">
        <f>IF(laptimes!Q16&lt;&gt;"",SUM(laptimes!Q$2:'laptimes'!Q16),"")</f>
        <v/>
      </c>
      <c r="R16" s="3">
        <f>IF(laptimes!R16&lt;&gt;"",SUM(laptimes!R$2:'laptimes'!R16),"")</f>
        <v>2.0381585648148147E-2</v>
      </c>
      <c r="S16" s="3">
        <f>IF(laptimes!S16&lt;&gt;"",SUM(laptimes!S$2:'laptimes'!S16),"")</f>
        <v>2.0153425925925925E-2</v>
      </c>
      <c r="T16" s="3">
        <f>IF(laptimes!T16&lt;&gt;"",SUM(laptimes!T$2:'laptimes'!T16),"")</f>
        <v>2.0444606481481484E-2</v>
      </c>
      <c r="U16" s="3">
        <f>IF(laptimes!U16&lt;&gt;"",SUM(laptimes!U$2:'laptimes'!U16),"")</f>
        <v>2.0323842592592595E-2</v>
      </c>
    </row>
    <row r="17" spans="1:21" x14ac:dyDescent="0.25">
      <c r="A17">
        <v>16</v>
      </c>
      <c r="B17" s="3">
        <f>IF(laptimes!B17&lt;&gt;"",SUM(laptimes!B$2:'laptimes'!B17),"")</f>
        <v>2.155019675925926E-2</v>
      </c>
      <c r="C17" s="3">
        <f>IF(laptimes!C17&lt;&gt;"",SUM(laptimes!C$2:'laptimes'!C17),"")</f>
        <v>2.1524884259259257E-2</v>
      </c>
      <c r="D17" s="3">
        <f>IF(laptimes!D17&lt;&gt;"",SUM(laptimes!D$2:'laptimes'!D17),"")</f>
        <v>2.1601041666666661E-2</v>
      </c>
      <c r="E17" s="3">
        <f>IF(laptimes!E17&lt;&gt;"",SUM(laptimes!E$2:'laptimes'!E17),"")</f>
        <v>2.1580925925925927E-2</v>
      </c>
      <c r="F17" s="3">
        <f>IF(laptimes!F17&lt;&gt;"",SUM(laptimes!F$2:'laptimes'!F17),"")</f>
        <v>2.1639131944444445E-2</v>
      </c>
      <c r="G17" s="3">
        <f>IF(laptimes!G17&lt;&gt;"",SUM(laptimes!G$2:'laptimes'!G17),"")</f>
        <v>2.176291666666667E-2</v>
      </c>
      <c r="H17" s="3">
        <f>IF(laptimes!H17&lt;&gt;"",SUM(laptimes!H$2:'laptimes'!H17),"")</f>
        <v>2.1776319444444445E-2</v>
      </c>
      <c r="I17" s="3">
        <f>IF(laptimes!I17&lt;&gt;"",SUM(laptimes!I$2:'laptimes'!I17),"")</f>
        <v>2.138175925925926E-2</v>
      </c>
      <c r="J17" s="3">
        <f>IF(laptimes!J17&lt;&gt;"",SUM(laptimes!J$2:'laptimes'!J17),"")</f>
        <v>2.1782407407407407E-2</v>
      </c>
      <c r="K17" s="3">
        <f>IF(laptimes!K17&lt;&gt;"",SUM(laptimes!K$2:'laptimes'!K17),"")</f>
        <v>2.1760486111111112E-2</v>
      </c>
      <c r="L17" s="3">
        <f>IF(laptimes!L17&lt;&gt;"",SUM(laptimes!L$2:'laptimes'!L17),"")</f>
        <v>2.1611157407407405E-2</v>
      </c>
      <c r="M17" s="3">
        <f>IF(laptimes!M17&lt;&gt;"",SUM(laptimes!M$2:'laptimes'!M17),"")</f>
        <v>2.159974537037037E-2</v>
      </c>
      <c r="N17" s="3">
        <f>IF(laptimes!N17&lt;&gt;"",SUM(laptimes!N$2:'laptimes'!N17),"")</f>
        <v>2.171275462962963E-2</v>
      </c>
      <c r="O17" s="3" t="str">
        <f>IF(laptimes!O17&lt;&gt;"",SUM(laptimes!O$2:'laptimes'!O17),"")</f>
        <v/>
      </c>
      <c r="P17" s="3">
        <f>IF(laptimes!P17&lt;&gt;"",SUM(laptimes!P$2:'laptimes'!P17),"")</f>
        <v>2.1397627314814816E-2</v>
      </c>
      <c r="Q17" s="3" t="str">
        <f>IF(laptimes!Q17&lt;&gt;"",SUM(laptimes!Q$2:'laptimes'!Q17),"")</f>
        <v/>
      </c>
      <c r="R17" s="3">
        <f>IF(laptimes!R17&lt;&gt;"",SUM(laptimes!R$2:'laptimes'!R17),"")</f>
        <v>2.1682199074074072E-2</v>
      </c>
      <c r="S17" s="3">
        <f>IF(laptimes!S17&lt;&gt;"",SUM(laptimes!S$2:'laptimes'!S17),"")</f>
        <v>2.1419826388888889E-2</v>
      </c>
      <c r="T17" s="3">
        <f>IF(laptimes!T17&lt;&gt;"",SUM(laptimes!T$2:'laptimes'!T17),"")</f>
        <v>2.174988425925926E-2</v>
      </c>
      <c r="U17" s="3">
        <f>IF(laptimes!U17&lt;&gt;"",SUM(laptimes!U$2:'laptimes'!U17),"")</f>
        <v>2.1608692129629632E-2</v>
      </c>
    </row>
    <row r="18" spans="1:21" x14ac:dyDescent="0.25">
      <c r="A18">
        <v>17</v>
      </c>
      <c r="B18" s="3">
        <f>IF(laptimes!B18&lt;&gt;"",SUM(laptimes!B$2:'laptimes'!B18),"")</f>
        <v>2.2835127314814817E-2</v>
      </c>
      <c r="C18" s="3">
        <f>IF(laptimes!C18&lt;&gt;"",SUM(laptimes!C$2:'laptimes'!C18),"")</f>
        <v>2.2813576388888888E-2</v>
      </c>
      <c r="D18" s="3">
        <f>IF(laptimes!D18&lt;&gt;"",SUM(laptimes!D$2:'laptimes'!D18),"")</f>
        <v>2.2840474537037032E-2</v>
      </c>
      <c r="E18" s="3">
        <f>IF(laptimes!E18&lt;&gt;"",SUM(laptimes!E$2:'laptimes'!E18),"")</f>
        <v>2.2901192129629631E-2</v>
      </c>
      <c r="F18" s="3">
        <f>IF(laptimes!F18&lt;&gt;"",SUM(laptimes!F$2:'laptimes'!F18),"")</f>
        <v>2.3086539351851853E-2</v>
      </c>
      <c r="G18" s="3">
        <f>IF(laptimes!G18&lt;&gt;"",SUM(laptimes!G$2:'laptimes'!G18),"")</f>
        <v>2.3053437500000003E-2</v>
      </c>
      <c r="H18" s="3">
        <f>IF(laptimes!H18&lt;&gt;"",SUM(laptimes!H$2:'laptimes'!H18),"")</f>
        <v>2.3053159722222223E-2</v>
      </c>
      <c r="I18" s="3">
        <f>IF(laptimes!I18&lt;&gt;"",SUM(laptimes!I$2:'laptimes'!I18),"")</f>
        <v>2.2646863425925926E-2</v>
      </c>
      <c r="J18" s="3">
        <f>IF(laptimes!J18&lt;&gt;"",SUM(laptimes!J$2:'laptimes'!J18),"")</f>
        <v>2.3077048611111109E-2</v>
      </c>
      <c r="K18" s="3">
        <f>IF(laptimes!K18&lt;&gt;"",SUM(laptimes!K$2:'laptimes'!K18),"")</f>
        <v>2.3058194444444447E-2</v>
      </c>
      <c r="L18" s="3">
        <f>IF(laptimes!L18&lt;&gt;"",SUM(laptimes!L$2:'laptimes'!L18),"")</f>
        <v>2.2887627314814814E-2</v>
      </c>
      <c r="M18" s="3">
        <f>IF(laptimes!M18&lt;&gt;"",SUM(laptimes!M$2:'laptimes'!M18),"")</f>
        <v>2.2882858796296295E-2</v>
      </c>
      <c r="N18" s="3">
        <f>IF(laptimes!N18&lt;&gt;"",SUM(laptimes!N$2:'laptimes'!N18),"")</f>
        <v>2.3006944444444444E-2</v>
      </c>
      <c r="O18" s="3" t="str">
        <f>IF(laptimes!O18&lt;&gt;"",SUM(laptimes!O$2:'laptimes'!O18),"")</f>
        <v/>
      </c>
      <c r="P18" s="3">
        <f>IF(laptimes!P18&lt;&gt;"",SUM(laptimes!P$2:'laptimes'!P18),"")</f>
        <v>2.2658287037037039E-2</v>
      </c>
      <c r="Q18" s="3" t="str">
        <f>IF(laptimes!Q18&lt;&gt;"",SUM(laptimes!Q$2:'laptimes'!Q18),"")</f>
        <v/>
      </c>
      <c r="R18" s="3">
        <f>IF(laptimes!R18&lt;&gt;"",SUM(laptimes!R$2:'laptimes'!R18),"")</f>
        <v>2.300483796296296E-2</v>
      </c>
      <c r="S18" s="3">
        <f>IF(laptimes!S18&lt;&gt;"",SUM(laptimes!S$2:'laptimes'!S18),"")</f>
        <v>2.2684039351851853E-2</v>
      </c>
      <c r="T18" s="3">
        <f>IF(laptimes!T18&lt;&gt;"",SUM(laptimes!T$2:'laptimes'!T18),"")</f>
        <v>2.3052604166666667E-2</v>
      </c>
      <c r="U18" s="3">
        <f>IF(laptimes!U18&lt;&gt;"",SUM(laptimes!U$2:'laptimes'!U18),"")</f>
        <v>2.289013888888889E-2</v>
      </c>
    </row>
    <row r="19" spans="1:21" x14ac:dyDescent="0.25">
      <c r="A19">
        <v>18</v>
      </c>
      <c r="B19" s="3">
        <f>IF(laptimes!B19&lt;&gt;"",SUM(laptimes!B$2:'laptimes'!B19),"")</f>
        <v>2.4119363425925928E-2</v>
      </c>
      <c r="C19" s="3">
        <f>IF(laptimes!C19&lt;&gt;"",SUM(laptimes!C$2:'laptimes'!C19),"")</f>
        <v>2.4093298611111112E-2</v>
      </c>
      <c r="D19" s="3">
        <f>IF(laptimes!D19&lt;&gt;"",SUM(laptimes!D$2:'laptimes'!D19),"")</f>
        <v>2.4092384259259254E-2</v>
      </c>
      <c r="E19" s="3">
        <f>IF(laptimes!E19&lt;&gt;"",SUM(laptimes!E$2:'laptimes'!E19),"")</f>
        <v>2.4220694444444444E-2</v>
      </c>
      <c r="F19" s="3">
        <f>IF(laptimes!F19&lt;&gt;"",SUM(laptimes!F$2:'laptimes'!F19),"")</f>
        <v>2.4351284722222224E-2</v>
      </c>
      <c r="G19" s="3">
        <f>IF(laptimes!G19&lt;&gt;"",SUM(laptimes!G$2:'laptimes'!G19),"")</f>
        <v>2.4344293981481486E-2</v>
      </c>
      <c r="H19" s="3">
        <f>IF(laptimes!H19&lt;&gt;"",SUM(laptimes!H$2:'laptimes'!H19),"")</f>
        <v>2.4330243055555558E-2</v>
      </c>
      <c r="I19" s="3">
        <f>IF(laptimes!I19&lt;&gt;"",SUM(laptimes!I$2:'laptimes'!I19),"")</f>
        <v>2.3912199074074075E-2</v>
      </c>
      <c r="J19" s="3">
        <f>IF(laptimes!J19&lt;&gt;"",SUM(laptimes!J$2:'laptimes'!J19),"")</f>
        <v>2.439077546296296E-2</v>
      </c>
      <c r="K19" s="3">
        <f>IF(laptimes!K19&lt;&gt;"",SUM(laptimes!K$2:'laptimes'!K19),"")</f>
        <v>2.4383819444444448E-2</v>
      </c>
      <c r="L19" s="3">
        <f>IF(laptimes!L19&lt;&gt;"",SUM(laptimes!L$2:'laptimes'!L19),"")</f>
        <v>2.4171898148148147E-2</v>
      </c>
      <c r="M19" s="3">
        <f>IF(laptimes!M19&lt;&gt;"",SUM(laptimes!M$2:'laptimes'!M19),"")</f>
        <v>2.4165694444444445E-2</v>
      </c>
      <c r="N19" s="3">
        <f>IF(laptimes!N19&lt;&gt;"",SUM(laptimes!N$2:'laptimes'!N19),"")</f>
        <v>2.4289432870370369E-2</v>
      </c>
      <c r="O19" s="3" t="str">
        <f>IF(laptimes!O19&lt;&gt;"",SUM(laptimes!O$2:'laptimes'!O19),"")</f>
        <v/>
      </c>
      <c r="P19" s="3">
        <f>IF(laptimes!P19&lt;&gt;"",SUM(laptimes!P$2:'laptimes'!P19),"")</f>
        <v>2.3921238425925927E-2</v>
      </c>
      <c r="Q19" s="3" t="str">
        <f>IF(laptimes!Q19&lt;&gt;"",SUM(laptimes!Q$2:'laptimes'!Q19),"")</f>
        <v/>
      </c>
      <c r="R19" s="3">
        <f>IF(laptimes!R19&lt;&gt;"",SUM(laptimes!R$2:'laptimes'!R19),"")</f>
        <v>2.4315277777777776E-2</v>
      </c>
      <c r="S19" s="3">
        <f>IF(laptimes!S19&lt;&gt;"",SUM(laptimes!S$2:'laptimes'!S19),"")</f>
        <v>2.3952268518518519E-2</v>
      </c>
      <c r="T19" s="3">
        <f>IF(laptimes!T19&lt;&gt;"",SUM(laptimes!T$2:'laptimes'!T19),"")</f>
        <v>2.435721064814815E-2</v>
      </c>
      <c r="U19" s="3">
        <f>IF(laptimes!U19&lt;&gt;"",SUM(laptimes!U$2:'laptimes'!U19),"")</f>
        <v>2.4171655092592594E-2</v>
      </c>
    </row>
    <row r="20" spans="1:21" x14ac:dyDescent="0.25">
      <c r="A20">
        <v>19</v>
      </c>
      <c r="B20" s="3">
        <f>IF(laptimes!B20&lt;&gt;"",SUM(laptimes!B$2:'laptimes'!B20),"")</f>
        <v>2.5399675925925926E-2</v>
      </c>
      <c r="C20" s="3">
        <f>IF(laptimes!C20&lt;&gt;"",SUM(laptimes!C$2:'laptimes'!C20),"")</f>
        <v>2.541959490740741E-2</v>
      </c>
      <c r="D20" s="3">
        <f>IF(laptimes!D20&lt;&gt;"",SUM(laptimes!D$2:'laptimes'!D20),"")</f>
        <v>2.5342951388888885E-2</v>
      </c>
      <c r="E20" s="3">
        <f>IF(laptimes!E20&lt;&gt;"",SUM(laptimes!E$2:'laptimes'!E20),"")</f>
        <v>2.5533402777777776E-2</v>
      </c>
      <c r="F20" s="3">
        <f>IF(laptimes!F20&lt;&gt;"",SUM(laptimes!F$2:'laptimes'!F20),"")</f>
        <v>2.5623796296296297E-2</v>
      </c>
      <c r="G20" s="3">
        <f>IF(laptimes!G20&lt;&gt;"",SUM(laptimes!G$2:'laptimes'!G20),"")</f>
        <v>2.5629606481481486E-2</v>
      </c>
      <c r="H20" s="3">
        <f>IF(laptimes!H20&lt;&gt;"",SUM(laptimes!H$2:'laptimes'!H20),"")</f>
        <v>2.560121527777778E-2</v>
      </c>
      <c r="I20" s="3">
        <f>IF(laptimes!I20&lt;&gt;"",SUM(laptimes!I$2:'laptimes'!I20),"")</f>
        <v>2.5176817129629631E-2</v>
      </c>
      <c r="J20" s="3">
        <f>IF(laptimes!J20&lt;&gt;"",SUM(laptimes!J$2:'laptimes'!J20),"")</f>
        <v>2.5670428240740738E-2</v>
      </c>
      <c r="K20" s="3">
        <f>IF(laptimes!K20&lt;&gt;"",SUM(laptimes!K$2:'laptimes'!K20),"")</f>
        <v>2.5696840277777782E-2</v>
      </c>
      <c r="L20" s="3">
        <f>IF(laptimes!L20&lt;&gt;"",SUM(laptimes!L$2:'laptimes'!L20),"")</f>
        <v>2.5456192129629629E-2</v>
      </c>
      <c r="M20" s="3">
        <f>IF(laptimes!M20&lt;&gt;"",SUM(laptimes!M$2:'laptimes'!M20),"")</f>
        <v>2.5445347222222223E-2</v>
      </c>
      <c r="N20" s="3">
        <f>IF(laptimes!N20&lt;&gt;"",SUM(laptimes!N$2:'laptimes'!N20),"")</f>
        <v>2.5590659722222221E-2</v>
      </c>
      <c r="O20" s="3" t="str">
        <f>IF(laptimes!O20&lt;&gt;"",SUM(laptimes!O$2:'laptimes'!O20),"")</f>
        <v/>
      </c>
      <c r="P20" s="3">
        <f>IF(laptimes!P20&lt;&gt;"",SUM(laptimes!P$2:'laptimes'!P20),"")</f>
        <v>2.5185578703703707E-2</v>
      </c>
      <c r="Q20" s="3" t="str">
        <f>IF(laptimes!Q20&lt;&gt;"",SUM(laptimes!Q$2:'laptimes'!Q20),"")</f>
        <v/>
      </c>
      <c r="R20" s="3">
        <f>IF(laptimes!R20&lt;&gt;"",SUM(laptimes!R$2:'laptimes'!R20),"")</f>
        <v>2.5624178240740737E-2</v>
      </c>
      <c r="S20" s="3">
        <f>IF(laptimes!S20&lt;&gt;"",SUM(laptimes!S$2:'laptimes'!S20),"")</f>
        <v>2.5216967592592593E-2</v>
      </c>
      <c r="T20" s="3">
        <f>IF(laptimes!T20&lt;&gt;"",SUM(laptimes!T$2:'laptimes'!T20),"")</f>
        <v>2.5658368055555558E-2</v>
      </c>
      <c r="U20" s="3">
        <f>IF(laptimes!U20&lt;&gt;"",SUM(laptimes!U$2:'laptimes'!U20),"")</f>
        <v>2.5453946759259261E-2</v>
      </c>
    </row>
    <row r="21" spans="1:21" x14ac:dyDescent="0.25">
      <c r="A21">
        <v>20</v>
      </c>
      <c r="B21" s="3">
        <f>IF(laptimes!B21&lt;&gt;"",SUM(laptimes!B$2:'laptimes'!B21),"")</f>
        <v>2.6679583333333333E-2</v>
      </c>
      <c r="C21" s="3">
        <f>IF(laptimes!C21&lt;&gt;"",SUM(laptimes!C$2:'laptimes'!C21),"")</f>
        <v>2.6851909722222227E-2</v>
      </c>
      <c r="D21" s="3">
        <f>IF(laptimes!D21&lt;&gt;"",SUM(laptimes!D$2:'laptimes'!D21),"")</f>
        <v>2.6591446759259257E-2</v>
      </c>
      <c r="E21" s="3">
        <f>IF(laptimes!E21&lt;&gt;"",SUM(laptimes!E$2:'laptimes'!E21),"")</f>
        <v>2.6835520833333331E-2</v>
      </c>
      <c r="F21" s="3">
        <f>IF(laptimes!F21&lt;&gt;"",SUM(laptimes!F$2:'laptimes'!F21),"")</f>
        <v>2.6902638888888889E-2</v>
      </c>
      <c r="G21" s="3">
        <f>IF(laptimes!G21&lt;&gt;"",SUM(laptimes!G$2:'laptimes'!G21),"")</f>
        <v>2.6900081018518523E-2</v>
      </c>
      <c r="H21" s="3">
        <f>IF(laptimes!H21&lt;&gt;"",SUM(laptimes!H$2:'laptimes'!H21),"")</f>
        <v>2.6870127314814817E-2</v>
      </c>
      <c r="I21" s="3">
        <f>IF(laptimes!I21&lt;&gt;"",SUM(laptimes!I$2:'laptimes'!I21),"")</f>
        <v>2.6437789351851853E-2</v>
      </c>
      <c r="J21" s="3">
        <f>IF(laptimes!J21&lt;&gt;"",SUM(laptimes!J$2:'laptimes'!J21),"")</f>
        <v>2.6958020833333332E-2</v>
      </c>
      <c r="K21" s="3">
        <f>IF(laptimes!K21&lt;&gt;"",SUM(laptimes!K$2:'laptimes'!K21),"")</f>
        <v>2.6998715277777783E-2</v>
      </c>
      <c r="L21" s="3">
        <f>IF(laptimes!L21&lt;&gt;"",SUM(laptimes!L$2:'laptimes'!L21),"")</f>
        <v>2.6740451388888888E-2</v>
      </c>
      <c r="M21" s="3">
        <f>IF(laptimes!M21&lt;&gt;"",SUM(laptimes!M$2:'laptimes'!M21),"")</f>
        <v>2.6726446759259261E-2</v>
      </c>
      <c r="N21" s="3">
        <f>IF(laptimes!N21&lt;&gt;"",SUM(laptimes!N$2:'laptimes'!N21),"")</f>
        <v>2.6861053240740739E-2</v>
      </c>
      <c r="O21" s="3" t="str">
        <f>IF(laptimes!O21&lt;&gt;"",SUM(laptimes!O$2:'laptimes'!O21),"")</f>
        <v/>
      </c>
      <c r="P21" s="3">
        <f>IF(laptimes!P21&lt;&gt;"",SUM(laptimes!P$2:'laptimes'!P21),"")</f>
        <v>2.6448194444444448E-2</v>
      </c>
      <c r="Q21" s="3" t="str">
        <f>IF(laptimes!Q21&lt;&gt;"",SUM(laptimes!Q$2:'laptimes'!Q21),"")</f>
        <v/>
      </c>
      <c r="R21" s="3">
        <f>IF(laptimes!R21&lt;&gt;"",SUM(laptimes!R$2:'laptimes'!R21),"")</f>
        <v>2.6928206018518516E-2</v>
      </c>
      <c r="S21" s="3">
        <f>IF(laptimes!S21&lt;&gt;"",SUM(laptimes!S$2:'laptimes'!S21),"")</f>
        <v>2.6480081018518519E-2</v>
      </c>
      <c r="T21" s="3">
        <f>IF(laptimes!T21&lt;&gt;"",SUM(laptimes!T$2:'laptimes'!T21),"")</f>
        <v>2.6957025462962966E-2</v>
      </c>
      <c r="U21" s="3">
        <f>IF(laptimes!U21&lt;&gt;"",SUM(laptimes!U$2:'laptimes'!U21),"")</f>
        <v>2.6746284722222225E-2</v>
      </c>
    </row>
    <row r="22" spans="1:21" x14ac:dyDescent="0.25">
      <c r="A22">
        <v>21</v>
      </c>
      <c r="B22" s="3">
        <f>IF(laptimes!B22&lt;&gt;"",SUM(laptimes!B$2:'laptimes'!B22),"")</f>
        <v>2.7957951388888888E-2</v>
      </c>
      <c r="C22" s="3">
        <f>IF(laptimes!C22&lt;&gt;"",SUM(laptimes!C$2:'laptimes'!C22),"")</f>
        <v>2.8105625000000006E-2</v>
      </c>
      <c r="D22" s="3">
        <f>IF(laptimes!D22&lt;&gt;"",SUM(laptimes!D$2:'laptimes'!D22),"")</f>
        <v>2.7836655092592592E-2</v>
      </c>
      <c r="E22" s="3">
        <f>IF(laptimes!E22&lt;&gt;"",SUM(laptimes!E$2:'laptimes'!E22),"")</f>
        <v>2.8129826388888887E-2</v>
      </c>
      <c r="F22" s="3">
        <f>IF(laptimes!F22&lt;&gt;"",SUM(laptimes!F$2:'laptimes'!F22),"")</f>
        <v>2.8182187500000001E-2</v>
      </c>
      <c r="G22" s="3">
        <f>IF(laptimes!G22&lt;&gt;"",SUM(laptimes!G$2:'laptimes'!G22),"")</f>
        <v>2.816975694444445E-2</v>
      </c>
      <c r="H22" s="3">
        <f>IF(laptimes!H22&lt;&gt;"",SUM(laptimes!H$2:'laptimes'!H22),"")</f>
        <v>2.814775462962963E-2</v>
      </c>
      <c r="I22" s="3">
        <f>IF(laptimes!I22&lt;&gt;"",SUM(laptimes!I$2:'laptimes'!I22),"")</f>
        <v>2.7750034722222223E-2</v>
      </c>
      <c r="J22" s="3">
        <f>IF(laptimes!J22&lt;&gt;"",SUM(laptimes!J$2:'laptimes'!J22),"")</f>
        <v>2.823159722222222E-2</v>
      </c>
      <c r="K22" s="3">
        <f>IF(laptimes!K22&lt;&gt;"",SUM(laptimes!K$2:'laptimes'!K22),"")</f>
        <v>2.8302708333333339E-2</v>
      </c>
      <c r="L22" s="3">
        <f>IF(laptimes!L22&lt;&gt;"",SUM(laptimes!L$2:'laptimes'!L22),"")</f>
        <v>2.8020185185185186E-2</v>
      </c>
      <c r="M22" s="3">
        <f>IF(laptimes!M22&lt;&gt;"",SUM(laptimes!M$2:'laptimes'!M22),"")</f>
        <v>2.8016354166666667E-2</v>
      </c>
      <c r="N22" s="3">
        <f>IF(laptimes!N22&lt;&gt;"",SUM(laptimes!N$2:'laptimes'!N22),"")</f>
        <v>2.8137349537037035E-2</v>
      </c>
      <c r="O22" s="3" t="str">
        <f>IF(laptimes!O22&lt;&gt;"",SUM(laptimes!O$2:'laptimes'!O22),"")</f>
        <v/>
      </c>
      <c r="P22" s="3">
        <f>IF(laptimes!P22&lt;&gt;"",SUM(laptimes!P$2:'laptimes'!P22),"")</f>
        <v>2.7706828703703706E-2</v>
      </c>
      <c r="Q22" s="3" t="str">
        <f>IF(laptimes!Q22&lt;&gt;"",SUM(laptimes!Q$2:'laptimes'!Q22),"")</f>
        <v/>
      </c>
      <c r="R22" s="3">
        <f>IF(laptimes!R22&lt;&gt;"",SUM(laptimes!R$2:'laptimes'!R22),"")</f>
        <v>2.8226365740740739E-2</v>
      </c>
      <c r="S22" s="3">
        <f>IF(laptimes!S22&lt;&gt;"",SUM(laptimes!S$2:'laptimes'!S22),"")</f>
        <v>2.7744074074074074E-2</v>
      </c>
      <c r="T22" s="3">
        <f>IF(laptimes!T22&lt;&gt;"",SUM(laptimes!T$2:'laptimes'!T22),"")</f>
        <v>2.8253599537037041E-2</v>
      </c>
      <c r="U22" s="3">
        <f>IF(laptimes!U22&lt;&gt;"",SUM(laptimes!U$2:'laptimes'!U22),"")</f>
        <v>2.8027245370370373E-2</v>
      </c>
    </row>
    <row r="23" spans="1:21" x14ac:dyDescent="0.25">
      <c r="A23">
        <v>22</v>
      </c>
      <c r="B23" s="3">
        <f>IF(laptimes!B23&lt;&gt;"",SUM(laptimes!B$2:'laptimes'!B23),"")</f>
        <v>2.9239606481481481E-2</v>
      </c>
      <c r="C23" s="3">
        <f>IF(laptimes!C23&lt;&gt;"",SUM(laptimes!C$2:'laptimes'!C23),"")</f>
        <v>2.9367546296296301E-2</v>
      </c>
      <c r="D23" s="3">
        <f>IF(laptimes!D23&lt;&gt;"",SUM(laptimes!D$2:'laptimes'!D23),"")</f>
        <v>2.9084675925925924E-2</v>
      </c>
      <c r="E23" s="3">
        <f>IF(laptimes!E23&lt;&gt;"",SUM(laptimes!E$2:'laptimes'!E23),"")</f>
        <v>2.9427696759259256E-2</v>
      </c>
      <c r="F23" s="3">
        <f>IF(laptimes!F23&lt;&gt;"",SUM(laptimes!F$2:'laptimes'!F23),"")</f>
        <v>2.9462002314814814E-2</v>
      </c>
      <c r="G23" s="3">
        <f>IF(laptimes!G23&lt;&gt;"",SUM(laptimes!G$2:'laptimes'!G23),"")</f>
        <v>2.9441006944444452E-2</v>
      </c>
      <c r="H23" s="3">
        <f>IF(laptimes!H23&lt;&gt;"",SUM(laptimes!H$2:'laptimes'!H23),"")</f>
        <v>2.9426527777777777E-2</v>
      </c>
      <c r="I23" s="3">
        <f>IF(laptimes!I23&lt;&gt;"",SUM(laptimes!I$2:'laptimes'!I23),"")</f>
        <v>2.9166643518518519E-2</v>
      </c>
      <c r="J23" s="3">
        <f>IF(laptimes!J23&lt;&gt;"",SUM(laptimes!J$2:'laptimes'!J23),"")</f>
        <v>2.950671296296296E-2</v>
      </c>
      <c r="K23" s="3">
        <f>IF(laptimes!K23&lt;&gt;"",SUM(laptimes!K$2:'laptimes'!K23),"")</f>
        <v>2.9592291666666673E-2</v>
      </c>
      <c r="L23" s="3">
        <f>IF(laptimes!L23&lt;&gt;"",SUM(laptimes!L$2:'laptimes'!L23),"")</f>
        <v>2.9310138888888889E-2</v>
      </c>
      <c r="M23" s="3">
        <f>IF(laptimes!M23&lt;&gt;"",SUM(laptimes!M$2:'laptimes'!M23),"")</f>
        <v>2.9298657407407409E-2</v>
      </c>
      <c r="N23" s="3">
        <f>IF(laptimes!N23&lt;&gt;"",SUM(laptimes!N$2:'laptimes'!N23),"")</f>
        <v>2.9411087962962962E-2</v>
      </c>
      <c r="O23" s="3" t="str">
        <f>IF(laptimes!O23&lt;&gt;"",SUM(laptimes!O$2:'laptimes'!O23),"")</f>
        <v/>
      </c>
      <c r="P23" s="3">
        <f>IF(laptimes!P23&lt;&gt;"",SUM(laptimes!P$2:'laptimes'!P23),"")</f>
        <v>2.9019502314814816E-2</v>
      </c>
      <c r="Q23" s="3" t="str">
        <f>IF(laptimes!Q23&lt;&gt;"",SUM(laptimes!Q$2:'laptimes'!Q23),"")</f>
        <v/>
      </c>
      <c r="R23" s="3">
        <f>IF(laptimes!R23&lt;&gt;"",SUM(laptimes!R$2:'laptimes'!R23),"")</f>
        <v>2.9526874999999998E-2</v>
      </c>
      <c r="S23" s="3">
        <f>IF(laptimes!S23&lt;&gt;"",SUM(laptimes!S$2:'laptimes'!S23),"")</f>
        <v>2.9011562500000001E-2</v>
      </c>
      <c r="T23" s="3">
        <f>IF(laptimes!T23&lt;&gt;"",SUM(laptimes!T$2:'laptimes'!T23),"")</f>
        <v>2.9551666666666671E-2</v>
      </c>
      <c r="U23" s="3">
        <f>IF(laptimes!U23&lt;&gt;"",SUM(laptimes!U$2:'laptimes'!U23),"")</f>
        <v>2.930976851851852E-2</v>
      </c>
    </row>
    <row r="24" spans="1:21" x14ac:dyDescent="0.25">
      <c r="A24">
        <v>23</v>
      </c>
      <c r="B24" s="3">
        <f>IF(laptimes!B24&lt;&gt;"",SUM(laptimes!B$2:'laptimes'!B24),"")</f>
        <v>3.0520891203703705E-2</v>
      </c>
      <c r="C24" s="3">
        <f>IF(laptimes!C24&lt;&gt;"",SUM(laptimes!C$2:'laptimes'!C24),"")</f>
        <v>3.0628611111111117E-2</v>
      </c>
      <c r="D24" s="3">
        <f>IF(laptimes!D24&lt;&gt;"",SUM(laptimes!D$2:'laptimes'!D24),"")</f>
        <v>3.0334166666666666E-2</v>
      </c>
      <c r="E24" s="3">
        <f>IF(laptimes!E24&lt;&gt;"",SUM(laptimes!E$2:'laptimes'!E24),"")</f>
        <v>3.073009259259259E-2</v>
      </c>
      <c r="F24" s="3">
        <f>IF(laptimes!F24&lt;&gt;"",SUM(laptimes!F$2:'laptimes'!F24),"")</f>
        <v>3.0746076388888887E-2</v>
      </c>
      <c r="G24" s="3">
        <f>IF(laptimes!G24&lt;&gt;"",SUM(laptimes!G$2:'laptimes'!G24),"")</f>
        <v>3.0712847222222228E-2</v>
      </c>
      <c r="H24" s="3">
        <f>IF(laptimes!H24&lt;&gt;"",SUM(laptimes!H$2:'laptimes'!H24),"")</f>
        <v>3.0708159722222222E-2</v>
      </c>
      <c r="I24" s="3">
        <f>IF(laptimes!I24&lt;&gt;"",SUM(laptimes!I$2:'laptimes'!I24),"")</f>
        <v>3.0401180555555556E-2</v>
      </c>
      <c r="J24" s="3">
        <f>IF(laptimes!J24&lt;&gt;"",SUM(laptimes!J$2:'laptimes'!J24),"")</f>
        <v>3.0781666666666666E-2</v>
      </c>
      <c r="K24" s="3">
        <f>IF(laptimes!K24&lt;&gt;"",SUM(laptimes!K$2:'laptimes'!K24),"")</f>
        <v>3.0881331018518525E-2</v>
      </c>
      <c r="L24" s="3">
        <f>IF(laptimes!L24&lt;&gt;"",SUM(laptimes!L$2:'laptimes'!L24),"")</f>
        <v>3.0638206018518518E-2</v>
      </c>
      <c r="M24" s="3">
        <f>IF(laptimes!M24&lt;&gt;"",SUM(laptimes!M$2:'laptimes'!M24),"")</f>
        <v>3.0580405092592595E-2</v>
      </c>
      <c r="N24" s="3">
        <f>IF(laptimes!N24&lt;&gt;"",SUM(laptimes!N$2:'laptimes'!N24),"")</f>
        <v>3.0688807870370368E-2</v>
      </c>
      <c r="O24" s="3" t="str">
        <f>IF(laptimes!O24&lt;&gt;"",SUM(laptimes!O$2:'laptimes'!O24),"")</f>
        <v/>
      </c>
      <c r="P24" s="3">
        <f>IF(laptimes!P24&lt;&gt;"",SUM(laptimes!P$2:'laptimes'!P24),"")</f>
        <v>3.044258101851852E-2</v>
      </c>
      <c r="Q24" s="3" t="str">
        <f>IF(laptimes!Q24&lt;&gt;"",SUM(laptimes!Q$2:'laptimes'!Q24),"")</f>
        <v/>
      </c>
      <c r="R24" s="3">
        <f>IF(laptimes!R24&lt;&gt;"",SUM(laptimes!R$2:'laptimes'!R24),"")</f>
        <v>3.0828946759259256E-2</v>
      </c>
      <c r="S24" s="3">
        <f>IF(laptimes!S24&lt;&gt;"",SUM(laptimes!S$2:'laptimes'!S24),"")</f>
        <v>3.0329004629629629E-2</v>
      </c>
      <c r="T24" s="3">
        <f>IF(laptimes!T24&lt;&gt;"",SUM(laptimes!T$2:'laptimes'!T24),"")</f>
        <v>3.0851481481481487E-2</v>
      </c>
      <c r="U24" s="3">
        <f>IF(laptimes!U24&lt;&gt;"",SUM(laptimes!U$2:'laptimes'!U24),"")</f>
        <v>3.0591643518518518E-2</v>
      </c>
    </row>
    <row r="25" spans="1:21" x14ac:dyDescent="0.25">
      <c r="A25">
        <v>24</v>
      </c>
      <c r="B25" s="3">
        <f>IF(laptimes!B25&lt;&gt;"",SUM(laptimes!B$2:'laptimes'!B25),"")</f>
        <v>3.1801805555555555E-2</v>
      </c>
      <c r="C25" s="3">
        <f>IF(laptimes!C25&lt;&gt;"",SUM(laptimes!C$2:'laptimes'!C25),"")</f>
        <v>3.1892997685185193E-2</v>
      </c>
      <c r="D25" s="3">
        <f>IF(laptimes!D25&lt;&gt;"",SUM(laptimes!D$2:'laptimes'!D25),"")</f>
        <v>3.1586921296296297E-2</v>
      </c>
      <c r="E25" s="3">
        <f>IF(laptimes!E25&lt;&gt;"",SUM(laptimes!E$2:'laptimes'!E25),"")</f>
        <v>3.203546296296296E-2</v>
      </c>
      <c r="F25" s="3">
        <f>IF(laptimes!F25&lt;&gt;"",SUM(laptimes!F$2:'laptimes'!F25),"")</f>
        <v>3.204376157407407E-2</v>
      </c>
      <c r="G25" s="3">
        <f>IF(laptimes!G25&lt;&gt;"",SUM(laptimes!G$2:'laptimes'!G25),"")</f>
        <v>3.2002210648148156E-2</v>
      </c>
      <c r="H25" s="3">
        <f>IF(laptimes!H25&lt;&gt;"",SUM(laptimes!H$2:'laptimes'!H25),"")</f>
        <v>3.1982534722222219E-2</v>
      </c>
      <c r="I25" s="3">
        <f>IF(laptimes!I25&lt;&gt;"",SUM(laptimes!I$2:'laptimes'!I25),"")</f>
        <v>3.1641481481481479E-2</v>
      </c>
      <c r="J25" s="3">
        <f>IF(laptimes!J25&lt;&gt;"",SUM(laptimes!J$2:'laptimes'!J25),"")</f>
        <v>3.2055034722222223E-2</v>
      </c>
      <c r="K25" s="3">
        <f>IF(laptimes!K25&lt;&gt;"",SUM(laptimes!K$2:'laptimes'!K25),"")</f>
        <v>3.2176863425925933E-2</v>
      </c>
      <c r="L25" s="3">
        <f>IF(laptimes!L25&lt;&gt;"",SUM(laptimes!L$2:'laptimes'!L25),"")</f>
        <v>3.2065358796296295E-2</v>
      </c>
      <c r="M25" s="3">
        <f>IF(laptimes!M25&lt;&gt;"",SUM(laptimes!M$2:'laptimes'!M25),"")</f>
        <v>3.1909629629629635E-2</v>
      </c>
      <c r="N25" s="3">
        <f>IF(laptimes!N25&lt;&gt;"",SUM(laptimes!N$2:'laptimes'!N25),"")</f>
        <v>3.196233796296296E-2</v>
      </c>
      <c r="O25" s="3" t="str">
        <f>IF(laptimes!O25&lt;&gt;"",SUM(laptimes!O$2:'laptimes'!O25),"")</f>
        <v/>
      </c>
      <c r="P25" s="3">
        <f>IF(laptimes!P25&lt;&gt;"",SUM(laptimes!P$2:'laptimes'!P25),"")</f>
        <v>3.1676145833333336E-2</v>
      </c>
      <c r="Q25" s="3" t="str">
        <f>IF(laptimes!Q25&lt;&gt;"",SUM(laptimes!Q$2:'laptimes'!Q25),"")</f>
        <v/>
      </c>
      <c r="R25" s="3">
        <f>IF(laptimes!R25&lt;&gt;"",SUM(laptimes!R$2:'laptimes'!R25),"")</f>
        <v>3.212731481481481E-2</v>
      </c>
      <c r="S25" s="3">
        <f>IF(laptimes!S25&lt;&gt;"",SUM(laptimes!S$2:'laptimes'!S25),"")</f>
        <v>3.1736342592592594E-2</v>
      </c>
      <c r="T25" s="3">
        <f>IF(laptimes!T25&lt;&gt;"",SUM(laptimes!T$2:'laptimes'!T25),"")</f>
        <v>3.2150173611111117E-2</v>
      </c>
      <c r="U25" s="3">
        <f>IF(laptimes!U25&lt;&gt;"",SUM(laptimes!U$2:'laptimes'!U25),"")</f>
        <v>3.1877187500000001E-2</v>
      </c>
    </row>
    <row r="26" spans="1:21" x14ac:dyDescent="0.25">
      <c r="A26">
        <v>25</v>
      </c>
      <c r="B26" s="3">
        <f>IF(laptimes!B26&lt;&gt;"",SUM(laptimes!B$2:'laptimes'!B26),"")</f>
        <v>3.3086168981481479E-2</v>
      </c>
      <c r="C26" s="3">
        <f>IF(laptimes!C26&lt;&gt;"",SUM(laptimes!C$2:'laptimes'!C26),"")</f>
        <v>3.3156620370370378E-2</v>
      </c>
      <c r="D26" s="3">
        <f>IF(laptimes!D26&lt;&gt;"",SUM(laptimes!D$2:'laptimes'!D26),"")</f>
        <v>3.2840960648148149E-2</v>
      </c>
      <c r="E26" s="3">
        <f>IF(laptimes!E26&lt;&gt;"",SUM(laptimes!E$2:'laptimes'!E26),"")</f>
        <v>3.3338182870370367E-2</v>
      </c>
      <c r="F26" s="3">
        <f>IF(laptimes!F26&lt;&gt;"",SUM(laptimes!F$2:'laptimes'!F26),"")</f>
        <v>3.3325624999999998E-2</v>
      </c>
      <c r="G26" s="3">
        <f>IF(laptimes!G26&lt;&gt;"",SUM(laptimes!G$2:'laptimes'!G26),"")</f>
        <v>3.3278125000000006E-2</v>
      </c>
      <c r="H26" s="3">
        <f>IF(laptimes!H26&lt;&gt;"",SUM(laptimes!H$2:'laptimes'!H26),"")</f>
        <v>3.3264317129629628E-2</v>
      </c>
      <c r="I26" s="3">
        <f>IF(laptimes!I26&lt;&gt;"",SUM(laptimes!I$2:'laptimes'!I26),"")</f>
        <v>3.2884328703703704E-2</v>
      </c>
      <c r="J26" s="3">
        <f>IF(laptimes!J26&lt;&gt;"",SUM(laptimes!J$2:'laptimes'!J26),"")</f>
        <v>3.3328564814814818E-2</v>
      </c>
      <c r="K26" s="3">
        <f>IF(laptimes!K26&lt;&gt;"",SUM(laptimes!K$2:'laptimes'!K26),"")</f>
        <v>3.3520150462962972E-2</v>
      </c>
      <c r="L26" s="3">
        <f>IF(laptimes!L26&lt;&gt;"",SUM(laptimes!L$2:'laptimes'!L26),"")</f>
        <v>3.3314803240740737E-2</v>
      </c>
      <c r="M26" s="3">
        <f>IF(laptimes!M26&lt;&gt;"",SUM(laptimes!M$2:'laptimes'!M26),"")</f>
        <v>3.3328263888888897E-2</v>
      </c>
      <c r="N26" s="3">
        <f>IF(laptimes!N26&lt;&gt;"",SUM(laptimes!N$2:'laptimes'!N26),"")</f>
        <v>3.3237141203703698E-2</v>
      </c>
      <c r="O26" s="3" t="str">
        <f>IF(laptimes!O26&lt;&gt;"",SUM(laptimes!O$2:'laptimes'!O26),"")</f>
        <v/>
      </c>
      <c r="P26" s="3">
        <f>IF(laptimes!P26&lt;&gt;"",SUM(laptimes!P$2:'laptimes'!P26),"")</f>
        <v>3.2912939814814815E-2</v>
      </c>
      <c r="Q26" s="3" t="str">
        <f>IF(laptimes!Q26&lt;&gt;"",SUM(laptimes!Q$2:'laptimes'!Q26),"")</f>
        <v/>
      </c>
      <c r="R26" s="3">
        <f>IF(laptimes!R26&lt;&gt;"",SUM(laptimes!R$2:'laptimes'!R26),"")</f>
        <v>3.3426597222222215E-2</v>
      </c>
      <c r="S26" s="3">
        <f>IF(laptimes!S26&lt;&gt;"",SUM(laptimes!S$2:'laptimes'!S26),"")</f>
        <v>3.2969571759259263E-2</v>
      </c>
      <c r="T26" s="3">
        <f>IF(laptimes!T26&lt;&gt;"",SUM(laptimes!T$2:'laptimes'!T26),"")</f>
        <v>3.3447627314814821E-2</v>
      </c>
      <c r="U26" s="3">
        <f>IF(laptimes!U26&lt;&gt;"",SUM(laptimes!U$2:'laptimes'!U26),"")</f>
        <v>3.3157615740740741E-2</v>
      </c>
    </row>
    <row r="27" spans="1:21" x14ac:dyDescent="0.25">
      <c r="A27">
        <v>26</v>
      </c>
      <c r="B27" s="3">
        <f>IF(laptimes!B27&lt;&gt;"",SUM(laptimes!B$2:'laptimes'!B27),"")</f>
        <v>3.4380057870370365E-2</v>
      </c>
      <c r="C27" s="3">
        <f>IF(laptimes!C27&lt;&gt;"",SUM(laptimes!C$2:'laptimes'!C27),"")</f>
        <v>3.4418807870370376E-2</v>
      </c>
      <c r="D27" s="3">
        <f>IF(laptimes!D27&lt;&gt;"",SUM(laptimes!D$2:'laptimes'!D27),"")</f>
        <v>3.4098958333333332E-2</v>
      </c>
      <c r="E27" s="3">
        <f>IF(laptimes!E27&lt;&gt;"",SUM(laptimes!E$2:'laptimes'!E27),"")</f>
        <v>3.4636655092592589E-2</v>
      </c>
      <c r="F27" s="3">
        <f>IF(laptimes!F27&lt;&gt;"",SUM(laptimes!F$2:'laptimes'!F27),"")</f>
        <v>3.4603113425925924E-2</v>
      </c>
      <c r="G27" s="3">
        <f>IF(laptimes!G27&lt;&gt;"",SUM(laptimes!G$2:'laptimes'!G27),"")</f>
        <v>3.4552615740740748E-2</v>
      </c>
      <c r="H27" s="3">
        <f>IF(laptimes!H27&lt;&gt;"",SUM(laptimes!H$2:'laptimes'!H27),"")</f>
        <v>3.4530624999999995E-2</v>
      </c>
      <c r="I27" s="3">
        <f>IF(laptimes!I27&lt;&gt;"",SUM(laptimes!I$2:'laptimes'!I27),"")</f>
        <v>3.4135983796296294E-2</v>
      </c>
      <c r="J27" s="3">
        <f>IF(laptimes!J27&lt;&gt;"",SUM(laptimes!J$2:'laptimes'!J27),"")</f>
        <v>3.4598750000000005E-2</v>
      </c>
      <c r="K27" s="3">
        <f>IF(laptimes!K27&lt;&gt;"",SUM(laptimes!K$2:'laptimes'!K27),"")</f>
        <v>3.4949849537037045E-2</v>
      </c>
      <c r="L27" s="3">
        <f>IF(laptimes!L27&lt;&gt;"",SUM(laptimes!L$2:'laptimes'!L27),"")</f>
        <v>3.4567025462962961E-2</v>
      </c>
      <c r="M27" s="3">
        <f>IF(laptimes!M27&lt;&gt;"",SUM(laptimes!M$2:'laptimes'!M27),"")</f>
        <v>3.4579918981481488E-2</v>
      </c>
      <c r="N27" s="3">
        <f>IF(laptimes!N27&lt;&gt;"",SUM(laptimes!N$2:'laptimes'!N27),"")</f>
        <v>3.4512604166666662E-2</v>
      </c>
      <c r="O27" s="3" t="str">
        <f>IF(laptimes!O27&lt;&gt;"",SUM(laptimes!O$2:'laptimes'!O27),"")</f>
        <v/>
      </c>
      <c r="P27" s="3">
        <f>IF(laptimes!P27&lt;&gt;"",SUM(laptimes!P$2:'laptimes'!P27),"")</f>
        <v>3.4148252314814817E-2</v>
      </c>
      <c r="Q27" s="3" t="str">
        <f>IF(laptimes!Q27&lt;&gt;"",SUM(laptimes!Q$2:'laptimes'!Q27),"")</f>
        <v/>
      </c>
      <c r="R27" s="3">
        <f>IF(laptimes!R27&lt;&gt;"",SUM(laptimes!R$2:'laptimes'!R27),"")</f>
        <v>3.4726932870370361E-2</v>
      </c>
      <c r="S27" s="3">
        <f>IF(laptimes!S27&lt;&gt;"",SUM(laptimes!S$2:'laptimes'!S27),"")</f>
        <v>3.42034837962963E-2</v>
      </c>
      <c r="T27" s="3">
        <f>IF(laptimes!T27&lt;&gt;"",SUM(laptimes!T$2:'laptimes'!T27),"")</f>
        <v>3.4744560185185194E-2</v>
      </c>
      <c r="U27" s="3">
        <f>IF(laptimes!U27&lt;&gt;"",SUM(laptimes!U$2:'laptimes'!U27),"")</f>
        <v>3.4436354166666669E-2</v>
      </c>
    </row>
    <row r="28" spans="1:21" x14ac:dyDescent="0.25">
      <c r="A28">
        <v>27</v>
      </c>
      <c r="B28" s="3">
        <f>IF(laptimes!B28&lt;&gt;"",SUM(laptimes!B$2:'laptimes'!B28),"")</f>
        <v>3.5661516203703697E-2</v>
      </c>
      <c r="C28" s="3">
        <f>IF(laptimes!C28&lt;&gt;"",SUM(laptimes!C$2:'laptimes'!C28),"")</f>
        <v>3.5677407407407415E-2</v>
      </c>
      <c r="D28" s="3">
        <f>IF(laptimes!D28&lt;&gt;"",SUM(laptimes!D$2:'laptimes'!D28),"")</f>
        <v>3.5369895833333331E-2</v>
      </c>
      <c r="E28" s="3">
        <f>IF(laptimes!E28&lt;&gt;"",SUM(laptimes!E$2:'laptimes'!E28),"")</f>
        <v>3.593811342592592E-2</v>
      </c>
      <c r="F28" s="3">
        <f>IF(laptimes!F28&lt;&gt;"",SUM(laptimes!F$2:'laptimes'!F28),"")</f>
        <v>3.5886053240740741E-2</v>
      </c>
      <c r="G28" s="3">
        <f>IF(laptimes!G28&lt;&gt;"",SUM(laptimes!G$2:'laptimes'!G28),"")</f>
        <v>3.5832349537037046E-2</v>
      </c>
      <c r="H28" s="3">
        <f>IF(laptimes!H28&lt;&gt;"",SUM(laptimes!H$2:'laptimes'!H28),"")</f>
        <v>3.5799988425925924E-2</v>
      </c>
      <c r="I28" s="3">
        <f>IF(laptimes!I28&lt;&gt;"",SUM(laptimes!I$2:'laptimes'!I28),"")</f>
        <v>3.5377037037037033E-2</v>
      </c>
      <c r="J28" s="3">
        <f>IF(laptimes!J28&lt;&gt;"",SUM(laptimes!J$2:'laptimes'!J28),"")</f>
        <v>3.5880520833333339E-2</v>
      </c>
      <c r="K28" s="3">
        <f>IF(laptimes!K28&lt;&gt;"",SUM(laptimes!K$2:'laptimes'!K28),"")</f>
        <v>3.6208460648148158E-2</v>
      </c>
      <c r="L28" s="3">
        <f>IF(laptimes!L28&lt;&gt;"",SUM(laptimes!L$2:'laptimes'!L28),"")</f>
        <v>3.5834247685185186E-2</v>
      </c>
      <c r="M28" s="3">
        <f>IF(laptimes!M28&lt;&gt;"",SUM(laptimes!M$2:'laptimes'!M28),"")</f>
        <v>3.5838275462962969E-2</v>
      </c>
      <c r="N28" s="3">
        <f>IF(laptimes!N28&lt;&gt;"",SUM(laptimes!N$2:'laptimes'!N28),"")</f>
        <v>3.5788692129629623E-2</v>
      </c>
      <c r="O28" s="3" t="str">
        <f>IF(laptimes!O28&lt;&gt;"",SUM(laptimes!O$2:'laptimes'!O28),"")</f>
        <v/>
      </c>
      <c r="P28" s="3">
        <f>IF(laptimes!P28&lt;&gt;"",SUM(laptimes!P$2:'laptimes'!P28),"")</f>
        <v>3.5382905092592593E-2</v>
      </c>
      <c r="Q28" s="3" t="str">
        <f>IF(laptimes!Q28&lt;&gt;"",SUM(laptimes!Q$2:'laptimes'!Q28),"")</f>
        <v/>
      </c>
      <c r="R28" s="3">
        <f>IF(laptimes!R28&lt;&gt;"",SUM(laptimes!R$2:'laptimes'!R28),"")</f>
        <v>3.6031284722222216E-2</v>
      </c>
      <c r="S28" s="3">
        <f>IF(laptimes!S28&lt;&gt;"",SUM(laptimes!S$2:'laptimes'!S28),"")</f>
        <v>3.5435717592592599E-2</v>
      </c>
      <c r="T28" s="3">
        <f>IF(laptimes!T28&lt;&gt;"",SUM(laptimes!T$2:'laptimes'!T28),"")</f>
        <v>3.6041388888888901E-2</v>
      </c>
      <c r="U28" s="3">
        <f>IF(laptimes!U28&lt;&gt;"",SUM(laptimes!U$2:'laptimes'!U28),"")</f>
        <v>3.5713622685185187E-2</v>
      </c>
    </row>
    <row r="29" spans="1:21" x14ac:dyDescent="0.25">
      <c r="A29">
        <v>28</v>
      </c>
      <c r="B29" s="3">
        <f>IF(laptimes!B29&lt;&gt;"",SUM(laptimes!B$2:'laptimes'!B29),"")</f>
        <v>3.6941585648148138E-2</v>
      </c>
      <c r="C29" s="3">
        <f>IF(laptimes!C29&lt;&gt;"",SUM(laptimes!C$2:'laptimes'!C29),"")</f>
        <v>3.6940787037037043E-2</v>
      </c>
      <c r="D29" s="3">
        <f>IF(laptimes!D29&lt;&gt;"",SUM(laptimes!D$2:'laptimes'!D29),"")</f>
        <v>3.6618993055555556E-2</v>
      </c>
      <c r="E29" s="3">
        <f>IF(laptimes!E29&lt;&gt;"",SUM(laptimes!E$2:'laptimes'!E29),"")</f>
        <v>3.7246724537037035E-2</v>
      </c>
      <c r="F29" s="3">
        <f>IF(laptimes!F29&lt;&gt;"",SUM(laptimes!F$2:'laptimes'!F29),"")</f>
        <v>3.7167604166666666E-2</v>
      </c>
      <c r="G29" s="3">
        <f>IF(laptimes!G29&lt;&gt;"",SUM(laptimes!G$2:'laptimes'!G29),"")</f>
        <v>3.7113564814814821E-2</v>
      </c>
      <c r="H29" s="3">
        <f>IF(laptimes!H29&lt;&gt;"",SUM(laptimes!H$2:'laptimes'!H29),"")</f>
        <v>3.7070289351851853E-2</v>
      </c>
      <c r="I29" s="3">
        <f>IF(laptimes!I29&lt;&gt;"",SUM(laptimes!I$2:'laptimes'!I29),"")</f>
        <v>3.6615555555555554E-2</v>
      </c>
      <c r="J29" s="3">
        <f>IF(laptimes!J29&lt;&gt;"",SUM(laptimes!J$2:'laptimes'!J29),"")</f>
        <v>3.7156597222222226E-2</v>
      </c>
      <c r="K29" s="3">
        <f>IF(laptimes!K29&lt;&gt;"",SUM(laptimes!K$2:'laptimes'!K29),"")</f>
        <v>3.7480277777777786E-2</v>
      </c>
      <c r="L29" s="3">
        <f>IF(laptimes!L29&lt;&gt;"",SUM(laptimes!L$2:'laptimes'!L29),"")</f>
        <v>3.7111307870370369E-2</v>
      </c>
      <c r="M29" s="3">
        <f>IF(laptimes!M29&lt;&gt;"",SUM(laptimes!M$2:'laptimes'!M29),"")</f>
        <v>3.7112870370370379E-2</v>
      </c>
      <c r="N29" s="3">
        <f>IF(laptimes!N29&lt;&gt;"",SUM(laptimes!N$2:'laptimes'!N29),"")</f>
        <v>3.7065833333333326E-2</v>
      </c>
      <c r="O29" s="3" t="str">
        <f>IF(laptimes!O29&lt;&gt;"",SUM(laptimes!O$2:'laptimes'!O29),"")</f>
        <v/>
      </c>
      <c r="P29" s="3">
        <f>IF(laptimes!P29&lt;&gt;"",SUM(laptimes!P$2:'laptimes'!P29),"")</f>
        <v>3.6621226851851853E-2</v>
      </c>
      <c r="Q29" s="3" t="str">
        <f>IF(laptimes!Q29&lt;&gt;"",SUM(laptimes!Q$2:'laptimes'!Q29),"")</f>
        <v/>
      </c>
      <c r="R29" s="3">
        <f>IF(laptimes!R29&lt;&gt;"",SUM(laptimes!R$2:'laptimes'!R29),"")</f>
        <v>3.7338981481481473E-2</v>
      </c>
      <c r="S29" s="3">
        <f>IF(laptimes!S29&lt;&gt;"",SUM(laptimes!S$2:'laptimes'!S29),"")</f>
        <v>3.6671643518518524E-2</v>
      </c>
      <c r="T29" s="3">
        <f>IF(laptimes!T29&lt;&gt;"",SUM(laptimes!T$2:'laptimes'!T29),"")</f>
        <v>3.7354421296296306E-2</v>
      </c>
      <c r="U29" s="3">
        <f>IF(laptimes!U29&lt;&gt;"",SUM(laptimes!U$2:'laptimes'!U29),"")</f>
        <v>3.6994733796296295E-2</v>
      </c>
    </row>
    <row r="30" spans="1:21" x14ac:dyDescent="0.25">
      <c r="A30">
        <v>29</v>
      </c>
      <c r="B30" s="3">
        <f>IF(laptimes!B30&lt;&gt;"",SUM(laptimes!B$2:'laptimes'!B30),"")</f>
        <v>3.8224421296296288E-2</v>
      </c>
      <c r="C30" s="3">
        <f>IF(laptimes!C30&lt;&gt;"",SUM(laptimes!C$2:'laptimes'!C30),"")</f>
        <v>3.8202326388888895E-2</v>
      </c>
      <c r="D30" s="3">
        <f>IF(laptimes!D30&lt;&gt;"",SUM(laptimes!D$2:'laptimes'!D30),"")</f>
        <v>3.7872013888888889E-2</v>
      </c>
      <c r="E30" s="3">
        <f>IF(laptimes!E30&lt;&gt;"",SUM(laptimes!E$2:'laptimes'!E30),"")</f>
        <v>3.8555752314814812E-2</v>
      </c>
      <c r="F30" s="3">
        <f>IF(laptimes!F30&lt;&gt;"",SUM(laptimes!F$2:'laptimes'!F30),"")</f>
        <v>3.8446967592592592E-2</v>
      </c>
      <c r="G30" s="3">
        <f>IF(laptimes!G30&lt;&gt;"",SUM(laptimes!G$2:'laptimes'!G30),"")</f>
        <v>3.8393773148148153E-2</v>
      </c>
      <c r="H30" s="3">
        <f>IF(laptimes!H30&lt;&gt;"",SUM(laptimes!H$2:'laptimes'!H30),"")</f>
        <v>3.8329328703703702E-2</v>
      </c>
      <c r="I30" s="3">
        <f>IF(laptimes!I30&lt;&gt;"",SUM(laptimes!I$2:'laptimes'!I30),"")</f>
        <v>3.785414351851852E-2</v>
      </c>
      <c r="J30" s="3">
        <f>IF(laptimes!J30&lt;&gt;"",SUM(laptimes!J$2:'laptimes'!J30),"")</f>
        <v>3.8434583333333334E-2</v>
      </c>
      <c r="K30" s="3">
        <f>IF(laptimes!K30&lt;&gt;"",SUM(laptimes!K$2:'laptimes'!K30),"")</f>
        <v>3.8763923611111119E-2</v>
      </c>
      <c r="L30" s="3">
        <f>IF(laptimes!L30&lt;&gt;"",SUM(laptimes!L$2:'laptimes'!L30),"")</f>
        <v>3.8380787037037033E-2</v>
      </c>
      <c r="M30" s="3">
        <f>IF(laptimes!M30&lt;&gt;"",SUM(laptimes!M$2:'laptimes'!M30),"")</f>
        <v>3.8374178240740749E-2</v>
      </c>
      <c r="N30" s="3">
        <f>IF(laptimes!N30&lt;&gt;"",SUM(laptimes!N$2:'laptimes'!N30),"")</f>
        <v>3.83527199074074E-2</v>
      </c>
      <c r="O30" s="3" t="str">
        <f>IF(laptimes!O30&lt;&gt;"",SUM(laptimes!O$2:'laptimes'!O30),"")</f>
        <v/>
      </c>
      <c r="P30" s="3">
        <f>IF(laptimes!P30&lt;&gt;"",SUM(laptimes!P$2:'laptimes'!P30),"")</f>
        <v>3.7874131944444445E-2</v>
      </c>
      <c r="Q30" s="3" t="str">
        <f>IF(laptimes!Q30&lt;&gt;"",SUM(laptimes!Q$2:'laptimes'!Q30),"")</f>
        <v/>
      </c>
      <c r="R30" s="3">
        <f>IF(laptimes!R30&lt;&gt;"",SUM(laptimes!R$2:'laptimes'!R30),"")</f>
        <v>3.8650706018518513E-2</v>
      </c>
      <c r="S30" s="3">
        <f>IF(laptimes!S30&lt;&gt;"",SUM(laptimes!S$2:'laptimes'!S30),"")</f>
        <v>3.7908368055555558E-2</v>
      </c>
      <c r="T30" s="3">
        <f>IF(laptimes!T30&lt;&gt;"",SUM(laptimes!T$2:'laptimes'!T30),"")</f>
        <v>3.8653206018518529E-2</v>
      </c>
      <c r="U30" s="3">
        <f>IF(laptimes!U30&lt;&gt;"",SUM(laptimes!U$2:'laptimes'!U30),"")</f>
        <v>3.8337141203703705E-2</v>
      </c>
    </row>
    <row r="31" spans="1:21" x14ac:dyDescent="0.25">
      <c r="A31">
        <v>30</v>
      </c>
      <c r="B31" s="3">
        <f>IF(laptimes!B31&lt;&gt;"",SUM(laptimes!B$2:'laptimes'!B31),"")</f>
        <v>3.9507951388888879E-2</v>
      </c>
      <c r="C31" s="3">
        <f>IF(laptimes!C31&lt;&gt;"",SUM(laptimes!C$2:'laptimes'!C31),"")</f>
        <v>3.9470046296296302E-2</v>
      </c>
      <c r="D31" s="3">
        <f>IF(laptimes!D31&lt;&gt;"",SUM(laptimes!D$2:'laptimes'!D31),"")</f>
        <v>3.9122789351851851E-2</v>
      </c>
      <c r="E31" s="3">
        <f>IF(laptimes!E31&lt;&gt;"",SUM(laptimes!E$2:'laptimes'!E31),"")</f>
        <v>3.9871331018518516E-2</v>
      </c>
      <c r="F31" s="3">
        <f>IF(laptimes!F31&lt;&gt;"",SUM(laptimes!F$2:'laptimes'!F31),"")</f>
        <v>3.9732222222222224E-2</v>
      </c>
      <c r="G31" s="3">
        <f>IF(laptimes!G31&lt;&gt;"",SUM(laptimes!G$2:'laptimes'!G31),"")</f>
        <v>3.9677453703703708E-2</v>
      </c>
      <c r="H31" s="3">
        <f>IF(laptimes!H31&lt;&gt;"",SUM(laptimes!H$2:'laptimes'!H31),"")</f>
        <v>3.9599236111111109E-2</v>
      </c>
      <c r="I31" s="3">
        <f>IF(laptimes!I31&lt;&gt;"",SUM(laptimes!I$2:'laptimes'!I31),"")</f>
        <v>3.9096053240740739E-2</v>
      </c>
      <c r="J31" s="3">
        <f>IF(laptimes!J31&lt;&gt;"",SUM(laptimes!J$2:'laptimes'!J31),"")</f>
        <v>3.9764421296296294E-2</v>
      </c>
      <c r="K31" s="3">
        <f>IF(laptimes!K31&lt;&gt;"",SUM(laptimes!K$2:'laptimes'!K31),"")</f>
        <v>4.0028784722222231E-2</v>
      </c>
      <c r="L31" s="3">
        <f>IF(laptimes!L31&lt;&gt;"",SUM(laptimes!L$2:'laptimes'!L31),"")</f>
        <v>3.964790509259259E-2</v>
      </c>
      <c r="M31" s="3">
        <f>IF(laptimes!M31&lt;&gt;"",SUM(laptimes!M$2:'laptimes'!M31),"")</f>
        <v>3.9648912037037042E-2</v>
      </c>
      <c r="N31" s="3">
        <f>IF(laptimes!N31&lt;&gt;"",SUM(laptimes!N$2:'laptimes'!N31),"")</f>
        <v>3.9630277777777771E-2</v>
      </c>
      <c r="O31" s="3" t="str">
        <f>IF(laptimes!O31&lt;&gt;"",SUM(laptimes!O$2:'laptimes'!O31),"")</f>
        <v/>
      </c>
      <c r="P31" s="3">
        <f>IF(laptimes!P31&lt;&gt;"",SUM(laptimes!P$2:'laptimes'!P31),"")</f>
        <v>3.9119745370370371E-2</v>
      </c>
      <c r="Q31" s="3" t="str">
        <f>IF(laptimes!Q31&lt;&gt;"",SUM(laptimes!Q$2:'laptimes'!Q31),"")</f>
        <v/>
      </c>
      <c r="R31" s="3">
        <f>IF(laptimes!R31&lt;&gt;"",SUM(laptimes!R$2:'laptimes'!R31),"")</f>
        <v>4.0016909722222216E-2</v>
      </c>
      <c r="S31" s="3">
        <f>IF(laptimes!S31&lt;&gt;"",SUM(laptimes!S$2:'laptimes'!S31),"")</f>
        <v>3.9152407407407407E-2</v>
      </c>
      <c r="T31" s="3">
        <f>IF(laptimes!T31&lt;&gt;"",SUM(laptimes!T$2:'laptimes'!T31),"")</f>
        <v>3.995721064814816E-2</v>
      </c>
      <c r="U31" s="3">
        <f>IF(laptimes!U31&lt;&gt;"",SUM(laptimes!U$2:'laptimes'!U31),"")</f>
        <v>3.975738425925926E-2</v>
      </c>
    </row>
    <row r="32" spans="1:21" x14ac:dyDescent="0.25">
      <c r="A32">
        <v>31</v>
      </c>
      <c r="B32" s="3">
        <f>IF(laptimes!B32&lt;&gt;"",SUM(laptimes!B$2:'laptimes'!B32),"")</f>
        <v>4.0791331018518506E-2</v>
      </c>
      <c r="C32" s="3">
        <f>IF(laptimes!C32&lt;&gt;"",SUM(laptimes!C$2:'laptimes'!C32),"")</f>
        <v>4.073276620370371E-2</v>
      </c>
      <c r="D32" s="3">
        <f>IF(laptimes!D32&lt;&gt;"",SUM(laptimes!D$2:'laptimes'!D32),"")</f>
        <v>4.0383576388888891E-2</v>
      </c>
      <c r="E32" s="3">
        <f>IF(laptimes!E32&lt;&gt;"",SUM(laptimes!E$2:'laptimes'!E32),"")</f>
        <v>4.1235706018518517E-2</v>
      </c>
      <c r="F32" s="3">
        <f>IF(laptimes!F32&lt;&gt;"",SUM(laptimes!F$2:'laptimes'!F32),"")</f>
        <v>4.1015775462962964E-2</v>
      </c>
      <c r="G32" s="3">
        <f>IF(laptimes!G32&lt;&gt;"",SUM(laptimes!G$2:'laptimes'!G32),"")</f>
        <v>4.0973043981481487E-2</v>
      </c>
      <c r="H32" s="3">
        <f>IF(laptimes!H32&lt;&gt;"",SUM(laptimes!H$2:'laptimes'!H32),"")</f>
        <v>4.0867870370370367E-2</v>
      </c>
      <c r="I32" s="3">
        <f>IF(laptimes!I32&lt;&gt;"",SUM(laptimes!I$2:'laptimes'!I32),"")</f>
        <v>4.0339270833333329E-2</v>
      </c>
      <c r="J32" s="3">
        <f>IF(laptimes!J32&lt;&gt;"",SUM(laptimes!J$2:'laptimes'!J32),"")</f>
        <v>4.1215694444444444E-2</v>
      </c>
      <c r="K32" s="3">
        <f>IF(laptimes!K32&lt;&gt;"",SUM(laptimes!K$2:'laptimes'!K32),"")</f>
        <v>4.1286875000000008E-2</v>
      </c>
      <c r="L32" s="3">
        <f>IF(laptimes!L32&lt;&gt;"",SUM(laptimes!L$2:'laptimes'!L32),"")</f>
        <v>4.09133912037037E-2</v>
      </c>
      <c r="M32" s="3">
        <f>IF(laptimes!M32&lt;&gt;"",SUM(laptimes!M$2:'laptimes'!M32),"")</f>
        <v>4.0926701388888896E-2</v>
      </c>
      <c r="N32" s="3">
        <f>IF(laptimes!N32&lt;&gt;"",SUM(laptimes!N$2:'laptimes'!N32),"")</f>
        <v>4.0970381944444439E-2</v>
      </c>
      <c r="O32" s="3" t="str">
        <f>IF(laptimes!O32&lt;&gt;"",SUM(laptimes!O$2:'laptimes'!O32),"")</f>
        <v/>
      </c>
      <c r="P32" s="3">
        <f>IF(laptimes!P32&lt;&gt;"",SUM(laptimes!P$2:'laptimes'!P32),"")</f>
        <v>4.0375497685185183E-2</v>
      </c>
      <c r="Q32" s="3" t="str">
        <f>IF(laptimes!Q32&lt;&gt;"",SUM(laptimes!Q$2:'laptimes'!Q32),"")</f>
        <v/>
      </c>
      <c r="R32" s="3">
        <f>IF(laptimes!R32&lt;&gt;"",SUM(laptimes!R$2:'laptimes'!R32),"")</f>
        <v>4.1443391203703696E-2</v>
      </c>
      <c r="S32" s="3">
        <f>IF(laptimes!S32&lt;&gt;"",SUM(laptimes!S$2:'laptimes'!S32),"")</f>
        <v>4.0394918981481481E-2</v>
      </c>
      <c r="T32" s="3">
        <f>IF(laptimes!T32&lt;&gt;"",SUM(laptimes!T$2:'laptimes'!T32),"")</f>
        <v>4.1306840277777791E-2</v>
      </c>
      <c r="U32" s="3">
        <f>IF(laptimes!U32&lt;&gt;"",SUM(laptimes!U$2:'laptimes'!U32),"")</f>
        <v>4.100229166666667E-2</v>
      </c>
    </row>
    <row r="33" spans="1:21" x14ac:dyDescent="0.25">
      <c r="A33">
        <v>32</v>
      </c>
      <c r="B33" s="3">
        <f>IF(laptimes!B33&lt;&gt;"",SUM(laptimes!B$2:'laptimes'!B33),"")</f>
        <v>4.2075046296296284E-2</v>
      </c>
      <c r="C33" s="3">
        <f>IF(laptimes!C33&lt;&gt;"",SUM(laptimes!C$2:'laptimes'!C33),"")</f>
        <v>4.1995833333333343E-2</v>
      </c>
      <c r="D33" s="3">
        <f>IF(laptimes!D33&lt;&gt;"",SUM(laptimes!D$2:'laptimes'!D33),"")</f>
        <v>4.1654768518518522E-2</v>
      </c>
      <c r="E33" s="3">
        <f>IF(laptimes!E33&lt;&gt;"",SUM(laptimes!E$2:'laptimes'!E33),"")</f>
        <v>4.2730717592592594E-2</v>
      </c>
      <c r="F33" s="3">
        <f>IF(laptimes!F33&lt;&gt;"",SUM(laptimes!F$2:'laptimes'!F33),"")</f>
        <v>4.2297986111111109E-2</v>
      </c>
      <c r="G33" s="3">
        <f>IF(laptimes!G33&lt;&gt;"",SUM(laptimes!G$2:'laptimes'!G33),"")</f>
        <v>4.2262592592592595E-2</v>
      </c>
      <c r="H33" s="3">
        <f>IF(laptimes!H33&lt;&gt;"",SUM(laptimes!H$2:'laptimes'!H33),"")</f>
        <v>4.2136724537037033E-2</v>
      </c>
      <c r="I33" s="3">
        <f>IF(laptimes!I33&lt;&gt;"",SUM(laptimes!I$2:'laptimes'!I33),"")</f>
        <v>4.1582719907407403E-2</v>
      </c>
      <c r="J33" s="3">
        <f>IF(laptimes!J33&lt;&gt;"",SUM(laptimes!J$2:'laptimes'!J33),"")</f>
        <v>4.2471678240740739E-2</v>
      </c>
      <c r="K33" s="3">
        <f>IF(laptimes!K33&lt;&gt;"",SUM(laptimes!K$2:'laptimes'!K33),"")</f>
        <v>4.2545520833333343E-2</v>
      </c>
      <c r="L33" s="3">
        <f>IF(laptimes!L33&lt;&gt;"",SUM(laptimes!L$2:'laptimes'!L33),"")</f>
        <v>4.218618055555555E-2</v>
      </c>
      <c r="M33" s="3">
        <f>IF(laptimes!M33&lt;&gt;"",SUM(laptimes!M$2:'laptimes'!M33),"")</f>
        <v>4.220875000000001E-2</v>
      </c>
      <c r="N33" s="3">
        <f>IF(laptimes!N33&lt;&gt;"",SUM(laptimes!N$2:'laptimes'!N33),"")</f>
        <v>4.239094907407407E-2</v>
      </c>
      <c r="O33" s="3" t="str">
        <f>IF(laptimes!O33&lt;&gt;"",SUM(laptimes!O$2:'laptimes'!O33),"")</f>
        <v/>
      </c>
      <c r="P33" s="3">
        <f>IF(laptimes!P33&lt;&gt;"",SUM(laptimes!P$2:'laptimes'!P33),"")</f>
        <v>4.1615277777777772E-2</v>
      </c>
      <c r="Q33" s="3" t="str">
        <f>IF(laptimes!Q33&lt;&gt;"",SUM(laptimes!Q$2:'laptimes'!Q33),"")</f>
        <v/>
      </c>
      <c r="R33" s="3">
        <f>IF(laptimes!R33&lt;&gt;"",SUM(laptimes!R$2:'laptimes'!R33),"")</f>
        <v>4.2708518518518514E-2</v>
      </c>
      <c r="S33" s="3">
        <f>IF(laptimes!S33&lt;&gt;"",SUM(laptimes!S$2:'laptimes'!S33),"")</f>
        <v>4.1640995370370373E-2</v>
      </c>
      <c r="T33" s="3">
        <f>IF(laptimes!T33&lt;&gt;"",SUM(laptimes!T$2:'laptimes'!T33),"")</f>
        <v>4.2765613425925941E-2</v>
      </c>
      <c r="U33" s="3">
        <f>IF(laptimes!U33&lt;&gt;"",SUM(laptimes!U$2:'laptimes'!U33),"")</f>
        <v>4.2255821759259266E-2</v>
      </c>
    </row>
    <row r="34" spans="1:21" x14ac:dyDescent="0.25">
      <c r="A34">
        <v>33</v>
      </c>
      <c r="B34" s="3">
        <f>IF(laptimes!B34&lt;&gt;"",SUM(laptimes!B$2:'laptimes'!B34),"")</f>
        <v>4.3361064814814804E-2</v>
      </c>
      <c r="C34" s="3">
        <f>IF(laptimes!C34&lt;&gt;"",SUM(laptimes!C$2:'laptimes'!C34),"")</f>
        <v>4.3261805555555567E-2</v>
      </c>
      <c r="D34" s="3">
        <f>IF(laptimes!D34&lt;&gt;"",SUM(laptimes!D$2:'laptimes'!D34),"")</f>
        <v>4.2971064814814816E-2</v>
      </c>
      <c r="E34" s="3">
        <f>IF(laptimes!E34&lt;&gt;"",SUM(laptimes!E$2:'laptimes'!E34),"")</f>
        <v>4.3990486111111116E-2</v>
      </c>
      <c r="F34" s="3">
        <f>IF(laptimes!F34&lt;&gt;"",SUM(laptimes!F$2:'laptimes'!F34),"")</f>
        <v>4.3606631944444439E-2</v>
      </c>
      <c r="G34" s="3">
        <f>IF(laptimes!G34&lt;&gt;"",SUM(laptimes!G$2:'laptimes'!G34),"")</f>
        <v>4.3548703703703708E-2</v>
      </c>
      <c r="H34" s="3">
        <f>IF(laptimes!H34&lt;&gt;"",SUM(laptimes!H$2:'laptimes'!H34),"")</f>
        <v>4.3403692129629627E-2</v>
      </c>
      <c r="I34" s="3">
        <f>IF(laptimes!I34&lt;&gt;"",SUM(laptimes!I$2:'laptimes'!I34),"")</f>
        <v>4.2823171296296293E-2</v>
      </c>
      <c r="J34" s="3">
        <f>IF(laptimes!J34&lt;&gt;"",SUM(laptimes!J$2:'laptimes'!J34),"")</f>
        <v>4.3726238425925927E-2</v>
      </c>
      <c r="K34" s="3">
        <f>IF(laptimes!K34&lt;&gt;"",SUM(laptimes!K$2:'laptimes'!K34),"")</f>
        <v>4.3803356481481488E-2</v>
      </c>
      <c r="L34" s="3">
        <f>IF(laptimes!L34&lt;&gt;"",SUM(laptimes!L$2:'laptimes'!L34),"")</f>
        <v>4.3461041666666658E-2</v>
      </c>
      <c r="M34" s="3">
        <f>IF(laptimes!M34&lt;&gt;"",SUM(laptimes!M$2:'laptimes'!M34),"")</f>
        <v>4.3485625000000007E-2</v>
      </c>
      <c r="N34" s="3">
        <f>IF(laptimes!N34&lt;&gt;"",SUM(laptimes!N$2:'laptimes'!N34),"")</f>
        <v>4.3647106481481478E-2</v>
      </c>
      <c r="O34" s="3" t="str">
        <f>IF(laptimes!O34&lt;&gt;"",SUM(laptimes!O$2:'laptimes'!O34),"")</f>
        <v/>
      </c>
      <c r="P34" s="3">
        <f>IF(laptimes!P34&lt;&gt;"",SUM(laptimes!P$2:'laptimes'!P34),"")</f>
        <v>4.2862685185185177E-2</v>
      </c>
      <c r="Q34" s="3" t="str">
        <f>IF(laptimes!Q34&lt;&gt;"",SUM(laptimes!Q$2:'laptimes'!Q34),"")</f>
        <v/>
      </c>
      <c r="R34" s="3">
        <f>IF(laptimes!R34&lt;&gt;"",SUM(laptimes!R$2:'laptimes'!R34),"")</f>
        <v>4.3970127314814811E-2</v>
      </c>
      <c r="S34" s="3">
        <f>IF(laptimes!S34&lt;&gt;"",SUM(laptimes!S$2:'laptimes'!S34),"")</f>
        <v>4.2902800925925931E-2</v>
      </c>
      <c r="T34" s="3">
        <f>IF(laptimes!T34&lt;&gt;"",SUM(laptimes!T$2:'laptimes'!T34),"")</f>
        <v>4.4029733796296315E-2</v>
      </c>
      <c r="U34" s="3">
        <f>IF(laptimes!U34&lt;&gt;"",SUM(laptimes!U$2:'laptimes'!U34),"")</f>
        <v>4.3512893518518524E-2</v>
      </c>
    </row>
    <row r="35" spans="1:21" x14ac:dyDescent="0.25">
      <c r="A35">
        <v>34</v>
      </c>
      <c r="B35" s="3">
        <f>IF(laptimes!B35&lt;&gt;"",SUM(laptimes!B$2:'laptimes'!B35),"")</f>
        <v>4.4666932870370359E-2</v>
      </c>
      <c r="C35" s="3">
        <f>IF(laptimes!C35&lt;&gt;"",SUM(laptimes!C$2:'laptimes'!C35),"")</f>
        <v>4.4525879629629644E-2</v>
      </c>
      <c r="D35" s="3">
        <f>IF(laptimes!D35&lt;&gt;"",SUM(laptimes!D$2:'laptimes'!D35),"")</f>
        <v>4.4385023148148149E-2</v>
      </c>
      <c r="E35" s="3">
        <f>IF(laptimes!E35&lt;&gt;"",SUM(laptimes!E$2:'laptimes'!E35),"")</f>
        <v>4.5261458333333338E-2</v>
      </c>
      <c r="F35" s="3">
        <f>IF(laptimes!F35&lt;&gt;"",SUM(laptimes!F$2:'laptimes'!F35),"")</f>
        <v>4.4899849537037032E-2</v>
      </c>
      <c r="G35" s="3">
        <f>IF(laptimes!G35&lt;&gt;"",SUM(laptimes!G$2:'laptimes'!G35),"")</f>
        <v>4.4827870370370372E-2</v>
      </c>
      <c r="H35" s="3">
        <f>IF(laptimes!H35&lt;&gt;"",SUM(laptimes!H$2:'laptimes'!H35),"")</f>
        <v>4.4671712962962962E-2</v>
      </c>
      <c r="I35" s="3">
        <f>IF(laptimes!I35&lt;&gt;"",SUM(laptimes!I$2:'laptimes'!I35),"")</f>
        <v>4.4065289351851847E-2</v>
      </c>
      <c r="J35" s="3">
        <f>IF(laptimes!J35&lt;&gt;"",SUM(laptimes!J$2:'laptimes'!J35),"")</f>
        <v>4.4980370370370372E-2</v>
      </c>
      <c r="K35" s="3">
        <f>IF(laptimes!K35&lt;&gt;"",SUM(laptimes!K$2:'laptimes'!K35),"")</f>
        <v>4.5065462962962967E-2</v>
      </c>
      <c r="L35" s="3">
        <f>IF(laptimes!L35&lt;&gt;"",SUM(laptimes!L$2:'laptimes'!L35),"")</f>
        <v>4.4734432870370364E-2</v>
      </c>
      <c r="M35" s="3">
        <f>IF(laptimes!M35&lt;&gt;"",SUM(laptimes!M$2:'laptimes'!M35),"")</f>
        <v>4.4746342592592601E-2</v>
      </c>
      <c r="N35" s="3">
        <f>IF(laptimes!N35&lt;&gt;"",SUM(laptimes!N$2:'laptimes'!N35),"")</f>
        <v>4.4901145833333329E-2</v>
      </c>
      <c r="O35" s="3" t="str">
        <f>IF(laptimes!O35&lt;&gt;"",SUM(laptimes!O$2:'laptimes'!O35),"")</f>
        <v/>
      </c>
      <c r="P35" s="3">
        <f>IF(laptimes!P35&lt;&gt;"",SUM(laptimes!P$2:'laptimes'!P35),"")</f>
        <v>4.4106261574074067E-2</v>
      </c>
      <c r="Q35" s="3" t="str">
        <f>IF(laptimes!Q35&lt;&gt;"",SUM(laptimes!Q$2:'laptimes'!Q35),"")</f>
        <v/>
      </c>
      <c r="R35" s="3">
        <f>IF(laptimes!R35&lt;&gt;"",SUM(laptimes!R$2:'laptimes'!R35),"")</f>
        <v>4.5230081018518511E-2</v>
      </c>
      <c r="S35" s="3">
        <f>IF(laptimes!S35&lt;&gt;"",SUM(laptimes!S$2:'laptimes'!S35),"")</f>
        <v>4.414200231481482E-2</v>
      </c>
      <c r="T35" s="3">
        <f>IF(laptimes!T35&lt;&gt;"",SUM(laptimes!T$2:'laptimes'!T35),"")</f>
        <v>4.5300347222222238E-2</v>
      </c>
      <c r="U35" s="3">
        <f>IF(laptimes!U35&lt;&gt;"",SUM(laptimes!U$2:'laptimes'!U35),"")</f>
        <v>4.4793587962962969E-2</v>
      </c>
    </row>
    <row r="36" spans="1:21" x14ac:dyDescent="0.25">
      <c r="A36">
        <v>35</v>
      </c>
      <c r="B36" s="3">
        <f>IF(laptimes!B36&lt;&gt;"",SUM(laptimes!B$2:'laptimes'!B36),"")</f>
        <v>4.5953819444444433E-2</v>
      </c>
      <c r="C36" s="3">
        <f>IF(laptimes!C36&lt;&gt;"",SUM(laptimes!C$2:'laptimes'!C36),"")</f>
        <v>4.5786504629629646E-2</v>
      </c>
      <c r="D36" s="3">
        <f>IF(laptimes!D36&lt;&gt;"",SUM(laptimes!D$2:'laptimes'!D36),"")</f>
        <v>4.5633750000000001E-2</v>
      </c>
      <c r="E36" s="3">
        <f>IF(laptimes!E36&lt;&gt;"",SUM(laptimes!E$2:'laptimes'!E36),"")</f>
        <v>4.6531990740740742E-2</v>
      </c>
      <c r="F36" s="3">
        <f>IF(laptimes!F36&lt;&gt;"",SUM(laptimes!F$2:'laptimes'!F36),"")</f>
        <v>4.6193078703703698E-2</v>
      </c>
      <c r="G36" s="3">
        <f>IF(laptimes!G36&lt;&gt;"",SUM(laptimes!G$2:'laptimes'!G36),"")</f>
        <v>4.6113229166666665E-2</v>
      </c>
      <c r="H36" s="3">
        <f>IF(laptimes!H36&lt;&gt;"",SUM(laptimes!H$2:'laptimes'!H36),"")</f>
        <v>4.5933888888888885E-2</v>
      </c>
      <c r="I36" s="3">
        <f>IF(laptimes!I36&lt;&gt;"",SUM(laptimes!I$2:'laptimes'!I36),"")</f>
        <v>4.530621527777777E-2</v>
      </c>
      <c r="J36" s="3">
        <f>IF(laptimes!J36&lt;&gt;"",SUM(laptimes!J$2:'laptimes'!J36),"")</f>
        <v>4.6235081018518517E-2</v>
      </c>
      <c r="K36" s="3">
        <f>IF(laptimes!K36&lt;&gt;"",SUM(laptimes!K$2:'laptimes'!K36),"")</f>
        <v>4.6323819444444449E-2</v>
      </c>
      <c r="L36" s="3">
        <f>IF(laptimes!L36&lt;&gt;"",SUM(laptimes!L$2:'laptimes'!L36),"")</f>
        <v>4.5989664351851846E-2</v>
      </c>
      <c r="M36" s="3">
        <f>IF(laptimes!M36&lt;&gt;"",SUM(laptimes!M$2:'laptimes'!M36),"")</f>
        <v>4.6005960648148159E-2</v>
      </c>
      <c r="N36" s="3">
        <f>IF(laptimes!N36&lt;&gt;"",SUM(laptimes!N$2:'laptimes'!N36),"")</f>
        <v>4.615697916666666E-2</v>
      </c>
      <c r="O36" s="3" t="str">
        <f>IF(laptimes!O36&lt;&gt;"",SUM(laptimes!O$2:'laptimes'!O36),"")</f>
        <v/>
      </c>
      <c r="P36" s="3">
        <f>IF(laptimes!P36&lt;&gt;"",SUM(laptimes!P$2:'laptimes'!P36),"")</f>
        <v>4.5343657407407402E-2</v>
      </c>
      <c r="Q36" s="3" t="str">
        <f>IF(laptimes!Q36&lt;&gt;"",SUM(laptimes!Q$2:'laptimes'!Q36),"")</f>
        <v/>
      </c>
      <c r="R36" s="3">
        <f>IF(laptimes!R36&lt;&gt;"",SUM(laptimes!R$2:'laptimes'!R36),"")</f>
        <v>4.6491342592592584E-2</v>
      </c>
      <c r="S36" s="3">
        <f>IF(laptimes!S36&lt;&gt;"",SUM(laptimes!S$2:'laptimes'!S36),"")</f>
        <v>4.5383101851851855E-2</v>
      </c>
      <c r="T36" s="3">
        <f>IF(laptimes!T36&lt;&gt;"",SUM(laptimes!T$2:'laptimes'!T36),"")</f>
        <v>4.6571574074074092E-2</v>
      </c>
      <c r="U36" s="3">
        <f>IF(laptimes!U36&lt;&gt;"",SUM(laptimes!U$2:'laptimes'!U36),"")</f>
        <v>4.6072175925925933E-2</v>
      </c>
    </row>
    <row r="37" spans="1:21" x14ac:dyDescent="0.25">
      <c r="A37">
        <v>36</v>
      </c>
      <c r="B37" s="3">
        <f>IF(laptimes!B37&lt;&gt;"",SUM(laptimes!B$2:'laptimes'!B37),"")</f>
        <v>4.7236400462962951E-2</v>
      </c>
      <c r="C37" s="3">
        <f>IF(laptimes!C37&lt;&gt;"",SUM(laptimes!C$2:'laptimes'!C37),"")</f>
        <v>4.7053067129629644E-2</v>
      </c>
      <c r="D37" s="3">
        <f>IF(laptimes!D37&lt;&gt;"",SUM(laptimes!D$2:'laptimes'!D37),"")</f>
        <v>4.6865335648148147E-2</v>
      </c>
      <c r="E37" s="3">
        <f>IF(laptimes!E37&lt;&gt;"",SUM(laptimes!E$2:'laptimes'!E37),"")</f>
        <v>4.7818622685185184E-2</v>
      </c>
      <c r="F37" s="3">
        <f>IF(laptimes!F37&lt;&gt;"",SUM(laptimes!F$2:'laptimes'!F37),"")</f>
        <v>4.7477824074074068E-2</v>
      </c>
      <c r="G37" s="3">
        <f>IF(laptimes!G37&lt;&gt;"",SUM(laptimes!G$2:'laptimes'!G37),"")</f>
        <v>4.7400405092592593E-2</v>
      </c>
      <c r="H37" s="3">
        <f>IF(laptimes!H37&lt;&gt;"",SUM(laptimes!H$2:'laptimes'!H37),"")</f>
        <v>4.7196990740740734E-2</v>
      </c>
      <c r="I37" s="3">
        <f>IF(laptimes!I37&lt;&gt;"",SUM(laptimes!I$2:'laptimes'!I37),"")</f>
        <v>4.6546898148148143E-2</v>
      </c>
      <c r="J37" s="3">
        <f>IF(laptimes!J37&lt;&gt;"",SUM(laptimes!J$2:'laptimes'!J37),"")</f>
        <v>4.7491585648148149E-2</v>
      </c>
      <c r="K37" s="3">
        <f>IF(laptimes!K37&lt;&gt;"",SUM(laptimes!K$2:'laptimes'!K37),"")</f>
        <v>4.7583495370370377E-2</v>
      </c>
      <c r="L37" s="3">
        <f>IF(laptimes!L37&lt;&gt;"",SUM(laptimes!L$2:'laptimes'!L37),"")</f>
        <v>4.7242314814814806E-2</v>
      </c>
      <c r="M37" s="3">
        <f>IF(laptimes!M37&lt;&gt;"",SUM(laptimes!M$2:'laptimes'!M37),"")</f>
        <v>4.7264016203703713E-2</v>
      </c>
      <c r="N37" s="3">
        <f>IF(laptimes!N37&lt;&gt;"",SUM(laptimes!N$2:'laptimes'!N37),"")</f>
        <v>4.7417858796296293E-2</v>
      </c>
      <c r="O37" s="3" t="str">
        <f>IF(laptimes!O37&lt;&gt;"",SUM(laptimes!O$2:'laptimes'!O37),"")</f>
        <v/>
      </c>
      <c r="P37" s="3">
        <f>IF(laptimes!P37&lt;&gt;"",SUM(laptimes!P$2:'laptimes'!P37),"")</f>
        <v>4.6582534722222214E-2</v>
      </c>
      <c r="Q37" s="3" t="str">
        <f>IF(laptimes!Q37&lt;&gt;"",SUM(laptimes!Q$2:'laptimes'!Q37),"")</f>
        <v/>
      </c>
      <c r="R37" s="3">
        <f>IF(laptimes!R37&lt;&gt;"",SUM(laptimes!R$2:'laptimes'!R37),"")</f>
        <v>4.7753530092592582E-2</v>
      </c>
      <c r="S37" s="3">
        <f>IF(laptimes!S37&lt;&gt;"",SUM(laptimes!S$2:'laptimes'!S37),"")</f>
        <v>4.6622881944444444E-2</v>
      </c>
      <c r="T37" s="3">
        <f>IF(laptimes!T37&lt;&gt;"",SUM(laptimes!T$2:'laptimes'!T37),"")</f>
        <v>4.7861527777777794E-2</v>
      </c>
      <c r="U37" s="3">
        <f>IF(laptimes!U37&lt;&gt;"",SUM(laptimes!U$2:'laptimes'!U37),"")</f>
        <v>4.7357858796296302E-2</v>
      </c>
    </row>
    <row r="38" spans="1:21" x14ac:dyDescent="0.25">
      <c r="A38">
        <v>37</v>
      </c>
      <c r="B38" s="3">
        <f>IF(laptimes!B38&lt;&gt;"",SUM(laptimes!B$2:'laptimes'!B38),"")</f>
        <v>4.8527141203703689E-2</v>
      </c>
      <c r="C38" s="3">
        <f>IF(laptimes!C38&lt;&gt;"",SUM(laptimes!C$2:'laptimes'!C38),"")</f>
        <v>4.8319988425925942E-2</v>
      </c>
      <c r="D38" s="3">
        <f>IF(laptimes!D38&lt;&gt;"",SUM(laptimes!D$2:'laptimes'!D38),"")</f>
        <v>4.8100636574074075E-2</v>
      </c>
      <c r="E38" s="3">
        <f>IF(laptimes!E38&lt;&gt;"",SUM(laptimes!E$2:'laptimes'!E38),"")</f>
        <v>4.9077337962962965E-2</v>
      </c>
      <c r="F38" s="3">
        <f>IF(laptimes!F38&lt;&gt;"",SUM(laptimes!F$2:'laptimes'!F38),"")</f>
        <v>4.876957175925925E-2</v>
      </c>
      <c r="G38" s="3">
        <f>IF(laptimes!G38&lt;&gt;"",SUM(laptimes!G$2:'laptimes'!G38),"")</f>
        <v>4.8693923611111113E-2</v>
      </c>
      <c r="H38" s="3">
        <f>IF(laptimes!H38&lt;&gt;"",SUM(laptimes!H$2:'laptimes'!H38),"")</f>
        <v>4.8462546296296288E-2</v>
      </c>
      <c r="I38" s="3">
        <f>IF(laptimes!I38&lt;&gt;"",SUM(laptimes!I$2:'laptimes'!I38),"")</f>
        <v>4.7791805555555553E-2</v>
      </c>
      <c r="J38" s="3">
        <f>IF(laptimes!J38&lt;&gt;"",SUM(laptimes!J$2:'laptimes'!J38),"")</f>
        <v>4.8753969907407407E-2</v>
      </c>
      <c r="K38" s="3">
        <f>IF(laptimes!K38&lt;&gt;"",SUM(laptimes!K$2:'laptimes'!K38),"")</f>
        <v>4.8846041666666673E-2</v>
      </c>
      <c r="L38" s="3">
        <f>IF(laptimes!L38&lt;&gt;"",SUM(laptimes!L$2:'laptimes'!L38),"")</f>
        <v>4.8487997685185177E-2</v>
      </c>
      <c r="M38" s="3">
        <f>IF(laptimes!M38&lt;&gt;"",SUM(laptimes!M$2:'laptimes'!M38),"")</f>
        <v>4.8536886574074081E-2</v>
      </c>
      <c r="N38" s="3">
        <f>IF(laptimes!N38&lt;&gt;"",SUM(laptimes!N$2:'laptimes'!N38),"")</f>
        <v>4.86802662037037E-2</v>
      </c>
      <c r="O38" s="3" t="str">
        <f>IF(laptimes!O38&lt;&gt;"",SUM(laptimes!O$2:'laptimes'!O38),"")</f>
        <v/>
      </c>
      <c r="P38" s="3">
        <f>IF(laptimes!P38&lt;&gt;"",SUM(laptimes!P$2:'laptimes'!P38),"")</f>
        <v>4.7818912037037031E-2</v>
      </c>
      <c r="Q38" s="3" t="str">
        <f>IF(laptimes!Q38&lt;&gt;"",SUM(laptimes!Q$2:'laptimes'!Q38),"")</f>
        <v/>
      </c>
      <c r="R38" s="3">
        <f>IF(laptimes!R38&lt;&gt;"",SUM(laptimes!R$2:'laptimes'!R38),"")</f>
        <v>4.9018923611111098E-2</v>
      </c>
      <c r="S38" s="3">
        <f>IF(laptimes!S38&lt;&gt;"",SUM(laptimes!S$2:'laptimes'!S38),"")</f>
        <v>4.7861828703703702E-2</v>
      </c>
      <c r="T38" s="3">
        <f>IF(laptimes!T38&lt;&gt;"",SUM(laptimes!T$2:'laptimes'!T38),"")</f>
        <v>4.9151053240740761E-2</v>
      </c>
      <c r="U38" s="3">
        <f>IF(laptimes!U38&lt;&gt;"",SUM(laptimes!U$2:'laptimes'!U38),"")</f>
        <v>4.863739583333334E-2</v>
      </c>
    </row>
    <row r="39" spans="1:21" x14ac:dyDescent="0.25">
      <c r="A39">
        <v>38</v>
      </c>
      <c r="B39" s="3">
        <f>IF(laptimes!B39&lt;&gt;"",SUM(laptimes!B$2:'laptimes'!B39),"")</f>
        <v>4.9831851851851836E-2</v>
      </c>
      <c r="C39" s="3">
        <f>IF(laptimes!C39&lt;&gt;"",SUM(laptimes!C$2:'laptimes'!C39),"")</f>
        <v>4.9586875000000016E-2</v>
      </c>
      <c r="D39" s="3">
        <f>IF(laptimes!D39&lt;&gt;"",SUM(laptimes!D$2:'laptimes'!D39),"")</f>
        <v>4.9334085648148146E-2</v>
      </c>
      <c r="E39" s="3">
        <f>IF(laptimes!E39&lt;&gt;"",SUM(laptimes!E$2:'laptimes'!E39),"")</f>
        <v>5.0349363425925928E-2</v>
      </c>
      <c r="F39" s="3">
        <f>IF(laptimes!F39&lt;&gt;"",SUM(laptimes!F$2:'laptimes'!F39),"")</f>
        <v>5.0065891203703694E-2</v>
      </c>
      <c r="G39" s="3">
        <f>IF(laptimes!G39&lt;&gt;"",SUM(laptimes!G$2:'laptimes'!G39),"")</f>
        <v>4.9989548611111115E-2</v>
      </c>
      <c r="H39" s="3">
        <f>IF(laptimes!H39&lt;&gt;"",SUM(laptimes!H$2:'laptimes'!H39),"")</f>
        <v>4.9734861111111105E-2</v>
      </c>
      <c r="I39" s="3">
        <f>IF(laptimes!I39&lt;&gt;"",SUM(laptimes!I$2:'laptimes'!I39),"")</f>
        <v>4.9037719907407407E-2</v>
      </c>
      <c r="J39" s="3">
        <f>IF(laptimes!J39&lt;&gt;"",SUM(laptimes!J$2:'laptimes'!J39),"")</f>
        <v>5.0021099537037039E-2</v>
      </c>
      <c r="K39" s="3">
        <f>IF(laptimes!K39&lt;&gt;"",SUM(laptimes!K$2:'laptimes'!K39),"")</f>
        <v>5.0109988425925935E-2</v>
      </c>
      <c r="L39" s="3">
        <f>IF(laptimes!L39&lt;&gt;"",SUM(laptimes!L$2:'laptimes'!L39),"")</f>
        <v>4.9737465277777768E-2</v>
      </c>
      <c r="M39" s="3">
        <f>IF(laptimes!M39&lt;&gt;"",SUM(laptimes!M$2:'laptimes'!M39),"")</f>
        <v>4.980364583333334E-2</v>
      </c>
      <c r="N39" s="3">
        <f>IF(laptimes!N39&lt;&gt;"",SUM(laptimes!N$2:'laptimes'!N39),"")</f>
        <v>4.9944664351851846E-2</v>
      </c>
      <c r="O39" s="3" t="str">
        <f>IF(laptimes!O39&lt;&gt;"",SUM(laptimes!O$2:'laptimes'!O39),"")</f>
        <v/>
      </c>
      <c r="P39" s="3">
        <f>IF(laptimes!P39&lt;&gt;"",SUM(laptimes!P$2:'laptimes'!P39),"")</f>
        <v>4.90627662037037E-2</v>
      </c>
      <c r="Q39" s="3" t="str">
        <f>IF(laptimes!Q39&lt;&gt;"",SUM(laptimes!Q$2:'laptimes'!Q39),"")</f>
        <v/>
      </c>
      <c r="R39" s="3">
        <f>IF(laptimes!R39&lt;&gt;"",SUM(laptimes!R$2:'laptimes'!R39),"")</f>
        <v>5.028832175925925E-2</v>
      </c>
      <c r="S39" s="3">
        <f>IF(laptimes!S39&lt;&gt;"",SUM(laptimes!S$2:'laptimes'!S39),"")</f>
        <v>4.9105694444444445E-2</v>
      </c>
      <c r="T39" s="3">
        <f>IF(laptimes!T39&lt;&gt;"",SUM(laptimes!T$2:'laptimes'!T39),"")</f>
        <v>5.0432118055555579E-2</v>
      </c>
      <c r="U39" s="3">
        <f>IF(laptimes!U39&lt;&gt;"",SUM(laptimes!U$2:'laptimes'!U39),"")</f>
        <v>4.9912881944444452E-2</v>
      </c>
    </row>
    <row r="40" spans="1:21" x14ac:dyDescent="0.25">
      <c r="A40">
        <v>39</v>
      </c>
      <c r="B40" s="3">
        <f>IF(laptimes!B40&lt;&gt;"",SUM(laptimes!B$2:'laptimes'!B40),"")</f>
        <v>5.1136469907407389E-2</v>
      </c>
      <c r="C40" s="3">
        <f>IF(laptimes!C40&lt;&gt;"",SUM(laptimes!C$2:'laptimes'!C40),"")</f>
        <v>5.0852476851851867E-2</v>
      </c>
      <c r="D40" s="3">
        <f>IF(laptimes!D40&lt;&gt;"",SUM(laptimes!D$2:'laptimes'!D40),"")</f>
        <v>5.056981481481481E-2</v>
      </c>
      <c r="E40" s="3">
        <f>IF(laptimes!E40&lt;&gt;"",SUM(laptimes!E$2:'laptimes'!E40),"")</f>
        <v>5.1616388888888892E-2</v>
      </c>
      <c r="F40" s="3">
        <f>IF(laptimes!F40&lt;&gt;"",SUM(laptimes!F$2:'laptimes'!F40),"")</f>
        <v>5.1358749999999988E-2</v>
      </c>
      <c r="G40" s="3">
        <f>IF(laptimes!G40&lt;&gt;"",SUM(laptimes!G$2:'laptimes'!G40),"")</f>
        <v>5.12632175925926E-2</v>
      </c>
      <c r="H40" s="3">
        <f>IF(laptimes!H40&lt;&gt;"",SUM(laptimes!H$2:'laptimes'!H40),"")</f>
        <v>5.1000324074074066E-2</v>
      </c>
      <c r="I40" s="3">
        <f>IF(laptimes!I40&lt;&gt;"",SUM(laptimes!I$2:'laptimes'!I40),"")</f>
        <v>5.0287071759259255E-2</v>
      </c>
      <c r="J40" s="3">
        <f>IF(laptimes!J40&lt;&gt;"",SUM(laptimes!J$2:'laptimes'!J40),"")</f>
        <v>5.1295162037037038E-2</v>
      </c>
      <c r="K40" s="3">
        <f>IF(laptimes!K40&lt;&gt;"",SUM(laptimes!K$2:'laptimes'!K40),"")</f>
        <v>5.1377500000000006E-2</v>
      </c>
      <c r="L40" s="3">
        <f>IF(laptimes!L40&lt;&gt;"",SUM(laptimes!L$2:'laptimes'!L40),"")</f>
        <v>5.0985428240740732E-2</v>
      </c>
      <c r="M40" s="3">
        <f>IF(laptimes!M40&lt;&gt;"",SUM(laptimes!M$2:'laptimes'!M40),"")</f>
        <v>5.1067349537037045E-2</v>
      </c>
      <c r="N40" s="3">
        <f>IF(laptimes!N40&lt;&gt;"",SUM(laptimes!N$2:'laptimes'!N40),"")</f>
        <v>5.12249074074074E-2</v>
      </c>
      <c r="O40" s="3" t="str">
        <f>IF(laptimes!O40&lt;&gt;"",SUM(laptimes!O$2:'laptimes'!O40),"")</f>
        <v/>
      </c>
      <c r="P40" s="3">
        <f>IF(laptimes!P40&lt;&gt;"",SUM(laptimes!P$2:'laptimes'!P40),"")</f>
        <v>5.0305798611111105E-2</v>
      </c>
      <c r="Q40" s="3" t="str">
        <f>IF(laptimes!Q40&lt;&gt;"",SUM(laptimes!Q$2:'laptimes'!Q40),"")</f>
        <v/>
      </c>
      <c r="R40" s="3">
        <f>IF(laptimes!R40&lt;&gt;"",SUM(laptimes!R$2:'laptimes'!R40),"")</f>
        <v>5.1562627314814806E-2</v>
      </c>
      <c r="S40" s="3">
        <f>IF(laptimes!S40&lt;&gt;"",SUM(laptimes!S$2:'laptimes'!S40),"")</f>
        <v>5.0352557870370372E-2</v>
      </c>
      <c r="T40" s="3">
        <f>IF(laptimes!T40&lt;&gt;"",SUM(laptimes!T$2:'laptimes'!T40),"")</f>
        <v>5.1709039351851872E-2</v>
      </c>
      <c r="U40" s="3">
        <f>IF(laptimes!U40&lt;&gt;"",SUM(laptimes!U$2:'laptimes'!U40),"")</f>
        <v>5.1171469907407417E-2</v>
      </c>
    </row>
    <row r="41" spans="1:21" x14ac:dyDescent="0.25">
      <c r="A41">
        <v>40</v>
      </c>
      <c r="B41" s="3">
        <f>IF(laptimes!B41&lt;&gt;"",SUM(laptimes!B$2:'laptimes'!B41),"")</f>
        <v>5.2446516203703684E-2</v>
      </c>
      <c r="C41" s="3">
        <f>IF(laptimes!C41&lt;&gt;"",SUM(laptimes!C$2:'laptimes'!C41),"")</f>
        <v>5.2123402777777793E-2</v>
      </c>
      <c r="D41" s="3">
        <f>IF(laptimes!D41&lt;&gt;"",SUM(laptimes!D$2:'laptimes'!D41),"")</f>
        <v>5.1813587962962961E-2</v>
      </c>
      <c r="E41" s="3">
        <f>IF(laptimes!E41&lt;&gt;"",SUM(laptimes!E$2:'laptimes'!E41),"")</f>
        <v>5.2891909722222227E-2</v>
      </c>
      <c r="F41" s="3">
        <f>IF(laptimes!F41&lt;&gt;"",SUM(laptimes!F$2:'laptimes'!F41),"")</f>
        <v>5.2670671296296281E-2</v>
      </c>
      <c r="G41" s="3">
        <f>IF(laptimes!G41&lt;&gt;"",SUM(laptimes!G$2:'laptimes'!G41),"")</f>
        <v>5.2539976851851862E-2</v>
      </c>
      <c r="H41" s="3">
        <f>IF(laptimes!H41&lt;&gt;"",SUM(laptimes!H$2:'laptimes'!H41),"")</f>
        <v>5.2266932870370361E-2</v>
      </c>
      <c r="I41" s="3">
        <f>IF(laptimes!I41&lt;&gt;"",SUM(laptimes!I$2:'laptimes'!I41),"")</f>
        <v>5.1543391203703701E-2</v>
      </c>
      <c r="J41" s="3">
        <f>IF(laptimes!J41&lt;&gt;"",SUM(laptimes!J$2:'laptimes'!J41),"")</f>
        <v>5.2582777777777777E-2</v>
      </c>
      <c r="K41" s="3">
        <f>IF(laptimes!K41&lt;&gt;"",SUM(laptimes!K$2:'laptimes'!K41),"")</f>
        <v>5.2660752314814818E-2</v>
      </c>
      <c r="L41" s="3">
        <f>IF(laptimes!L41&lt;&gt;"",SUM(laptimes!L$2:'laptimes'!L41),"")</f>
        <v>5.2232245370370363E-2</v>
      </c>
      <c r="M41" s="3">
        <f>IF(laptimes!M41&lt;&gt;"",SUM(laptimes!M$2:'laptimes'!M41),"")</f>
        <v>5.2331574074074079E-2</v>
      </c>
      <c r="N41" s="3">
        <f>IF(laptimes!N41&lt;&gt;"",SUM(laptimes!N$2:'laptimes'!N41),"")</f>
        <v>5.2509837962962956E-2</v>
      </c>
      <c r="O41" s="3" t="str">
        <f>IF(laptimes!O41&lt;&gt;"",SUM(laptimes!O$2:'laptimes'!O41),"")</f>
        <v/>
      </c>
      <c r="P41" s="3">
        <f>IF(laptimes!P41&lt;&gt;"",SUM(laptimes!P$2:'laptimes'!P41),"")</f>
        <v>5.1548761574074065E-2</v>
      </c>
      <c r="Q41" s="3" t="str">
        <f>IF(laptimes!Q41&lt;&gt;"",SUM(laptimes!Q$2:'laptimes'!Q41),"")</f>
        <v/>
      </c>
      <c r="R41" s="3">
        <f>IF(laptimes!R41&lt;&gt;"",SUM(laptimes!R$2:'laptimes'!R41),"")</f>
        <v>5.2846446759259251E-2</v>
      </c>
      <c r="S41" s="3">
        <f>IF(laptimes!S41&lt;&gt;"",SUM(laptimes!S$2:'laptimes'!S41),"")</f>
        <v>5.1602222222222223E-2</v>
      </c>
      <c r="T41" s="3">
        <f>IF(laptimes!T41&lt;&gt;"",SUM(laptimes!T$2:'laptimes'!T41),"")</f>
        <v>5.2989687500000021E-2</v>
      </c>
      <c r="U41" s="3">
        <f>IF(laptimes!U41&lt;&gt;"",SUM(laptimes!U$2:'laptimes'!U41),"")</f>
        <v>5.2425185185185193E-2</v>
      </c>
    </row>
    <row r="42" spans="1:21" x14ac:dyDescent="0.25">
      <c r="A42">
        <v>41</v>
      </c>
      <c r="B42" s="3">
        <f>IF(laptimes!B42&lt;&gt;"",SUM(laptimes!B$2:'laptimes'!B42),"")</f>
        <v>5.3779479166666644E-2</v>
      </c>
      <c r="C42" s="3">
        <f>IF(laptimes!C42&lt;&gt;"",SUM(laptimes!C$2:'laptimes'!C42),"")</f>
        <v>5.338905092592594E-2</v>
      </c>
      <c r="D42" s="3">
        <f>IF(laptimes!D42&lt;&gt;"",SUM(laptimes!D$2:'laptimes'!D42),"")</f>
        <v>5.3052824074074072E-2</v>
      </c>
      <c r="E42" s="3">
        <f>IF(laptimes!E42&lt;&gt;"",SUM(laptimes!E$2:'laptimes'!E42),"")</f>
        <v>5.4160162037037045E-2</v>
      </c>
      <c r="F42" s="3">
        <f>IF(laptimes!F42&lt;&gt;"",SUM(laptimes!F$2:'laptimes'!F42),"")</f>
        <v>5.4015960648148134E-2</v>
      </c>
      <c r="G42" s="3">
        <f>IF(laptimes!G42&lt;&gt;"",SUM(laptimes!G$2:'laptimes'!G42),"")</f>
        <v>5.3811180555555567E-2</v>
      </c>
      <c r="H42" s="3">
        <f>IF(laptimes!H42&lt;&gt;"",SUM(laptimes!H$2:'laptimes'!H42),"")</f>
        <v>5.3533553240740731E-2</v>
      </c>
      <c r="I42" s="3">
        <f>IF(laptimes!I42&lt;&gt;"",SUM(laptimes!I$2:'laptimes'!I42),"")</f>
        <v>5.2801840277777776E-2</v>
      </c>
      <c r="J42" s="3">
        <f>IF(laptimes!J42&lt;&gt;"",SUM(laptimes!J$2:'laptimes'!J42),"")</f>
        <v>5.3846111111111108E-2</v>
      </c>
      <c r="K42" s="3">
        <f>IF(laptimes!K42&lt;&gt;"",SUM(laptimes!K$2:'laptimes'!K42),"")</f>
        <v>5.3974699074074074E-2</v>
      </c>
      <c r="L42" s="3">
        <f>IF(laptimes!L42&lt;&gt;"",SUM(laptimes!L$2:'laptimes'!L42),"")</f>
        <v>5.3476539351851843E-2</v>
      </c>
      <c r="M42" s="3">
        <f>IF(laptimes!M42&lt;&gt;"",SUM(laptimes!M$2:'laptimes'!M42),"")</f>
        <v>5.3596099537037041E-2</v>
      </c>
      <c r="N42" s="3">
        <f>IF(laptimes!N42&lt;&gt;"",SUM(laptimes!N$2:'laptimes'!N42),"")</f>
        <v>5.3764733796296288E-2</v>
      </c>
      <c r="O42" s="3" t="str">
        <f>IF(laptimes!O42&lt;&gt;"",SUM(laptimes!O$2:'laptimes'!O42),"")</f>
        <v/>
      </c>
      <c r="P42" s="3">
        <f>IF(laptimes!P42&lt;&gt;"",SUM(laptimes!P$2:'laptimes'!P42),"")</f>
        <v>5.2793506944444436E-2</v>
      </c>
      <c r="Q42" s="3" t="str">
        <f>IF(laptimes!Q42&lt;&gt;"",SUM(laptimes!Q$2:'laptimes'!Q42),"")</f>
        <v/>
      </c>
      <c r="R42" s="3">
        <f>IF(laptimes!R42&lt;&gt;"",SUM(laptimes!R$2:'laptimes'!R42),"")</f>
        <v>5.4118726851851845E-2</v>
      </c>
      <c r="S42" s="3">
        <f>IF(laptimes!S42&lt;&gt;"",SUM(laptimes!S$2:'laptimes'!S42),"")</f>
        <v>5.2859583333333335E-2</v>
      </c>
      <c r="T42" s="3">
        <f>IF(laptimes!T42&lt;&gt;"",SUM(laptimes!T$2:'laptimes'!T42),"")</f>
        <v>5.4265451388888913E-2</v>
      </c>
      <c r="U42" s="3">
        <f>IF(laptimes!U42&lt;&gt;"",SUM(laptimes!U$2:'laptimes'!U42),"")</f>
        <v>5.3679942129629635E-2</v>
      </c>
    </row>
    <row r="43" spans="1:21" x14ac:dyDescent="0.25">
      <c r="A43">
        <v>42</v>
      </c>
      <c r="B43" s="3">
        <f>IF(laptimes!B43&lt;&gt;"",SUM(laptimes!B$2:'laptimes'!B43),"")</f>
        <v>5.5140173611111086E-2</v>
      </c>
      <c r="C43" s="3">
        <f>IF(laptimes!C43&lt;&gt;"",SUM(laptimes!C$2:'laptimes'!C43),"")</f>
        <v>5.4652488425925939E-2</v>
      </c>
      <c r="D43" s="3">
        <f>IF(laptimes!D43&lt;&gt;"",SUM(laptimes!D$2:'laptimes'!D43),"")</f>
        <v>5.4288761574074071E-2</v>
      </c>
      <c r="E43" s="3">
        <f>IF(laptimes!E43&lt;&gt;"",SUM(laptimes!E$2:'laptimes'!E43),"")</f>
        <v>5.542519675925927E-2</v>
      </c>
      <c r="F43" s="3">
        <f>IF(laptimes!F43&lt;&gt;"",SUM(laptimes!F$2:'laptimes'!F43),"")</f>
        <v>5.5299259259259242E-2</v>
      </c>
      <c r="G43" s="3">
        <f>IF(laptimes!G43&lt;&gt;"",SUM(laptimes!G$2:'laptimes'!G43),"")</f>
        <v>5.5082476851851865E-2</v>
      </c>
      <c r="H43" s="3">
        <f>IF(laptimes!H43&lt;&gt;"",SUM(laptimes!H$2:'laptimes'!H43),"")</f>
        <v>5.4800717592592585E-2</v>
      </c>
      <c r="I43" s="3">
        <f>IF(laptimes!I43&lt;&gt;"",SUM(laptimes!I$2:'laptimes'!I43),"")</f>
        <v>5.4059467592592593E-2</v>
      </c>
      <c r="J43" s="3">
        <f>IF(laptimes!J43&lt;&gt;"",SUM(laptimes!J$2:'laptimes'!J43),"")</f>
        <v>5.5107835648148147E-2</v>
      </c>
      <c r="K43" s="3">
        <f>IF(laptimes!K43&lt;&gt;"",SUM(laptimes!K$2:'laptimes'!K43),"")</f>
        <v>5.5246087962962966E-2</v>
      </c>
      <c r="L43" s="3">
        <f>IF(laptimes!L43&lt;&gt;"",SUM(laptimes!L$2:'laptimes'!L43),"")</f>
        <v>5.472752314814814E-2</v>
      </c>
      <c r="M43" s="3">
        <f>IF(laptimes!M43&lt;&gt;"",SUM(laptimes!M$2:'laptimes'!M43),"")</f>
        <v>5.4861273148148156E-2</v>
      </c>
      <c r="N43" s="3">
        <f>IF(laptimes!N43&lt;&gt;"",SUM(laptimes!N$2:'laptimes'!N43),"")</f>
        <v>5.5020277777777772E-2</v>
      </c>
      <c r="O43" s="3" t="str">
        <f>IF(laptimes!O43&lt;&gt;"",SUM(laptimes!O$2:'laptimes'!O43),"")</f>
        <v/>
      </c>
      <c r="P43" s="3">
        <f>IF(laptimes!P43&lt;&gt;"",SUM(laptimes!P$2:'laptimes'!P43),"")</f>
        <v>5.4045023148148137E-2</v>
      </c>
      <c r="Q43" s="3" t="str">
        <f>IF(laptimes!Q43&lt;&gt;"",SUM(laptimes!Q$2:'laptimes'!Q43),"")</f>
        <v/>
      </c>
      <c r="R43" s="3">
        <f>IF(laptimes!R43&lt;&gt;"",SUM(laptimes!R$2:'laptimes'!R43),"")</f>
        <v>5.5383692129629625E-2</v>
      </c>
      <c r="S43" s="3">
        <f>IF(laptimes!S43&lt;&gt;"",SUM(laptimes!S$2:'laptimes'!S43),"")</f>
        <v>5.4115138888888893E-2</v>
      </c>
      <c r="T43" s="3">
        <f>IF(laptimes!T43&lt;&gt;"",SUM(laptimes!T$2:'laptimes'!T43),"")</f>
        <v>5.5543043981481507E-2</v>
      </c>
      <c r="U43" s="3">
        <f>IF(laptimes!U43&lt;&gt;"",SUM(laptimes!U$2:'laptimes'!U43),"")</f>
        <v>5.4932361111111119E-2</v>
      </c>
    </row>
    <row r="44" spans="1:21" x14ac:dyDescent="0.25">
      <c r="A44">
        <v>43</v>
      </c>
      <c r="B44" s="3">
        <f>IF(laptimes!B44&lt;&gt;"",SUM(laptimes!B$2:'laptimes'!B44),"")</f>
        <v>5.6512418981481453E-2</v>
      </c>
      <c r="C44" s="3">
        <f>IF(laptimes!C44&lt;&gt;"",SUM(laptimes!C$2:'laptimes'!C44),"")</f>
        <v>5.5963530092592605E-2</v>
      </c>
      <c r="D44" s="3">
        <f>IF(laptimes!D44&lt;&gt;"",SUM(laptimes!D$2:'laptimes'!D44),"")</f>
        <v>5.5550428240740739E-2</v>
      </c>
      <c r="E44" s="3">
        <f>IF(laptimes!E44&lt;&gt;"",SUM(laptimes!E$2:'laptimes'!E44),"")</f>
        <v>5.6733159722222232E-2</v>
      </c>
      <c r="F44" s="3">
        <f>IF(laptimes!F44&lt;&gt;"",SUM(laptimes!F$2:'laptimes'!F44),"")</f>
        <v>5.6623032407407389E-2</v>
      </c>
      <c r="G44" s="3">
        <f>IF(laptimes!G44&lt;&gt;"",SUM(laptimes!G$2:'laptimes'!G44),"")</f>
        <v>5.6380393518518535E-2</v>
      </c>
      <c r="H44" s="3">
        <f>IF(laptimes!H44&lt;&gt;"",SUM(laptimes!H$2:'laptimes'!H44),"")</f>
        <v>5.6064155092592584E-2</v>
      </c>
      <c r="I44" s="3">
        <f>IF(laptimes!I44&lt;&gt;"",SUM(laptimes!I$2:'laptimes'!I44),"")</f>
        <v>5.5313842592592595E-2</v>
      </c>
      <c r="J44" s="3">
        <f>IF(laptimes!J44&lt;&gt;"",SUM(laptimes!J$2:'laptimes'!J44),"")</f>
        <v>5.6378182870370372E-2</v>
      </c>
      <c r="K44" s="3">
        <f>IF(laptimes!K44&lt;&gt;"",SUM(laptimes!K$2:'laptimes'!K44),"")</f>
        <v>5.6517546296296302E-2</v>
      </c>
      <c r="L44" s="3">
        <f>IF(laptimes!L44&lt;&gt;"",SUM(laptimes!L$2:'laptimes'!L44),"")</f>
        <v>5.598894675925925E-2</v>
      </c>
      <c r="M44" s="3">
        <f>IF(laptimes!M44&lt;&gt;"",SUM(laptimes!M$2:'laptimes'!M44),"")</f>
        <v>5.6127928240740747E-2</v>
      </c>
      <c r="N44" s="3">
        <f>IF(laptimes!N44&lt;&gt;"",SUM(laptimes!N$2:'laptimes'!N44),"")</f>
        <v>5.6289050925925919E-2</v>
      </c>
      <c r="O44" s="3" t="str">
        <f>IF(laptimes!O44&lt;&gt;"",SUM(laptimes!O$2:'laptimes'!O44),"")</f>
        <v/>
      </c>
      <c r="P44" s="3">
        <f>IF(laptimes!P44&lt;&gt;"",SUM(laptimes!P$2:'laptimes'!P44),"")</f>
        <v>5.5291481481481469E-2</v>
      </c>
      <c r="Q44" s="3" t="str">
        <f>IF(laptimes!Q44&lt;&gt;"",SUM(laptimes!Q$2:'laptimes'!Q44),"")</f>
        <v/>
      </c>
      <c r="R44" s="3">
        <f>IF(laptimes!R44&lt;&gt;"",SUM(laptimes!R$2:'laptimes'!R44),"")</f>
        <v>5.6669062499999992E-2</v>
      </c>
      <c r="S44" s="3">
        <f>IF(laptimes!S44&lt;&gt;"",SUM(laptimes!S$2:'laptimes'!S44),"")</f>
        <v>5.5378634259259263E-2</v>
      </c>
      <c r="T44" s="3">
        <f>IF(laptimes!T44&lt;&gt;"",SUM(laptimes!T$2:'laptimes'!T44),"")</f>
        <v>5.683739583333336E-2</v>
      </c>
      <c r="U44" s="3" t="str">
        <f>IF(laptimes!U44&lt;&gt;"",SUM(laptimes!U$2:'laptimes'!U44),"")</f>
        <v/>
      </c>
    </row>
    <row r="45" spans="1:21" x14ac:dyDescent="0.25">
      <c r="A45">
        <v>44</v>
      </c>
      <c r="B45" s="3" t="str">
        <f>IF(laptimes!B45&lt;&gt;"",SUM(laptimes!B$2:'laptimes'!B45),"")</f>
        <v/>
      </c>
      <c r="C45" s="3" t="str">
        <f>IF(laptimes!C45&lt;&gt;"",SUM(laptimes!C$2:'laptimes'!C45),"")</f>
        <v/>
      </c>
      <c r="D45" s="3">
        <f>IF(laptimes!D45&lt;&gt;"",SUM(laptimes!D$2:'laptimes'!D45),"")</f>
        <v>5.685236111111111E-2</v>
      </c>
      <c r="E45" s="3" t="str">
        <f>IF(laptimes!E45&lt;&gt;"",SUM(laptimes!E$2:'laptimes'!E45),"")</f>
        <v/>
      </c>
      <c r="F45" s="3" t="str">
        <f>IF(laptimes!F45&lt;&gt;"",SUM(laptimes!F$2:'laptimes'!F45),"")</f>
        <v/>
      </c>
      <c r="G45" s="3">
        <f>IF(laptimes!G45&lt;&gt;"",SUM(laptimes!G$2:'laptimes'!G45),"")</f>
        <v>5.7665717592592605E-2</v>
      </c>
      <c r="H45" s="3">
        <f>IF(laptimes!H45&lt;&gt;"",SUM(laptimes!H$2:'laptimes'!H45),"")</f>
        <v>5.7398067129629624E-2</v>
      </c>
      <c r="I45" s="3">
        <f>IF(laptimes!I45&lt;&gt;"",SUM(laptimes!I$2:'laptimes'!I45),"")</f>
        <v>5.6575925925925925E-2</v>
      </c>
      <c r="J45" s="3">
        <f>IF(laptimes!J45&lt;&gt;"",SUM(laptimes!J$2:'laptimes'!J45),"")</f>
        <v>5.7662407407407412E-2</v>
      </c>
      <c r="K45" s="3" t="str">
        <f>IF(laptimes!K45&lt;&gt;"",SUM(laptimes!K$2:'laptimes'!K45),"")</f>
        <v/>
      </c>
      <c r="L45" s="3">
        <f>IF(laptimes!L45&lt;&gt;"",SUM(laptimes!L$2:'laptimes'!L45),"")</f>
        <v>5.7280243055555548E-2</v>
      </c>
      <c r="M45" s="3">
        <f>IF(laptimes!M45&lt;&gt;"",SUM(laptimes!M$2:'laptimes'!M45),"")</f>
        <v>5.7405821759259269E-2</v>
      </c>
      <c r="N45" s="3">
        <f>IF(laptimes!N45&lt;&gt;"",SUM(laptimes!N$2:'laptimes'!N45),"")</f>
        <v>5.7561932870370362E-2</v>
      </c>
      <c r="O45" s="3" t="str">
        <f>IF(laptimes!O45&lt;&gt;"",SUM(laptimes!O$2:'laptimes'!O45),"")</f>
        <v/>
      </c>
      <c r="P45" s="3">
        <f>IF(laptimes!P45&lt;&gt;"",SUM(laptimes!P$2:'laptimes'!P45),"")</f>
        <v>5.6546886574074064E-2</v>
      </c>
      <c r="Q45" s="3" t="str">
        <f>IF(laptimes!Q45&lt;&gt;"",SUM(laptimes!Q$2:'laptimes'!Q45),"")</f>
        <v/>
      </c>
      <c r="R45" s="3" t="str">
        <f>IF(laptimes!R45&lt;&gt;"",SUM(laptimes!R$2:'laptimes'!R45),"")</f>
        <v/>
      </c>
      <c r="S45" s="3">
        <f>IF(laptimes!S45&lt;&gt;"",SUM(laptimes!S$2:'laptimes'!S45),"")</f>
        <v>5.6666296296296298E-2</v>
      </c>
      <c r="T45" s="3" t="str">
        <f>IF(laptimes!T45&lt;&gt;"",SUM(laptimes!T$2:'laptimes'!T45),"")</f>
        <v/>
      </c>
      <c r="U45" s="3" t="str">
        <f>IF(laptimes!U45&lt;&gt;"",SUM(laptimes!U$2:'laptimes'!U45),"")</f>
        <v/>
      </c>
    </row>
    <row r="46" spans="1:21" x14ac:dyDescent="0.25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</row>
    <row r="47" spans="1:21" x14ac:dyDescent="0.25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</row>
    <row r="48" spans="1:21" x14ac:dyDescent="0.25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</row>
    <row r="49" spans="2:21" x14ac:dyDescent="0.25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</row>
    <row r="50" spans="2:21" x14ac:dyDescent="0.25"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</row>
    <row r="51" spans="2:21" x14ac:dyDescent="0.25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</row>
    <row r="52" spans="2:21" x14ac:dyDescent="0.25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</row>
    <row r="53" spans="2:21" x14ac:dyDescent="0.25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</row>
    <row r="54" spans="2:21" x14ac:dyDescent="0.25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</row>
    <row r="55" spans="2:21" x14ac:dyDescent="0.25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2:21" x14ac:dyDescent="0.25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2:21" x14ac:dyDescent="0.25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</row>
    <row r="58" spans="2:21" x14ac:dyDescent="0.25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</row>
    <row r="59" spans="2:21" x14ac:dyDescent="0.25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</row>
    <row r="60" spans="2:21" x14ac:dyDescent="0.25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</row>
  </sheetData>
  <pageMargins left="0.7" right="0.7" top="0.75" bottom="0.75" header="0.3" footer="0.3"/>
  <pageSetup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37667C-7B71-42A0-ACC6-3319529A011F}">
  <dimension ref="A1:U60"/>
  <sheetViews>
    <sheetView topLeftCell="A6" workbookViewId="0">
      <selection activeCell="M46" sqref="M46"/>
    </sheetView>
  </sheetViews>
  <sheetFormatPr defaultRowHeight="15" x14ac:dyDescent="0.25"/>
  <cols>
    <col min="1" max="1" width="9.140625" customWidth="1"/>
    <col min="2" max="21" width="9.140625" bestFit="1" customWidth="1"/>
  </cols>
  <sheetData>
    <row r="1" spans="1:2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 x14ac:dyDescent="0.25">
      <c r="A2" t="s">
        <v>1</v>
      </c>
      <c r="B2" s="2"/>
      <c r="C2" s="2"/>
      <c r="D2" s="2"/>
      <c r="E2" s="2"/>
      <c r="F2" s="2"/>
      <c r="G2" s="2" t="str">
        <f>IFERROR(IF(F2&lt;&gt;"",ABS(B2-VLOOKUP(E2,A:B,2)),""),"")</f>
        <v/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1:21" x14ac:dyDescent="0.25">
      <c r="A3" t="s">
        <v>2</v>
      </c>
      <c r="B3" s="2">
        <v>0</v>
      </c>
      <c r="C3" s="2" t="str">
        <f>IFERROR(HLOOKUP(lapchart!C3,totallaptimes!$1:$1048576,ROW()-1)-HLOOKUP(lapchart!B3,totallaptimes!$1:$1048576,ROW()-1),"")</f>
        <v/>
      </c>
      <c r="D3" s="2" t="str">
        <f>IFERROR(HLOOKUP(lapchart!D3,totallaptimes!$1:$1048576,ROW()-1)-HLOOKUP(lapchart!C3,totallaptimes!$1:$1048576,ROW()-1),"")</f>
        <v/>
      </c>
      <c r="E3" s="2" t="str">
        <f>IFERROR(HLOOKUP(lapchart!E3,totallaptimes!$1:$1048576,ROW()-1)-HLOOKUP(lapchart!D3,totallaptimes!$1:$1048576,ROW()-1),"")</f>
        <v/>
      </c>
      <c r="F3" s="2" t="str">
        <f>IFERROR(HLOOKUP(lapchart!F3,totallaptimes!$1:$1048576,ROW()-1)-HLOOKUP(lapchart!E3,totallaptimes!$1:$1048576,ROW()-1),"")</f>
        <v/>
      </c>
      <c r="G3" s="2" t="str">
        <f>IFERROR(HLOOKUP(lapchart!G3,totallaptimes!$1:$1048576,ROW()-1)-HLOOKUP(lapchart!F3,totallaptimes!$1:$1048576,ROW()-1),"")</f>
        <v/>
      </c>
      <c r="H3" s="2" t="str">
        <f>IFERROR(HLOOKUP(lapchart!H3,totallaptimes!$1:$1048576,ROW()-1)-HLOOKUP(lapchart!G3,totallaptimes!$1:$1048576,ROW()-1),"")</f>
        <v/>
      </c>
      <c r="I3" s="2" t="str">
        <f>IFERROR(HLOOKUP(lapchart!I3,totallaptimes!$1:$1048576,ROW()-1)-HLOOKUP(lapchart!H3,totallaptimes!$1:$1048576,ROW()-1),"")</f>
        <v/>
      </c>
      <c r="J3" s="2" t="str">
        <f>IFERROR(HLOOKUP(lapchart!J3,totallaptimes!$1:$1048576,ROW()-1)-HLOOKUP(lapchart!I3,totallaptimes!$1:$1048576,ROW()-1),"")</f>
        <v/>
      </c>
      <c r="K3" s="2" t="str">
        <f>IFERROR(HLOOKUP(lapchart!K3,totallaptimes!$1:$1048576,ROW()-1)-HLOOKUP(lapchart!J3,totallaptimes!$1:$1048576,ROW()-1),"")</f>
        <v/>
      </c>
      <c r="L3" s="2" t="str">
        <f>IFERROR(HLOOKUP(lapchart!L3,totallaptimes!$1:$1048576,ROW()-1)-HLOOKUP(lapchart!K3,totallaptimes!$1:$1048576,ROW()-1),"")</f>
        <v/>
      </c>
      <c r="M3" s="2" t="str">
        <f>IFERROR(HLOOKUP(lapchart!M3,totallaptimes!$1:$1048576,ROW()-1)-HLOOKUP(lapchart!L3,totallaptimes!$1:$1048576,ROW()-1),"")</f>
        <v/>
      </c>
      <c r="N3" s="2" t="str">
        <f>IFERROR(HLOOKUP(lapchart!N3,totallaptimes!$1:$1048576,ROW()-1)-HLOOKUP(lapchart!M3,totallaptimes!$1:$1048576,ROW()-1),"")</f>
        <v/>
      </c>
      <c r="O3" s="2" t="str">
        <f>IFERROR(HLOOKUP(lapchart!O3,totallaptimes!$1:$1048576,ROW()-1)-HLOOKUP(lapchart!N3,totallaptimes!$1:$1048576,ROW()-1),"")</f>
        <v/>
      </c>
      <c r="P3" s="2" t="str">
        <f>IFERROR(HLOOKUP(lapchart!P3,totallaptimes!$1:$1048576,ROW()-1)-HLOOKUP(lapchart!O3,totallaptimes!$1:$1048576,ROW()-1),"")</f>
        <v/>
      </c>
      <c r="Q3" s="2" t="str">
        <f>IFERROR(HLOOKUP(lapchart!Q3,totallaptimes!$1:$1048576,ROW()-1)-HLOOKUP(lapchart!P3,totallaptimes!$1:$1048576,ROW()-1),"")</f>
        <v/>
      </c>
      <c r="R3" s="2" t="str">
        <f>IFERROR(HLOOKUP(lapchart!R3,totallaptimes!$1:$1048576,ROW()-1)-HLOOKUP(lapchart!Q3,totallaptimes!$1:$1048576,ROW()-1),"")</f>
        <v/>
      </c>
      <c r="S3" s="2" t="str">
        <f>IFERROR(HLOOKUP(lapchart!S3,totallaptimes!$1:$1048576,ROW()-1)-HLOOKUP(lapchart!R3,totallaptimes!$1:$1048576,ROW()-1),"")</f>
        <v/>
      </c>
      <c r="T3" s="2" t="str">
        <f>IFERROR(HLOOKUP(lapchart!T3,totallaptimes!$1:$1048576,ROW()-1)-HLOOKUP(lapchart!S3,totallaptimes!$1:$1048576,ROW()-1),"")</f>
        <v/>
      </c>
      <c r="U3" s="2" t="str">
        <f>IFERROR(HLOOKUP(lapchart!U3,totallaptimes!$1:$1048576,ROW()-1)-HLOOKUP(lapchart!T3,totallaptimes!$1:$1048576,ROW()-1),"")</f>
        <v/>
      </c>
    </row>
    <row r="4" spans="1:21" x14ac:dyDescent="0.25">
      <c r="A4" t="s">
        <v>3</v>
      </c>
      <c r="B4" s="2">
        <v>0</v>
      </c>
      <c r="C4" s="2">
        <f>IFERROR(HLOOKUP(lapchart!C4,totallaptimes!$1:$1048576,ROW()-1)-HLOOKUP(lapchart!B4,totallaptimes!$1:$1048576,ROW()-1),"")</f>
        <v>-1.0428240740740537E-5</v>
      </c>
      <c r="D4" s="2">
        <f>IFERROR(HLOOKUP(lapchart!D4,totallaptimes!$1:$1048576,ROW()-1)-HLOOKUP(lapchart!C4,totallaptimes!$1:$1048576,ROW()-1),"")</f>
        <v>7.6967592592589416E-6</v>
      </c>
      <c r="E4" s="2">
        <f>IFERROR(HLOOKUP(lapchart!E4,totallaptimes!$1:$1048576,ROW()-1)-HLOOKUP(lapchart!D4,totallaptimes!$1:$1048576,ROW()-1),"")</f>
        <v>-7.5231481481497289E-7</v>
      </c>
      <c r="F4" s="2">
        <f>IFERROR(HLOOKUP(lapchart!F4,totallaptimes!$1:$1048576,ROW()-1)-HLOOKUP(lapchart!E4,totallaptimes!$1:$1048576,ROW()-1),"")</f>
        <v>-1.4259259259259E-5</v>
      </c>
      <c r="G4" s="2">
        <f>IFERROR(HLOOKUP(lapchart!G4,totallaptimes!$1:$1048576,ROW()-1)-HLOOKUP(lapchart!F4,totallaptimes!$1:$1048576,ROW()-1),"")</f>
        <v>-4.5833333333334357E-6</v>
      </c>
      <c r="H4" s="2">
        <f>IFERROR(HLOOKUP(lapchart!H4,totallaptimes!$1:$1048576,ROW()-1)-HLOOKUP(lapchart!G4,totallaptimes!$1:$1048576,ROW()-1),"")</f>
        <v>-7.2685185185184312E-6</v>
      </c>
      <c r="I4" s="2">
        <f>IFERROR(HLOOKUP(lapchart!I4,totallaptimes!$1:$1048576,ROW()-1)-HLOOKUP(lapchart!H4,totallaptimes!$1:$1048576,ROW()-1),"")</f>
        <v>-6.828703703700735E-7</v>
      </c>
      <c r="J4" s="2">
        <f>IFERROR(HLOOKUP(lapchart!J4,totallaptimes!$1:$1048576,ROW()-1)-HLOOKUP(lapchart!I4,totallaptimes!$1:$1048576,ROW()-1),"")</f>
        <v>1.1909722222221749E-5</v>
      </c>
      <c r="K4" s="2">
        <f>IFERROR(HLOOKUP(lapchart!K4,totallaptimes!$1:$1048576,ROW()-1)-HLOOKUP(lapchart!J4,totallaptimes!$1:$1048576,ROW()-1),"")</f>
        <v>9.3750000000002685E-6</v>
      </c>
      <c r="L4" s="2">
        <f>IFERROR(HLOOKUP(lapchart!L4,totallaptimes!$1:$1048576,ROW()-1)-HLOOKUP(lapchart!K4,totallaptimes!$1:$1048576,ROW()-1),"")</f>
        <v>-5.0462962962963959E-6</v>
      </c>
      <c r="M4" s="2">
        <f>IFERROR(HLOOKUP(lapchart!M4,totallaptimes!$1:$1048576,ROW()-1)-HLOOKUP(lapchart!L4,totallaptimes!$1:$1048576,ROW()-1),"")</f>
        <v>4.4444444444440706E-6</v>
      </c>
      <c r="N4" s="2">
        <f>IFERROR(HLOOKUP(lapchart!N4,totallaptimes!$1:$1048576,ROW()-1)-HLOOKUP(lapchart!M4,totallaptimes!$1:$1048576,ROW()-1),"")</f>
        <v>7.3032407407408809E-6</v>
      </c>
      <c r="O4" s="2">
        <f>IFERROR(HLOOKUP(lapchart!O4,totallaptimes!$1:$1048576,ROW()-1)-HLOOKUP(lapchart!N4,totallaptimes!$1:$1048576,ROW()-1),"")</f>
        <v>1.4583333333333462E-6</v>
      </c>
      <c r="P4" s="2">
        <f>IFERROR(HLOOKUP(lapchart!P4,totallaptimes!$1:$1048576,ROW()-1)-HLOOKUP(lapchart!O4,totallaptimes!$1:$1048576,ROW()-1),"")</f>
        <v>6.3541666666666607E-6</v>
      </c>
      <c r="Q4" s="2">
        <f>IFERROR(HLOOKUP(lapchart!Q4,totallaptimes!$1:$1048576,ROW()-1)-HLOOKUP(lapchart!P4,totallaptimes!$1:$1048576,ROW()-1),"")</f>
        <v>-1.1828703703703567E-5</v>
      </c>
      <c r="R4" s="2">
        <f>IFERROR(HLOOKUP(lapchart!R4,totallaptimes!$1:$1048576,ROW()-1)-HLOOKUP(lapchart!Q4,totallaptimes!$1:$1048576,ROW()-1),"")</f>
        <v>-1.0486111111110853E-5</v>
      </c>
      <c r="S4" s="2">
        <f>IFERROR(HLOOKUP(lapchart!S4,totallaptimes!$1:$1048576,ROW()-1)-HLOOKUP(lapchart!R4,totallaptimes!$1:$1048576,ROW()-1),"")</f>
        <v>4.4062499999999831E-5</v>
      </c>
      <c r="T4" s="2" t="str">
        <f>IFERROR(HLOOKUP(lapchart!T4,totallaptimes!$1:$1048576,ROW()-1)-HLOOKUP(lapchart!S4,totallaptimes!$1:$1048576,ROW()-1),"")</f>
        <v/>
      </c>
      <c r="U4" s="2" t="str">
        <f>IFERROR(HLOOKUP(lapchart!U4,totallaptimes!$1:$1048576,ROW()-1)-HLOOKUP(lapchart!T4,totallaptimes!$1:$1048576,ROW()-1),"")</f>
        <v/>
      </c>
    </row>
    <row r="5" spans="1:21" x14ac:dyDescent="0.25">
      <c r="A5" t="s">
        <v>4</v>
      </c>
      <c r="B5" s="2">
        <v>0</v>
      </c>
      <c r="C5" s="2">
        <f>IFERROR(HLOOKUP(lapchart!C5,totallaptimes!$1:$1048576,ROW()-1)-HLOOKUP(lapchart!B5,totallaptimes!$1:$1048576,ROW()-1),"")</f>
        <v>-1.9467592592593494E-5</v>
      </c>
      <c r="D5" s="2">
        <f>IFERROR(HLOOKUP(lapchart!D5,totallaptimes!$1:$1048576,ROW()-1)-HLOOKUP(lapchart!C5,totallaptimes!$1:$1048576,ROW()-1),"")</f>
        <v>-9.1435185185090306E-7</v>
      </c>
      <c r="E5" s="2">
        <f>IFERROR(HLOOKUP(lapchart!E5,totallaptimes!$1:$1048576,ROW()-1)-HLOOKUP(lapchart!D5,totallaptimes!$1:$1048576,ROW()-1),"")</f>
        <v>-4.1203703703713429E-6</v>
      </c>
      <c r="F5" s="2">
        <f>IFERROR(HLOOKUP(lapchart!F5,totallaptimes!$1:$1048576,ROW()-1)-HLOOKUP(lapchart!E5,totallaptimes!$1:$1048576,ROW()-1),"")</f>
        <v>-2.1064814814814037E-5</v>
      </c>
      <c r="G5" s="2">
        <f>IFERROR(HLOOKUP(lapchart!G5,totallaptimes!$1:$1048576,ROW()-1)-HLOOKUP(lapchart!F5,totallaptimes!$1:$1048576,ROW()-1),"")</f>
        <v>-3.0208333333340415E-6</v>
      </c>
      <c r="H5" s="2">
        <f>IFERROR(HLOOKUP(lapchart!H5,totallaptimes!$1:$1048576,ROW()-1)-HLOOKUP(lapchart!G5,totallaptimes!$1:$1048576,ROW()-1),"")</f>
        <v>-1.2951388888888735E-5</v>
      </c>
      <c r="I5" s="2">
        <f>IFERROR(HLOOKUP(lapchart!I5,totallaptimes!$1:$1048576,ROW()-1)-HLOOKUP(lapchart!H5,totallaptimes!$1:$1048576,ROW()-1),"")</f>
        <v>-6.1226851851845301E-6</v>
      </c>
      <c r="J5" s="2">
        <f>IFERROR(HLOOKUP(lapchart!J5,totallaptimes!$1:$1048576,ROW()-1)-HLOOKUP(lapchart!I5,totallaptimes!$1:$1048576,ROW()-1),"")</f>
        <v>1.2233796296295778E-5</v>
      </c>
      <c r="K5" s="2">
        <f>IFERROR(HLOOKUP(lapchart!K5,totallaptimes!$1:$1048576,ROW()-1)-HLOOKUP(lapchart!J5,totallaptimes!$1:$1048576,ROW()-1),"")</f>
        <v>1.2731481481478152E-7</v>
      </c>
      <c r="L5" s="2">
        <f>IFERROR(HLOOKUP(lapchart!L5,totallaptimes!$1:$1048576,ROW()-1)-HLOOKUP(lapchart!K5,totallaptimes!$1:$1048576,ROW()-1),"")</f>
        <v>-2.3032407407410846E-6</v>
      </c>
      <c r="M5" s="2">
        <f>IFERROR(HLOOKUP(lapchart!M5,totallaptimes!$1:$1048576,ROW()-1)-HLOOKUP(lapchart!L5,totallaptimes!$1:$1048576,ROW()-1),"")</f>
        <v>-1.8518518518518406E-6</v>
      </c>
      <c r="N5" s="2">
        <f>IFERROR(HLOOKUP(lapchart!N5,totallaptimes!$1:$1048576,ROW()-1)-HLOOKUP(lapchart!M5,totallaptimes!$1:$1048576,ROW()-1),"")</f>
        <v>6.1689814814819971E-6</v>
      </c>
      <c r="O5" s="2">
        <f>IFERROR(HLOOKUP(lapchart!O5,totallaptimes!$1:$1048576,ROW()-1)-HLOOKUP(lapchart!N5,totallaptimes!$1:$1048576,ROW()-1),"")</f>
        <v>5.6712962962961536E-6</v>
      </c>
      <c r="P5" s="2">
        <f>IFERROR(HLOOKUP(lapchart!P5,totallaptimes!$1:$1048576,ROW()-1)-HLOOKUP(lapchart!O5,totallaptimes!$1:$1048576,ROW()-1),"")</f>
        <v>-2.8356481481485105E-6</v>
      </c>
      <c r="Q5" s="2">
        <f>IFERROR(HLOOKUP(lapchart!Q5,totallaptimes!$1:$1048576,ROW()-1)-HLOOKUP(lapchart!P5,totallaptimes!$1:$1048576,ROW()-1),"")</f>
        <v>-1.0995370370369545E-5</v>
      </c>
      <c r="R5" s="2">
        <f>IFERROR(HLOOKUP(lapchart!R5,totallaptimes!$1:$1048576,ROW()-1)-HLOOKUP(lapchart!Q5,totallaptimes!$1:$1048576,ROW()-1),"")</f>
        <v>-2.2754629629629514E-5</v>
      </c>
      <c r="S5" s="2">
        <f>IFERROR(HLOOKUP(lapchart!S5,totallaptimes!$1:$1048576,ROW()-1)-HLOOKUP(lapchart!R5,totallaptimes!$1:$1048576,ROW()-1),"")</f>
        <v>8.9004629629622911E-6</v>
      </c>
      <c r="T5" s="2" t="str">
        <f>IFERROR(HLOOKUP(lapchart!T5,totallaptimes!$1:$1048576,ROW()-1)-HLOOKUP(lapchart!S5,totallaptimes!$1:$1048576,ROW()-1),"")</f>
        <v/>
      </c>
      <c r="U5" s="2" t="str">
        <f>IFERROR(HLOOKUP(lapchart!U5,totallaptimes!$1:$1048576,ROW()-1)-HLOOKUP(lapchart!T5,totallaptimes!$1:$1048576,ROW()-1),"")</f>
        <v/>
      </c>
    </row>
    <row r="6" spans="1:21" x14ac:dyDescent="0.25">
      <c r="A6" t="s">
        <v>5</v>
      </c>
      <c r="B6" s="2">
        <v>0</v>
      </c>
      <c r="C6" s="2">
        <f>IFERROR(HLOOKUP(lapchart!C6,totallaptimes!$1:$1048576,ROW()-1)-HLOOKUP(lapchart!B6,totallaptimes!$1:$1048576,ROW()-1),"")</f>
        <v>-2.0590277777779095E-5</v>
      </c>
      <c r="D6" s="2">
        <f>IFERROR(HLOOKUP(lapchart!D6,totallaptimes!$1:$1048576,ROW()-1)-HLOOKUP(lapchart!C6,totallaptimes!$1:$1048576,ROW()-1),"")</f>
        <v>-4.2013888888869227E-6</v>
      </c>
      <c r="E6" s="2">
        <f>IFERROR(HLOOKUP(lapchart!E6,totallaptimes!$1:$1048576,ROW()-1)-HLOOKUP(lapchart!D6,totallaptimes!$1:$1048576,ROW()-1),"")</f>
        <v>-9.2245370370384883E-6</v>
      </c>
      <c r="F6" s="2">
        <f>IFERROR(HLOOKUP(lapchart!F6,totallaptimes!$1:$1048576,ROW()-1)-HLOOKUP(lapchart!E6,totallaptimes!$1:$1048576,ROW()-1),"")</f>
        <v>-3.1331018518517342E-5</v>
      </c>
      <c r="G6" s="2">
        <f>IFERROR(HLOOKUP(lapchart!G6,totallaptimes!$1:$1048576,ROW()-1)-HLOOKUP(lapchart!F6,totallaptimes!$1:$1048576,ROW()-1),"")</f>
        <v>-1.1064814814816179E-5</v>
      </c>
      <c r="H6" s="2">
        <f>IFERROR(HLOOKUP(lapchart!H6,totallaptimes!$1:$1048576,ROW()-1)-HLOOKUP(lapchart!G6,totallaptimes!$1:$1048576,ROW()-1),"")</f>
        <v>-1.7326388888887906E-5</v>
      </c>
      <c r="I6" s="2">
        <f>IFERROR(HLOOKUP(lapchart!I6,totallaptimes!$1:$1048576,ROW()-1)-HLOOKUP(lapchart!H6,totallaptimes!$1:$1048576,ROW()-1),"")</f>
        <v>-1.6331018518517953E-5</v>
      </c>
      <c r="J6" s="2">
        <f>IFERROR(HLOOKUP(lapchart!J6,totallaptimes!$1:$1048576,ROW()-1)-HLOOKUP(lapchart!I6,totallaptimes!$1:$1048576,ROW()-1),"")</f>
        <v>-1.2048611111111981E-5</v>
      </c>
      <c r="K6" s="2">
        <f>IFERROR(HLOOKUP(lapchart!K6,totallaptimes!$1:$1048576,ROW()-1)-HLOOKUP(lapchart!J6,totallaptimes!$1:$1048576,ROW()-1),"")</f>
        <v>-6.3310185185183609E-6</v>
      </c>
      <c r="L6" s="2">
        <f>IFERROR(HLOOKUP(lapchart!L6,totallaptimes!$1:$1048576,ROW()-1)-HLOOKUP(lapchart!K6,totallaptimes!$1:$1048576,ROW()-1),"")</f>
        <v>-1.6875000000000397E-5</v>
      </c>
      <c r="M6" s="2">
        <f>IFERROR(HLOOKUP(lapchart!M6,totallaptimes!$1:$1048576,ROW()-1)-HLOOKUP(lapchart!L6,totallaptimes!$1:$1048576,ROW()-1),"")</f>
        <v>-7.2222222222226989E-6</v>
      </c>
      <c r="N6" s="2">
        <f>IFERROR(HLOOKUP(lapchart!N6,totallaptimes!$1:$1048576,ROW()-1)-HLOOKUP(lapchart!M6,totallaptimes!$1:$1048576,ROW()-1),"")</f>
        <v>-8.2523148148142336E-6</v>
      </c>
      <c r="O6" s="2">
        <f>IFERROR(HLOOKUP(lapchart!O6,totallaptimes!$1:$1048576,ROW()-1)-HLOOKUP(lapchart!N6,totallaptimes!$1:$1048576,ROW()-1),"")</f>
        <v>-9.4675925925921667E-6</v>
      </c>
      <c r="P6" s="2">
        <f>IFERROR(HLOOKUP(lapchart!P6,totallaptimes!$1:$1048576,ROW()-1)-HLOOKUP(lapchart!O6,totallaptimes!$1:$1048576,ROW()-1),"")</f>
        <v>-1.6053240740741825E-5</v>
      </c>
      <c r="Q6" s="2">
        <f>IFERROR(HLOOKUP(lapchart!Q6,totallaptimes!$1:$1048576,ROW()-1)-HLOOKUP(lapchart!P6,totallaptimes!$1:$1048576,ROW()-1),"")</f>
        <v>-2.0081018518517367E-5</v>
      </c>
      <c r="R6" s="2">
        <f>IFERROR(HLOOKUP(lapchart!R6,totallaptimes!$1:$1048576,ROW()-1)-HLOOKUP(lapchart!Q6,totallaptimes!$1:$1048576,ROW()-1),"")</f>
        <v>-2.4791666666666885E-5</v>
      </c>
      <c r="S6" s="2">
        <f>IFERROR(HLOOKUP(lapchart!S6,totallaptimes!$1:$1048576,ROW()-1)-HLOOKUP(lapchart!R6,totallaptimes!$1:$1048576,ROW()-1),"")</f>
        <v>-1.5983796296296926E-5</v>
      </c>
      <c r="T6" s="2" t="str">
        <f>IFERROR(HLOOKUP(lapchart!T6,totallaptimes!$1:$1048576,ROW()-1)-HLOOKUP(lapchart!S6,totallaptimes!$1:$1048576,ROW()-1),"")</f>
        <v/>
      </c>
      <c r="U6" s="2" t="str">
        <f>IFERROR(HLOOKUP(lapchart!U6,totallaptimes!$1:$1048576,ROW()-1)-HLOOKUP(lapchart!T6,totallaptimes!$1:$1048576,ROW()-1),"")</f>
        <v/>
      </c>
    </row>
    <row r="7" spans="1:21" x14ac:dyDescent="0.25">
      <c r="A7" t="s">
        <v>6</v>
      </c>
      <c r="B7" s="2">
        <v>0</v>
      </c>
      <c r="C7" s="2">
        <f>IFERROR(HLOOKUP(lapchart!C7,totallaptimes!$1:$1048576,ROW()-1)-HLOOKUP(lapchart!B7,totallaptimes!$1:$1048576,ROW()-1),"")</f>
        <v>-1.1180555555556811E-5</v>
      </c>
      <c r="D7" s="2">
        <f>IFERROR(HLOOKUP(lapchart!D7,totallaptimes!$1:$1048576,ROW()-1)-HLOOKUP(lapchart!C7,totallaptimes!$1:$1048576,ROW()-1),"")</f>
        <v>-7.1759259259035479E-7</v>
      </c>
      <c r="E7" s="2">
        <f>IFERROR(HLOOKUP(lapchart!E7,totallaptimes!$1:$1048576,ROW()-1)-HLOOKUP(lapchart!D7,totallaptimes!$1:$1048576,ROW()-1),"")</f>
        <v>1.7476851851836242E-6</v>
      </c>
      <c r="F7" s="2">
        <f>IFERROR(HLOOKUP(lapchart!F7,totallaptimes!$1:$1048576,ROW()-1)-HLOOKUP(lapchart!E7,totallaptimes!$1:$1048576,ROW()-1),"")</f>
        <v>-2.1770833333331976E-5</v>
      </c>
      <c r="G7" s="2">
        <f>IFERROR(HLOOKUP(lapchart!G7,totallaptimes!$1:$1048576,ROW()-1)-HLOOKUP(lapchart!F7,totallaptimes!$1:$1048576,ROW()-1),"")</f>
        <v>-3.6921296296312661E-6</v>
      </c>
      <c r="H7" s="2">
        <f>IFERROR(HLOOKUP(lapchart!H7,totallaptimes!$1:$1048576,ROW()-1)-HLOOKUP(lapchart!G7,totallaptimes!$1:$1048576,ROW()-1),"")</f>
        <v>-1.2673611111110004E-5</v>
      </c>
      <c r="I7" s="2">
        <f>IFERROR(HLOOKUP(lapchart!I7,totallaptimes!$1:$1048576,ROW()-1)-HLOOKUP(lapchart!H7,totallaptimes!$1:$1048576,ROW()-1),"")</f>
        <v>-1.3460648148147861E-5</v>
      </c>
      <c r="J7" s="2">
        <f>IFERROR(HLOOKUP(lapchart!J7,totallaptimes!$1:$1048576,ROW()-1)-HLOOKUP(lapchart!I7,totallaptimes!$1:$1048576,ROW()-1),"")</f>
        <v>-1.2500000000000358E-5</v>
      </c>
      <c r="K7" s="2">
        <f>IFERROR(HLOOKUP(lapchart!K7,totallaptimes!$1:$1048576,ROW()-1)-HLOOKUP(lapchart!J7,totallaptimes!$1:$1048576,ROW()-1),"")</f>
        <v>-3.3217592592593367E-6</v>
      </c>
      <c r="L7" s="2">
        <f>IFERROR(HLOOKUP(lapchart!L7,totallaptimes!$1:$1048576,ROW()-1)-HLOOKUP(lapchart!K7,totallaptimes!$1:$1048576,ROW()-1),"")</f>
        <v>-1.5879629629629577E-5</v>
      </c>
      <c r="M7" s="2">
        <f>IFERROR(HLOOKUP(lapchart!M7,totallaptimes!$1:$1048576,ROW()-1)-HLOOKUP(lapchart!L7,totallaptimes!$1:$1048576,ROW()-1),"")</f>
        <v>-6.620370370371241E-6</v>
      </c>
      <c r="N7" s="2">
        <f>IFERROR(HLOOKUP(lapchart!N7,totallaptimes!$1:$1048576,ROW()-1)-HLOOKUP(lapchart!M7,totallaptimes!$1:$1048576,ROW()-1),"")</f>
        <v>-2.0763888888887874E-5</v>
      </c>
      <c r="O7" s="2">
        <f>IFERROR(HLOOKUP(lapchart!O7,totallaptimes!$1:$1048576,ROW()-1)-HLOOKUP(lapchart!N7,totallaptimes!$1:$1048576,ROW()-1),"")</f>
        <v>1.8344907407407025E-5</v>
      </c>
      <c r="P7" s="2">
        <f>IFERROR(HLOOKUP(lapchart!P7,totallaptimes!$1:$1048576,ROW()-1)-HLOOKUP(lapchart!O7,totallaptimes!$1:$1048576,ROW()-1),"")</f>
        <v>-2.5879629629630037E-5</v>
      </c>
      <c r="Q7" s="2">
        <f>IFERROR(HLOOKUP(lapchart!Q7,totallaptimes!$1:$1048576,ROW()-1)-HLOOKUP(lapchart!P7,totallaptimes!$1:$1048576,ROW()-1),"")</f>
        <v>-5.005787037036958E-5</v>
      </c>
      <c r="R7" s="2">
        <f>IFERROR(HLOOKUP(lapchart!R7,totallaptimes!$1:$1048576,ROW()-1)-HLOOKUP(lapchart!Q7,totallaptimes!$1:$1048576,ROW()-1),"")</f>
        <v>4.0914351851851875E-5</v>
      </c>
      <c r="S7" s="2">
        <f>IFERROR(HLOOKUP(lapchart!S7,totallaptimes!$1:$1048576,ROW()-1)-HLOOKUP(lapchart!R7,totallaptimes!$1:$1048576,ROW()-1),"")</f>
        <v>-4.4710648148148756E-5</v>
      </c>
      <c r="T7" s="2" t="str">
        <f>IFERROR(HLOOKUP(lapchart!T7,totallaptimes!$1:$1048576,ROW()-1)-HLOOKUP(lapchart!S7,totallaptimes!$1:$1048576,ROW()-1),"")</f>
        <v/>
      </c>
      <c r="U7" s="2" t="str">
        <f>IFERROR(HLOOKUP(lapchart!U7,totallaptimes!$1:$1048576,ROW()-1)-HLOOKUP(lapchart!T7,totallaptimes!$1:$1048576,ROW()-1),"")</f>
        <v/>
      </c>
    </row>
    <row r="8" spans="1:21" x14ac:dyDescent="0.25">
      <c r="A8" t="s">
        <v>7</v>
      </c>
      <c r="B8" s="2">
        <v>0</v>
      </c>
      <c r="C8" s="2">
        <f>IFERROR(HLOOKUP(lapchart!C8,totallaptimes!$1:$1048576,ROW()-1)-HLOOKUP(lapchart!B8,totallaptimes!$1:$1048576,ROW()-1),"")</f>
        <v>-7.9166666666682234E-6</v>
      </c>
      <c r="D8" s="2">
        <f>IFERROR(HLOOKUP(lapchart!D8,totallaptimes!$1:$1048576,ROW()-1)-HLOOKUP(lapchart!C8,totallaptimes!$1:$1048576,ROW()-1),"")</f>
        <v>3.1018518518530908E-6</v>
      </c>
      <c r="E8" s="2">
        <f>IFERROR(HLOOKUP(lapchart!E8,totallaptimes!$1:$1048576,ROW()-1)-HLOOKUP(lapchart!D8,totallaptimes!$1:$1048576,ROW()-1),"")</f>
        <v>3.3449074074067692E-6</v>
      </c>
      <c r="F8" s="2">
        <f>IFERROR(HLOOKUP(lapchart!F8,totallaptimes!$1:$1048576,ROW()-1)-HLOOKUP(lapchart!E8,totallaptimes!$1:$1048576,ROW()-1),"")</f>
        <v>-7.8356481481474394E-6</v>
      </c>
      <c r="G8" s="2">
        <f>IFERROR(HLOOKUP(lapchart!G8,totallaptimes!$1:$1048576,ROW()-1)-HLOOKUP(lapchart!F8,totallaptimes!$1:$1048576,ROW()-1),"")</f>
        <v>-2.1990740740746029E-6</v>
      </c>
      <c r="H8" s="2">
        <f>IFERROR(HLOOKUP(lapchart!H8,totallaptimes!$1:$1048576,ROW()-1)-HLOOKUP(lapchart!G8,totallaptimes!$1:$1048576,ROW()-1),"")</f>
        <v>-7.4189814814815125E-6</v>
      </c>
      <c r="I8" s="2">
        <f>IFERROR(HLOOKUP(lapchart!I8,totallaptimes!$1:$1048576,ROW()-1)-HLOOKUP(lapchart!H8,totallaptimes!$1:$1048576,ROW()-1),"")</f>
        <v>-1.1435185185183772E-5</v>
      </c>
      <c r="J8" s="2">
        <f>IFERROR(HLOOKUP(lapchart!J8,totallaptimes!$1:$1048576,ROW()-1)-HLOOKUP(lapchart!I8,totallaptimes!$1:$1048576,ROW()-1),"")</f>
        <v>-1.0127314814815241E-5</v>
      </c>
      <c r="K8" s="2">
        <f>IFERROR(HLOOKUP(lapchart!K8,totallaptimes!$1:$1048576,ROW()-1)-HLOOKUP(lapchart!J8,totallaptimes!$1:$1048576,ROW()-1),"")</f>
        <v>-5.7870370370749491E-8</v>
      </c>
      <c r="L8" s="2">
        <f>IFERROR(HLOOKUP(lapchart!L8,totallaptimes!$1:$1048576,ROW()-1)-HLOOKUP(lapchart!K8,totallaptimes!$1:$1048576,ROW()-1),"")</f>
        <v>-1.6689814814814866E-5</v>
      </c>
      <c r="M8" s="2">
        <f>IFERROR(HLOOKUP(lapchart!M8,totallaptimes!$1:$1048576,ROW()-1)-HLOOKUP(lapchart!L8,totallaptimes!$1:$1048576,ROW()-1),"")</f>
        <v>-2.6504629629629795E-6</v>
      </c>
      <c r="N8" s="2">
        <f>IFERROR(HLOOKUP(lapchart!N8,totallaptimes!$1:$1048576,ROW()-1)-HLOOKUP(lapchart!M8,totallaptimes!$1:$1048576,ROW()-1),"")</f>
        <v>-1.9583333333333258E-5</v>
      </c>
      <c r="O8" s="2">
        <f>IFERROR(HLOOKUP(lapchart!O8,totallaptimes!$1:$1048576,ROW()-1)-HLOOKUP(lapchart!N8,totallaptimes!$1:$1048576,ROW()-1),"")</f>
        <v>1.9166666666665597E-5</v>
      </c>
      <c r="P8" s="2">
        <f>IFERROR(HLOOKUP(lapchart!P8,totallaptimes!$1:$1048576,ROW()-1)-HLOOKUP(lapchart!O8,totallaptimes!$1:$1048576,ROW()-1),"")</f>
        <v>-8.2743055555554654E-5</v>
      </c>
      <c r="Q8" s="2">
        <f>IFERROR(HLOOKUP(lapchart!Q8,totallaptimes!$1:$1048576,ROW()-1)-HLOOKUP(lapchart!P8,totallaptimes!$1:$1048576,ROW()-1),"")</f>
        <v>6.7002314814814876E-5</v>
      </c>
      <c r="R8" s="2">
        <f>IFERROR(HLOOKUP(lapchart!R8,totallaptimes!$1:$1048576,ROW()-1)-HLOOKUP(lapchart!Q8,totallaptimes!$1:$1048576,ROW()-1),"")</f>
        <v>-6.4166666666667233E-5</v>
      </c>
      <c r="S8" s="2">
        <f>IFERROR(HLOOKUP(lapchart!S8,totallaptimes!$1:$1048576,ROW()-1)-HLOOKUP(lapchart!R8,totallaptimes!$1:$1048576,ROW()-1),"")</f>
        <v>6.766203703703795E-5</v>
      </c>
      <c r="T8" s="2" t="str">
        <f>IFERROR(HLOOKUP(lapchart!T8,totallaptimes!$1:$1048576,ROW()-1)-HLOOKUP(lapchart!S8,totallaptimes!$1:$1048576,ROW()-1),"")</f>
        <v/>
      </c>
      <c r="U8" s="2" t="str">
        <f>IFERROR(HLOOKUP(lapchart!U8,totallaptimes!$1:$1048576,ROW()-1)-HLOOKUP(lapchart!T8,totallaptimes!$1:$1048576,ROW()-1),"")</f>
        <v/>
      </c>
    </row>
    <row r="9" spans="1:21" x14ac:dyDescent="0.25">
      <c r="A9" t="s">
        <v>8</v>
      </c>
      <c r="B9" s="2">
        <v>0</v>
      </c>
      <c r="C9" s="2">
        <f>IFERROR(HLOOKUP(lapchart!C9,totallaptimes!$1:$1048576,ROW()-1)-HLOOKUP(lapchart!B9,totallaptimes!$1:$1048576,ROW()-1),"")</f>
        <v>-8.252314814815101E-6</v>
      </c>
      <c r="D9" s="2">
        <f>IFERROR(HLOOKUP(lapchart!D9,totallaptimes!$1:$1048576,ROW()-1)-HLOOKUP(lapchart!C9,totallaptimes!$1:$1048576,ROW()-1),"")</f>
        <v>8.9004629629640258E-6</v>
      </c>
      <c r="E9" s="2">
        <f>IFERROR(HLOOKUP(lapchart!E9,totallaptimes!$1:$1048576,ROW()-1)-HLOOKUP(lapchart!D9,totallaptimes!$1:$1048576,ROW()-1),"")</f>
        <v>4.8148148148133979E-6</v>
      </c>
      <c r="F9" s="2">
        <f>IFERROR(HLOOKUP(lapchart!F9,totallaptimes!$1:$1048576,ROW()-1)-HLOOKUP(lapchart!E9,totallaptimes!$1:$1048576,ROW()-1),"")</f>
        <v>6.8865740740758213E-6</v>
      </c>
      <c r="G9" s="2">
        <f>IFERROR(HLOOKUP(lapchart!G9,totallaptimes!$1:$1048576,ROW()-1)-HLOOKUP(lapchart!F9,totallaptimes!$1:$1048576,ROW()-1),"")</f>
        <v>-2.3379629629644016E-6</v>
      </c>
      <c r="H9" s="2">
        <f>IFERROR(HLOOKUP(lapchart!H9,totallaptimes!$1:$1048576,ROW()-1)-HLOOKUP(lapchart!G9,totallaptimes!$1:$1048576,ROW()-1),"")</f>
        <v>2.8935185185183926E-6</v>
      </c>
      <c r="I9" s="2">
        <f>IFERROR(HLOOKUP(lapchart!I9,totallaptimes!$1:$1048576,ROW()-1)-HLOOKUP(lapchart!H9,totallaptimes!$1:$1048576,ROW()-1),"")</f>
        <v>-9.8611111111097938E-6</v>
      </c>
      <c r="J9" s="2">
        <f>IFERROR(HLOOKUP(lapchart!J9,totallaptimes!$1:$1048576,ROW()-1)-HLOOKUP(lapchart!I9,totallaptimes!$1:$1048576,ROW()-1),"")</f>
        <v>-8.5763888888895634E-6</v>
      </c>
      <c r="K9" s="2">
        <f>IFERROR(HLOOKUP(lapchart!K9,totallaptimes!$1:$1048576,ROW()-1)-HLOOKUP(lapchart!J9,totallaptimes!$1:$1048576,ROW()-1),"")</f>
        <v>-1.3078703703702649E-6</v>
      </c>
      <c r="L9" s="2">
        <f>IFERROR(HLOOKUP(lapchart!L9,totallaptimes!$1:$1048576,ROW()-1)-HLOOKUP(lapchart!K9,totallaptimes!$1:$1048576,ROW()-1),"")</f>
        <v>-1.4016203703703586E-5</v>
      </c>
      <c r="M9" s="2">
        <f>IFERROR(HLOOKUP(lapchart!M9,totallaptimes!$1:$1048576,ROW()-1)-HLOOKUP(lapchart!L9,totallaptimes!$1:$1048576,ROW()-1),"")</f>
        <v>-3.2060185185187051E-6</v>
      </c>
      <c r="N9" s="2">
        <f>IFERROR(HLOOKUP(lapchart!N9,totallaptimes!$1:$1048576,ROW()-1)-HLOOKUP(lapchart!M9,totallaptimes!$1:$1048576,ROW()-1),"")</f>
        <v>-1.9687499999998873E-5</v>
      </c>
      <c r="O9" s="2">
        <f>IFERROR(HLOOKUP(lapchart!O9,totallaptimes!$1:$1048576,ROW()-1)-HLOOKUP(lapchart!N9,totallaptimes!$1:$1048576,ROW()-1),"")</f>
        <v>1.999999999999745E-5</v>
      </c>
      <c r="P9" s="2">
        <f>IFERROR(HLOOKUP(lapchart!P9,totallaptimes!$1:$1048576,ROW()-1)-HLOOKUP(lapchart!O9,totallaptimes!$1:$1048576,ROW()-1),"")</f>
        <v>-7.9560185185184248E-5</v>
      </c>
      <c r="Q9" s="2">
        <f>IFERROR(HLOOKUP(lapchart!Q9,totallaptimes!$1:$1048576,ROW()-1)-HLOOKUP(lapchart!P9,totallaptimes!$1:$1048576,ROW()-1),"")</f>
        <v>1.0416666666734908E-7</v>
      </c>
      <c r="R9" s="2">
        <f>IFERROR(HLOOKUP(lapchart!R9,totallaptimes!$1:$1048576,ROW()-1)-HLOOKUP(lapchart!Q9,totallaptimes!$1:$1048576,ROW()-1),"")</f>
        <v>8.9363425925925027E-5</v>
      </c>
      <c r="S9" s="2">
        <f>IFERROR(HLOOKUP(lapchart!S9,totallaptimes!$1:$1048576,ROW()-1)-HLOOKUP(lapchart!R9,totallaptimes!$1:$1048576,ROW()-1),"")</f>
        <v>-2.8356481481476431E-6</v>
      </c>
      <c r="T9" s="2" t="str">
        <f>IFERROR(HLOOKUP(lapchart!T9,totallaptimes!$1:$1048576,ROW()-1)-HLOOKUP(lapchart!S9,totallaptimes!$1:$1048576,ROW()-1),"")</f>
        <v/>
      </c>
      <c r="U9" s="2" t="str">
        <f>IFERROR(HLOOKUP(lapchart!U9,totallaptimes!$1:$1048576,ROW()-1)-HLOOKUP(lapchart!T9,totallaptimes!$1:$1048576,ROW()-1),"")</f>
        <v/>
      </c>
    </row>
    <row r="10" spans="1:21" x14ac:dyDescent="0.25">
      <c r="A10" t="s">
        <v>9</v>
      </c>
      <c r="B10" s="2">
        <v>0</v>
      </c>
      <c r="C10" s="2">
        <f>IFERROR(HLOOKUP(lapchart!C10,totallaptimes!$1:$1048576,ROW()-1)-HLOOKUP(lapchart!B10,totallaptimes!$1:$1048576,ROW()-1),"")</f>
        <v>-2.2685185185195023E-6</v>
      </c>
      <c r="D10" s="2">
        <f>IFERROR(HLOOKUP(lapchart!D10,totallaptimes!$1:$1048576,ROW()-1)-HLOOKUP(lapchart!C10,totallaptimes!$1:$1048576,ROW()-1),"")</f>
        <v>3.5995370370380669E-6</v>
      </c>
      <c r="E10" s="2">
        <f>IFERROR(HLOOKUP(lapchart!E10,totallaptimes!$1:$1048576,ROW()-1)-HLOOKUP(lapchart!D10,totallaptimes!$1:$1048576,ROW()-1),"")</f>
        <v>1.1134259259257609E-5</v>
      </c>
      <c r="F10" s="2">
        <f>IFERROR(HLOOKUP(lapchart!F10,totallaptimes!$1:$1048576,ROW()-1)-HLOOKUP(lapchart!E10,totallaptimes!$1:$1048576,ROW()-1),"")</f>
        <v>2.1817129629632045E-5</v>
      </c>
      <c r="G10" s="2">
        <f>IFERROR(HLOOKUP(lapchart!G10,totallaptimes!$1:$1048576,ROW()-1)-HLOOKUP(lapchart!F10,totallaptimes!$1:$1048576,ROW()-1),"")</f>
        <v>-2.0486111111123889E-6</v>
      </c>
      <c r="H10" s="2">
        <f>IFERROR(HLOOKUP(lapchart!H10,totallaptimes!$1:$1048576,ROW()-1)-HLOOKUP(lapchart!G10,totallaptimes!$1:$1048576,ROW()-1),"")</f>
        <v>1.0439814814813819E-5</v>
      </c>
      <c r="I10" s="2">
        <f>IFERROR(HLOOKUP(lapchart!I10,totallaptimes!$1:$1048576,ROW()-1)-HLOOKUP(lapchart!H10,totallaptimes!$1:$1048576,ROW()-1),"")</f>
        <v>-8.9583333333313059E-6</v>
      </c>
      <c r="J10" s="2">
        <f>IFERROR(HLOOKUP(lapchart!J10,totallaptimes!$1:$1048576,ROW()-1)-HLOOKUP(lapchart!I10,totallaptimes!$1:$1048576,ROW()-1),"")</f>
        <v>-7.9629629629630883E-6</v>
      </c>
      <c r="K10" s="2">
        <f>IFERROR(HLOOKUP(lapchart!K10,totallaptimes!$1:$1048576,ROW()-1)-HLOOKUP(lapchart!J10,totallaptimes!$1:$1048576,ROW()-1),"")</f>
        <v>-2.962962962963292E-6</v>
      </c>
      <c r="L10" s="2">
        <f>IFERROR(HLOOKUP(lapchart!L10,totallaptimes!$1:$1048576,ROW()-1)-HLOOKUP(lapchart!K10,totallaptimes!$1:$1048576,ROW()-1),"")</f>
        <v>-1.3796296296296473E-5</v>
      </c>
      <c r="M10" s="2">
        <f>IFERROR(HLOOKUP(lapchart!M10,totallaptimes!$1:$1048576,ROW()-1)-HLOOKUP(lapchart!L10,totallaptimes!$1:$1048576,ROW()-1),"")</f>
        <v>-4.8611111111117322E-6</v>
      </c>
      <c r="N10" s="2">
        <f>IFERROR(HLOOKUP(lapchart!N10,totallaptimes!$1:$1048576,ROW()-1)-HLOOKUP(lapchart!M10,totallaptimes!$1:$1048576,ROW()-1),"")</f>
        <v>-2.0185185185183849E-5</v>
      </c>
      <c r="O10" s="2">
        <f>IFERROR(HLOOKUP(lapchart!O10,totallaptimes!$1:$1048576,ROW()-1)-HLOOKUP(lapchart!N10,totallaptimes!$1:$1048576,ROW()-1),"")</f>
        <v>2.0347222222220213E-5</v>
      </c>
      <c r="P10" s="2">
        <f>IFERROR(HLOOKUP(lapchart!P10,totallaptimes!$1:$1048576,ROW()-1)-HLOOKUP(lapchart!O10,totallaptimes!$1:$1048576,ROW()-1),"")</f>
        <v>-8.0868055555554513E-5</v>
      </c>
      <c r="Q10" s="2">
        <f>IFERROR(HLOOKUP(lapchart!Q10,totallaptimes!$1:$1048576,ROW()-1)-HLOOKUP(lapchart!P10,totallaptimes!$1:$1048576,ROW()-1),"")</f>
        <v>8.8888888888898759E-6</v>
      </c>
      <c r="R10" s="2">
        <f>IFERROR(HLOOKUP(lapchart!R10,totallaptimes!$1:$1048576,ROW()-1)-HLOOKUP(lapchart!Q10,totallaptimes!$1:$1048576,ROW()-1),"")</f>
        <v>9.2708333333331797E-5</v>
      </c>
      <c r="S10" s="2">
        <f>IFERROR(HLOOKUP(lapchart!S10,totallaptimes!$1:$1048576,ROW()-1)-HLOOKUP(lapchart!R10,totallaptimes!$1:$1048576,ROW()-1),"")</f>
        <v>2.9166666666666924E-6</v>
      </c>
      <c r="T10" s="2" t="str">
        <f>IFERROR(HLOOKUP(lapchart!T10,totallaptimes!$1:$1048576,ROW()-1)-HLOOKUP(lapchart!S10,totallaptimes!$1:$1048576,ROW()-1),"")</f>
        <v/>
      </c>
      <c r="U10" s="2" t="str">
        <f>IFERROR(HLOOKUP(lapchart!U10,totallaptimes!$1:$1048576,ROW()-1)-HLOOKUP(lapchart!T10,totallaptimes!$1:$1048576,ROW()-1),"")</f>
        <v/>
      </c>
    </row>
    <row r="11" spans="1:21" x14ac:dyDescent="0.25">
      <c r="A11" t="s">
        <v>10</v>
      </c>
      <c r="B11" s="2">
        <v>0</v>
      </c>
      <c r="C11" s="2">
        <f>IFERROR(HLOOKUP(lapchart!C11,totallaptimes!$1:$1048576,ROW()-1)-HLOOKUP(lapchart!B11,totallaptimes!$1:$1048576,ROW()-1),"")</f>
        <v>-3.4837962962983027E-6</v>
      </c>
      <c r="D11" s="2">
        <f>IFERROR(HLOOKUP(lapchart!D11,totallaptimes!$1:$1048576,ROW()-1)-HLOOKUP(lapchart!C11,totallaptimes!$1:$1048576,ROW()-1),"")</f>
        <v>3.4722222224184418E-8</v>
      </c>
      <c r="E11" s="2">
        <f>IFERROR(HLOOKUP(lapchart!E11,totallaptimes!$1:$1048576,ROW()-1)-HLOOKUP(lapchart!D11,totallaptimes!$1:$1048576,ROW()-1),"")</f>
        <v>1.5115740740739153E-5</v>
      </c>
      <c r="F11" s="2">
        <f>IFERROR(HLOOKUP(lapchart!F11,totallaptimes!$1:$1048576,ROW()-1)-HLOOKUP(lapchart!E11,totallaptimes!$1:$1048576,ROW()-1),"")</f>
        <v>3.4675925925927581E-5</v>
      </c>
      <c r="G11" s="2">
        <f>IFERROR(HLOOKUP(lapchart!G11,totallaptimes!$1:$1048576,ROW()-1)-HLOOKUP(lapchart!F11,totallaptimes!$1:$1048576,ROW()-1),"")</f>
        <v>1.0416666666665519E-6</v>
      </c>
      <c r="H11" s="2">
        <f>IFERROR(HLOOKUP(lapchart!H11,totallaptimes!$1:$1048576,ROW()-1)-HLOOKUP(lapchart!G11,totallaptimes!$1:$1048576,ROW()-1),"")</f>
        <v>1.9999999999999185E-5</v>
      </c>
      <c r="I11" s="2">
        <f>IFERROR(HLOOKUP(lapchart!I11,totallaptimes!$1:$1048576,ROW()-1)-HLOOKUP(lapchart!H11,totallaptimes!$1:$1048576,ROW()-1),"")</f>
        <v>-1.2569444444443523E-5</v>
      </c>
      <c r="J11" s="2">
        <f>IFERROR(HLOOKUP(lapchart!J11,totallaptimes!$1:$1048576,ROW()-1)-HLOOKUP(lapchart!I11,totallaptimes!$1:$1048576,ROW()-1),"")</f>
        <v>-1.0231481481480856E-5</v>
      </c>
      <c r="K11" s="2">
        <f>IFERROR(HLOOKUP(lapchart!K11,totallaptimes!$1:$1048576,ROW()-1)-HLOOKUP(lapchart!J11,totallaptimes!$1:$1048576,ROW()-1),"")</f>
        <v>-1.7476851851862263E-6</v>
      </c>
      <c r="L11" s="2">
        <f>IFERROR(HLOOKUP(lapchart!L11,totallaptimes!$1:$1048576,ROW()-1)-HLOOKUP(lapchart!K11,totallaptimes!$1:$1048576,ROW()-1),"")</f>
        <v>-1.5243055555554802E-5</v>
      </c>
      <c r="M11" s="2">
        <f>IFERROR(HLOOKUP(lapchart!M11,totallaptimes!$1:$1048576,ROW()-1)-HLOOKUP(lapchart!L11,totallaptimes!$1:$1048576,ROW()-1),"")</f>
        <v>-5.6944444444453207E-6</v>
      </c>
      <c r="N11" s="2">
        <f>IFERROR(HLOOKUP(lapchart!N11,totallaptimes!$1:$1048576,ROW()-1)-HLOOKUP(lapchart!M11,totallaptimes!$1:$1048576,ROW()-1),"")</f>
        <v>-1.9525462962962509E-5</v>
      </c>
      <c r="O11" s="2">
        <f>IFERROR(HLOOKUP(lapchart!O11,totallaptimes!$1:$1048576,ROW()-1)-HLOOKUP(lapchart!N11,totallaptimes!$1:$1048576,ROW()-1),"")</f>
        <v>1.9942129629628436E-5</v>
      </c>
      <c r="P11" s="2">
        <f>IFERROR(HLOOKUP(lapchart!P11,totallaptimes!$1:$1048576,ROW()-1)-HLOOKUP(lapchart!O11,totallaptimes!$1:$1048576,ROW()-1),"")</f>
        <v>-7.9999999999998475E-5</v>
      </c>
      <c r="Q11" s="2">
        <f>IFERROR(HLOOKUP(lapchart!Q11,totallaptimes!$1:$1048576,ROW()-1)-HLOOKUP(lapchart!P11,totallaptimes!$1:$1048576,ROW()-1),"")</f>
        <v>1.1087962962962744E-5</v>
      </c>
      <c r="R11" s="2">
        <f>IFERROR(HLOOKUP(lapchart!R11,totallaptimes!$1:$1048576,ROW()-1)-HLOOKUP(lapchart!Q11,totallaptimes!$1:$1048576,ROW()-1),"")</f>
        <v>9.6412037037035478E-5</v>
      </c>
      <c r="S11" s="2">
        <f>IFERROR(HLOOKUP(lapchart!S11,totallaptimes!$1:$1048576,ROW()-1)-HLOOKUP(lapchart!R11,totallaptimes!$1:$1048576,ROW()-1),"")</f>
        <v>7.3379629629641979E-6</v>
      </c>
      <c r="T11" s="2" t="str">
        <f>IFERROR(HLOOKUP(lapchart!T11,totallaptimes!$1:$1048576,ROW()-1)-HLOOKUP(lapchart!S11,totallaptimes!$1:$1048576,ROW()-1),"")</f>
        <v/>
      </c>
      <c r="U11" s="2" t="str">
        <f>IFERROR(HLOOKUP(lapchart!U11,totallaptimes!$1:$1048576,ROW()-1)-HLOOKUP(lapchart!T11,totallaptimes!$1:$1048576,ROW()-1),"")</f>
        <v/>
      </c>
    </row>
    <row r="12" spans="1:21" x14ac:dyDescent="0.25">
      <c r="A12" t="s">
        <v>11</v>
      </c>
      <c r="B12" s="2">
        <v>0</v>
      </c>
      <c r="C12" s="2">
        <f>IFERROR(HLOOKUP(lapchart!C12,totallaptimes!$1:$1048576,ROW()-1)-HLOOKUP(lapchart!B12,totallaptimes!$1:$1048576,ROW()-1),"")</f>
        <v>-1.7361111111120764E-6</v>
      </c>
      <c r="D12" s="2">
        <f>IFERROR(HLOOKUP(lapchart!D12,totallaptimes!$1:$1048576,ROW()-1)-HLOOKUP(lapchart!C12,totallaptimes!$1:$1048576,ROW()-1),"")</f>
        <v>4.86111111112561E-7</v>
      </c>
      <c r="E12" s="2">
        <f>IFERROR(HLOOKUP(lapchart!E12,totallaptimes!$1:$1048576,ROW()-1)-HLOOKUP(lapchart!D12,totallaptimes!$1:$1048576,ROW()-1),"")</f>
        <v>1.3692129629629124E-5</v>
      </c>
      <c r="F12" s="2">
        <f>IFERROR(HLOOKUP(lapchart!F12,totallaptimes!$1:$1048576,ROW()-1)-HLOOKUP(lapchart!E12,totallaptimes!$1:$1048576,ROW()-1),"")</f>
        <v>4.584490740740764E-5</v>
      </c>
      <c r="G12" s="2">
        <f>IFERROR(HLOOKUP(lapchart!G12,totallaptimes!$1:$1048576,ROW()-1)-HLOOKUP(lapchart!F12,totallaptimes!$1:$1048576,ROW()-1),"")</f>
        <v>6.1921296296302969E-6</v>
      </c>
      <c r="H12" s="2">
        <f>IFERROR(HLOOKUP(lapchart!H12,totallaptimes!$1:$1048576,ROW()-1)-HLOOKUP(lapchart!G12,totallaptimes!$1:$1048576,ROW()-1),"")</f>
        <v>-1.5624999999998279E-6</v>
      </c>
      <c r="I12" s="2">
        <f>IFERROR(HLOOKUP(lapchart!I12,totallaptimes!$1:$1048576,ROW()-1)-HLOOKUP(lapchart!H12,totallaptimes!$1:$1048576,ROW()-1),"")</f>
        <v>4.3263888888887825E-5</v>
      </c>
      <c r="J12" s="2">
        <f>IFERROR(HLOOKUP(lapchart!J12,totallaptimes!$1:$1048576,ROW()-1)-HLOOKUP(lapchart!I12,totallaptimes!$1:$1048576,ROW()-1),"")</f>
        <v>-2.9942129629628028E-5</v>
      </c>
      <c r="K12" s="2">
        <f>IFERROR(HLOOKUP(lapchart!K12,totallaptimes!$1:$1048576,ROW()-1)-HLOOKUP(lapchart!J12,totallaptimes!$1:$1048576,ROW()-1),"")</f>
        <v>-2.3379629629644016E-6</v>
      </c>
      <c r="L12" s="2">
        <f>IFERROR(HLOOKUP(lapchart!L12,totallaptimes!$1:$1048576,ROW()-1)-HLOOKUP(lapchart!K12,totallaptimes!$1:$1048576,ROW()-1),"")</f>
        <v>-1.6284722222221354E-5</v>
      </c>
      <c r="M12" s="2">
        <f>IFERROR(HLOOKUP(lapchart!M12,totallaptimes!$1:$1048576,ROW()-1)-HLOOKUP(lapchart!L12,totallaptimes!$1:$1048576,ROW()-1),"")</f>
        <v>-5.659722222222871E-6</v>
      </c>
      <c r="N12" s="2">
        <f>IFERROR(HLOOKUP(lapchart!N12,totallaptimes!$1:$1048576,ROW()-1)-HLOOKUP(lapchart!M12,totallaptimes!$1:$1048576,ROW()-1),"")</f>
        <v>-2.0150462962963134E-5</v>
      </c>
      <c r="O12" s="2">
        <f>IFERROR(HLOOKUP(lapchart!O12,totallaptimes!$1:$1048576,ROW()-1)-HLOOKUP(lapchart!N12,totallaptimes!$1:$1048576,ROW()-1),"")</f>
        <v>1.8067129629628295E-5</v>
      </c>
      <c r="P12" s="2">
        <f>IFERROR(HLOOKUP(lapchart!P12,totallaptimes!$1:$1048576,ROW()-1)-HLOOKUP(lapchart!O12,totallaptimes!$1:$1048576,ROW()-1),"")</f>
        <v>-8.3090277777775681E-5</v>
      </c>
      <c r="Q12" s="2">
        <f>IFERROR(HLOOKUP(lapchart!Q12,totallaptimes!$1:$1048576,ROW()-1)-HLOOKUP(lapchart!P12,totallaptimes!$1:$1048576,ROW()-1),"")</f>
        <v>1.4398148148148798E-5</v>
      </c>
      <c r="R12" s="2">
        <f>IFERROR(HLOOKUP(lapchart!R12,totallaptimes!$1:$1048576,ROW()-1)-HLOOKUP(lapchart!Q12,totallaptimes!$1:$1048576,ROW()-1),"")</f>
        <v>1.0037037037036872E-4</v>
      </c>
      <c r="S12" s="2">
        <f>IFERROR(HLOOKUP(lapchart!S12,totallaptimes!$1:$1048576,ROW()-1)-HLOOKUP(lapchart!R12,totallaptimes!$1:$1048576,ROW()-1),"")</f>
        <v>8.1481481481494866E-6</v>
      </c>
      <c r="T12" s="2" t="str">
        <f>IFERROR(HLOOKUP(lapchart!T12,totallaptimes!$1:$1048576,ROW()-1)-HLOOKUP(lapchart!S12,totallaptimes!$1:$1048576,ROW()-1),"")</f>
        <v/>
      </c>
      <c r="U12" s="2" t="str">
        <f>IFERROR(HLOOKUP(lapchart!U12,totallaptimes!$1:$1048576,ROW()-1)-HLOOKUP(lapchart!T12,totallaptimes!$1:$1048576,ROW()-1),"")</f>
        <v/>
      </c>
    </row>
    <row r="13" spans="1:21" x14ac:dyDescent="0.25">
      <c r="A13" t="s">
        <v>12</v>
      </c>
      <c r="B13" s="2">
        <v>0</v>
      </c>
      <c r="C13" s="2">
        <f>IFERROR(HLOOKUP(lapchart!C13,totallaptimes!$1:$1048576,ROW()-1)-HLOOKUP(lapchart!B13,totallaptimes!$1:$1048576,ROW()-1),"")</f>
        <v>6.2499999999889033E-7</v>
      </c>
      <c r="D13" s="2">
        <f>IFERROR(HLOOKUP(lapchart!D13,totallaptimes!$1:$1048576,ROW()-1)-HLOOKUP(lapchart!C13,totallaptimes!$1:$1048576,ROW()-1),"")</f>
        <v>8.4490740740947312E-7</v>
      </c>
      <c r="E13" s="2">
        <f>IFERROR(HLOOKUP(lapchart!E13,totallaptimes!$1:$1048576,ROW()-1)-HLOOKUP(lapchart!D13,totallaptimes!$1:$1048576,ROW()-1),"")</f>
        <v>1.0324074074074055E-5</v>
      </c>
      <c r="F13" s="2">
        <f>IFERROR(HLOOKUP(lapchart!F13,totallaptimes!$1:$1048576,ROW()-1)-HLOOKUP(lapchart!E13,totallaptimes!$1:$1048576,ROW()-1),"")</f>
        <v>6.0937500000000228E-5</v>
      </c>
      <c r="G13" s="2">
        <f>IFERROR(HLOOKUP(lapchart!G13,totallaptimes!$1:$1048576,ROW()-1)-HLOOKUP(lapchart!F13,totallaptimes!$1:$1048576,ROW()-1),"")</f>
        <v>1.2303240740741545E-5</v>
      </c>
      <c r="H13" s="2">
        <f>IFERROR(HLOOKUP(lapchart!H13,totallaptimes!$1:$1048576,ROW()-1)-HLOOKUP(lapchart!G13,totallaptimes!$1:$1048576,ROW()-1),"")</f>
        <v>-5.7638888888902201E-6</v>
      </c>
      <c r="I13" s="2">
        <f>IFERROR(HLOOKUP(lapchart!I13,totallaptimes!$1:$1048576,ROW()-1)-HLOOKUP(lapchart!H13,totallaptimes!$1:$1048576,ROW()-1),"")</f>
        <v>1.1064814814816179E-5</v>
      </c>
      <c r="J13" s="2">
        <f>IFERROR(HLOOKUP(lapchart!J13,totallaptimes!$1:$1048576,ROW()-1)-HLOOKUP(lapchart!I13,totallaptimes!$1:$1048576,ROW()-1),"")</f>
        <v>5.6631944444442486E-5</v>
      </c>
      <c r="K13" s="2">
        <f>IFERROR(HLOOKUP(lapchart!K13,totallaptimes!$1:$1048576,ROW()-1)-HLOOKUP(lapchart!J13,totallaptimes!$1:$1048576,ROW()-1),"")</f>
        <v>-4.0254629629629668E-5</v>
      </c>
      <c r="L13" s="2">
        <f>IFERROR(HLOOKUP(lapchart!L13,totallaptimes!$1:$1048576,ROW()-1)-HLOOKUP(lapchart!K13,totallaptimes!$1:$1048576,ROW()-1),"")</f>
        <v>-1.4664351851850776E-5</v>
      </c>
      <c r="M13" s="2">
        <f>IFERROR(HLOOKUP(lapchart!M13,totallaptimes!$1:$1048576,ROW()-1)-HLOOKUP(lapchart!L13,totallaptimes!$1:$1048576,ROW()-1),"")</f>
        <v>-5.4861111111106226E-6</v>
      </c>
      <c r="N13" s="2">
        <f>IFERROR(HLOOKUP(lapchart!N13,totallaptimes!$1:$1048576,ROW()-1)-HLOOKUP(lapchart!M13,totallaptimes!$1:$1048576,ROW()-1),"")</f>
        <v>-2.268518518521237E-6</v>
      </c>
      <c r="O13" s="2">
        <f>IFERROR(HLOOKUP(lapchart!O13,totallaptimes!$1:$1048576,ROW()-1)-HLOOKUP(lapchart!N13,totallaptimes!$1:$1048576,ROW()-1),"")</f>
        <v>-8.2094907407405729E-5</v>
      </c>
      <c r="P13" s="2">
        <f>IFERROR(HLOOKUP(lapchart!P13,totallaptimes!$1:$1048576,ROW()-1)-HLOOKUP(lapchart!O13,totallaptimes!$1:$1048576,ROW()-1),"")</f>
        <v>8.0555555555562874E-6</v>
      </c>
      <c r="Q13" s="2">
        <f>IFERROR(HLOOKUP(lapchart!Q13,totallaptimes!$1:$1048576,ROW()-1)-HLOOKUP(lapchart!P13,totallaptimes!$1:$1048576,ROW()-1),"")</f>
        <v>1.0283564814814704E-4</v>
      </c>
      <c r="R13" s="2">
        <f>IFERROR(HLOOKUP(lapchart!R13,totallaptimes!$1:$1048576,ROW()-1)-HLOOKUP(lapchart!Q13,totallaptimes!$1:$1048576,ROW()-1),"")</f>
        <v>-8.9120370370433799E-7</v>
      </c>
      <c r="S13" s="2">
        <f>IFERROR(HLOOKUP(lapchart!S13,totallaptimes!$1:$1048576,ROW()-1)-HLOOKUP(lapchart!R13,totallaptimes!$1:$1048576,ROW()-1),"")</f>
        <v>8.1597222222236365E-6</v>
      </c>
      <c r="T13" s="2" t="str">
        <f>IFERROR(HLOOKUP(lapchart!T13,totallaptimes!$1:$1048576,ROW()-1)-HLOOKUP(lapchart!S13,totallaptimes!$1:$1048576,ROW()-1),"")</f>
        <v/>
      </c>
      <c r="U13" s="2" t="str">
        <f>IFERROR(HLOOKUP(lapchart!U13,totallaptimes!$1:$1048576,ROW()-1)-HLOOKUP(lapchart!T13,totallaptimes!$1:$1048576,ROW()-1),"")</f>
        <v/>
      </c>
    </row>
    <row r="14" spans="1:21" x14ac:dyDescent="0.25">
      <c r="A14" t="s">
        <v>13</v>
      </c>
      <c r="B14" s="2">
        <v>0</v>
      </c>
      <c r="C14" s="2">
        <f>IFERROR(HLOOKUP(lapchart!C14,totallaptimes!$1:$1048576,ROW()-1)-HLOOKUP(lapchart!B14,totallaptimes!$1:$1048576,ROW()-1),"")</f>
        <v>3.3217592592567347E-6</v>
      </c>
      <c r="D14" s="2">
        <f>IFERROR(HLOOKUP(lapchart!D14,totallaptimes!$1:$1048576,ROW()-1)-HLOOKUP(lapchart!C14,totallaptimes!$1:$1048576,ROW()-1),"")</f>
        <v>3.3217592592602041E-6</v>
      </c>
      <c r="E14" s="2">
        <f>IFERROR(HLOOKUP(lapchart!E14,totallaptimes!$1:$1048576,ROW()-1)-HLOOKUP(lapchart!D14,totallaptimes!$1:$1048576,ROW()-1),"")</f>
        <v>1.2719907407407471E-5</v>
      </c>
      <c r="F14" s="2">
        <f>IFERROR(HLOOKUP(lapchart!F14,totallaptimes!$1:$1048576,ROW()-1)-HLOOKUP(lapchart!E14,totallaptimes!$1:$1048576,ROW()-1),"")</f>
        <v>7.1099537037037919E-5</v>
      </c>
      <c r="G14" s="2">
        <f>IFERROR(HLOOKUP(lapchart!G14,totallaptimes!$1:$1048576,ROW()-1)-HLOOKUP(lapchart!F14,totallaptimes!$1:$1048576,ROW()-1),"")</f>
        <v>1.5162037037039222E-5</v>
      </c>
      <c r="H14" s="2">
        <f>IFERROR(HLOOKUP(lapchart!H14,totallaptimes!$1:$1048576,ROW()-1)-HLOOKUP(lapchart!G14,totallaptimes!$1:$1048576,ROW()-1),"")</f>
        <v>-1.1481481481483841E-5</v>
      </c>
      <c r="I14" s="2">
        <f>IFERROR(HLOOKUP(lapchart!I14,totallaptimes!$1:$1048576,ROW()-1)-HLOOKUP(lapchart!H14,totallaptimes!$1:$1048576,ROW()-1),"")</f>
        <v>1.6886574074077149E-5</v>
      </c>
      <c r="J14" s="2">
        <f>IFERROR(HLOOKUP(lapchart!J14,totallaptimes!$1:$1048576,ROW()-1)-HLOOKUP(lapchart!I14,totallaptimes!$1:$1048576,ROW()-1),"")</f>
        <v>2.2673611111106995E-5</v>
      </c>
      <c r="K14" s="2">
        <f>IFERROR(HLOOKUP(lapchart!K14,totallaptimes!$1:$1048576,ROW()-1)-HLOOKUP(lapchart!J14,totallaptimes!$1:$1048576,ROW()-1),"")</f>
        <v>6.2060185185185829E-5</v>
      </c>
      <c r="L14" s="2">
        <f>IFERROR(HLOOKUP(lapchart!L14,totallaptimes!$1:$1048576,ROW()-1)-HLOOKUP(lapchart!K14,totallaptimes!$1:$1048576,ROW()-1),"")</f>
        <v>-6.5115740740740585E-5</v>
      </c>
      <c r="M14" s="2">
        <f>IFERROR(HLOOKUP(lapchart!M14,totallaptimes!$1:$1048576,ROW()-1)-HLOOKUP(lapchart!L14,totallaptimes!$1:$1048576,ROW()-1),"")</f>
        <v>-4.0509259259247088E-6</v>
      </c>
      <c r="N14" s="2">
        <f>IFERROR(HLOOKUP(lapchart!N14,totallaptimes!$1:$1048576,ROW()-1)-HLOOKUP(lapchart!M14,totallaptimes!$1:$1048576,ROW()-1),"")</f>
        <v>-6.2037037037061815E-6</v>
      </c>
      <c r="O14" s="2">
        <f>IFERROR(HLOOKUP(lapchart!O14,totallaptimes!$1:$1048576,ROW()-1)-HLOOKUP(lapchart!N14,totallaptimes!$1:$1048576,ROW()-1),"")</f>
        <v>-8.2789351851849519E-5</v>
      </c>
      <c r="P14" s="2">
        <f>IFERROR(HLOOKUP(lapchart!P14,totallaptimes!$1:$1048576,ROW()-1)-HLOOKUP(lapchart!O14,totallaptimes!$1:$1048576,ROW()-1),"")</f>
        <v>7.5115740740747117E-6</v>
      </c>
      <c r="Q14" s="2">
        <f>IFERROR(HLOOKUP(lapchart!Q14,totallaptimes!$1:$1048576,ROW()-1)-HLOOKUP(lapchart!P14,totallaptimes!$1:$1048576,ROW()-1),"")</f>
        <v>1.040046296296275E-4</v>
      </c>
      <c r="R14" s="2">
        <f>IFERROR(HLOOKUP(lapchart!R14,totallaptimes!$1:$1048576,ROW()-1)-HLOOKUP(lapchart!Q14,totallaptimes!$1:$1048576,ROW()-1),"")</f>
        <v>1.4664351851854246E-5</v>
      </c>
      <c r="S14" s="2">
        <f>IFERROR(HLOOKUP(lapchart!S14,totallaptimes!$1:$1048576,ROW()-1)-HLOOKUP(lapchart!R14,totallaptimes!$1:$1048576,ROW()-1),"")</f>
        <v>1.15150462962961E-4</v>
      </c>
      <c r="T14" s="2" t="str">
        <f>IFERROR(HLOOKUP(lapchart!T14,totallaptimes!$1:$1048576,ROW()-1)-HLOOKUP(lapchart!S14,totallaptimes!$1:$1048576,ROW()-1),"")</f>
        <v/>
      </c>
      <c r="U14" s="2" t="str">
        <f>IFERROR(HLOOKUP(lapchart!U14,totallaptimes!$1:$1048576,ROW()-1)-HLOOKUP(lapchart!T14,totallaptimes!$1:$1048576,ROW()-1),"")</f>
        <v/>
      </c>
    </row>
    <row r="15" spans="1:21" x14ac:dyDescent="0.25">
      <c r="A15" t="s">
        <v>14</v>
      </c>
      <c r="B15" s="2">
        <v>0</v>
      </c>
      <c r="C15" s="2">
        <f>IFERROR(HLOOKUP(lapchart!C15,totallaptimes!$1:$1048576,ROW()-1)-HLOOKUP(lapchart!B15,totallaptimes!$1:$1048576,ROW()-1),"")</f>
        <v>7.1643518518467453E-6</v>
      </c>
      <c r="D15" s="2">
        <f>IFERROR(HLOOKUP(lapchart!D15,totallaptimes!$1:$1048576,ROW()-1)-HLOOKUP(lapchart!C15,totallaptimes!$1:$1048576,ROW()-1),"")</f>
        <v>4.5486111111131544E-6</v>
      </c>
      <c r="E15" s="2">
        <f>IFERROR(HLOOKUP(lapchart!E15,totallaptimes!$1:$1048576,ROW()-1)-HLOOKUP(lapchart!D15,totallaptimes!$1:$1048576,ROW()-1),"")</f>
        <v>1.3958333333334572E-5</v>
      </c>
      <c r="F15" s="2">
        <f>IFERROR(HLOOKUP(lapchart!F15,totallaptimes!$1:$1048576,ROW()-1)-HLOOKUP(lapchart!E15,totallaptimes!$1:$1048576,ROW()-1),"")</f>
        <v>7.9675925925927482E-5</v>
      </c>
      <c r="G15" s="2">
        <f>IFERROR(HLOOKUP(lapchart!G15,totallaptimes!$1:$1048576,ROW()-1)-HLOOKUP(lapchart!F15,totallaptimes!$1:$1048576,ROW()-1),"")</f>
        <v>2.2858796296296863E-5</v>
      </c>
      <c r="H15" s="2">
        <f>IFERROR(HLOOKUP(lapchart!H15,totallaptimes!$1:$1048576,ROW()-1)-HLOOKUP(lapchart!G15,totallaptimes!$1:$1048576,ROW()-1),"")</f>
        <v>-1.9733796296297207E-5</v>
      </c>
      <c r="I15" s="2">
        <f>IFERROR(HLOOKUP(lapchart!I15,totallaptimes!$1:$1048576,ROW()-1)-HLOOKUP(lapchart!H15,totallaptimes!$1:$1048576,ROW()-1),"")</f>
        <v>4.7615740740736962E-5</v>
      </c>
      <c r="J15" s="2">
        <f>IFERROR(HLOOKUP(lapchart!J15,totallaptimes!$1:$1048576,ROW()-1)-HLOOKUP(lapchart!I15,totallaptimes!$1:$1048576,ROW()-1),"")</f>
        <v>2.4050925925930833E-5</v>
      </c>
      <c r="K15" s="2">
        <f>IFERROR(HLOOKUP(lapchart!K15,totallaptimes!$1:$1048576,ROW()-1)-HLOOKUP(lapchart!J15,totallaptimes!$1:$1048576,ROW()-1),"")</f>
        <v>-3.0775462962966821E-5</v>
      </c>
      <c r="L15" s="2">
        <f>IFERROR(HLOOKUP(lapchart!L15,totallaptimes!$1:$1048576,ROW()-1)-HLOOKUP(lapchart!K15,totallaptimes!$1:$1048576,ROW()-1),"")</f>
        <v>8.7199074074076344E-5</v>
      </c>
      <c r="M15" s="2">
        <f>IFERROR(HLOOKUP(lapchart!M15,totallaptimes!$1:$1048576,ROW()-1)-HLOOKUP(lapchart!L15,totallaptimes!$1:$1048576,ROW()-1),"")</f>
        <v>-7.6226851851851629E-5</v>
      </c>
      <c r="N15" s="2">
        <f>IFERROR(HLOOKUP(lapchart!N15,totallaptimes!$1:$1048576,ROW()-1)-HLOOKUP(lapchart!M15,totallaptimes!$1:$1048576,ROW()-1),"")</f>
        <v>-6.7129629629653076E-6</v>
      </c>
      <c r="O15" s="2">
        <f>IFERROR(HLOOKUP(lapchart!O15,totallaptimes!$1:$1048576,ROW()-1)-HLOOKUP(lapchart!N15,totallaptimes!$1:$1048576,ROW()-1),"")</f>
        <v>-7.7777777777777307E-5</v>
      </c>
      <c r="P15" s="2">
        <f>IFERROR(HLOOKUP(lapchart!P15,totallaptimes!$1:$1048576,ROW()-1)-HLOOKUP(lapchart!O15,totallaptimes!$1:$1048576,ROW()-1),"")</f>
        <v>1.033564814814994E-5</v>
      </c>
      <c r="Q15" s="2">
        <f>IFERROR(HLOOKUP(lapchart!Q15,totallaptimes!$1:$1048576,ROW()-1)-HLOOKUP(lapchart!P15,totallaptimes!$1:$1048576,ROW()-1),"")</f>
        <v>9.8425925925925417E-5</v>
      </c>
      <c r="R15" s="2">
        <f>IFERROR(HLOOKUP(lapchart!R15,totallaptimes!$1:$1048576,ROW()-1)-HLOOKUP(lapchart!Q15,totallaptimes!$1:$1048576,ROW()-1),"")</f>
        <v>2.2592592592594885E-5</v>
      </c>
      <c r="S15" s="2">
        <f>IFERROR(HLOOKUP(lapchart!S15,totallaptimes!$1:$1048576,ROW()-1)-HLOOKUP(lapchart!R15,totallaptimes!$1:$1048576,ROW()-1),"")</f>
        <v>7.8090277777775885E-5</v>
      </c>
      <c r="T15" s="2" t="str">
        <f>IFERROR(HLOOKUP(lapchart!T15,totallaptimes!$1:$1048576,ROW()-1)-HLOOKUP(lapchart!S15,totallaptimes!$1:$1048576,ROW()-1),"")</f>
        <v/>
      </c>
      <c r="U15" s="2" t="str">
        <f>IFERROR(HLOOKUP(lapchart!U15,totallaptimes!$1:$1048576,ROW()-1)-HLOOKUP(lapchart!T15,totallaptimes!$1:$1048576,ROW()-1),"")</f>
        <v/>
      </c>
    </row>
    <row r="16" spans="1:21" x14ac:dyDescent="0.25">
      <c r="A16" t="s">
        <v>15</v>
      </c>
      <c r="B16" s="2">
        <v>0</v>
      </c>
      <c r="C16" s="2">
        <f>IFERROR(HLOOKUP(lapchart!C16,totallaptimes!$1:$1048576,ROW()-1)-HLOOKUP(lapchart!B16,totallaptimes!$1:$1048576,ROW()-1),"")</f>
        <v>9.8148148148097247E-6</v>
      </c>
      <c r="D16" s="2">
        <f>IFERROR(HLOOKUP(lapchart!D16,totallaptimes!$1:$1048576,ROW()-1)-HLOOKUP(lapchart!C16,totallaptimes!$1:$1048576,ROW()-1),"")</f>
        <v>3.3101851851895236E-6</v>
      </c>
      <c r="E16" s="2">
        <f>IFERROR(HLOOKUP(lapchart!E16,totallaptimes!$1:$1048576,ROW()-1)-HLOOKUP(lapchart!D16,totallaptimes!$1:$1048576,ROW()-1),"")</f>
        <v>1.4872685185185475E-5</v>
      </c>
      <c r="F16" s="2">
        <f>IFERROR(HLOOKUP(lapchart!F16,totallaptimes!$1:$1048576,ROW()-1)-HLOOKUP(lapchart!E16,totallaptimes!$1:$1048576,ROW()-1),"")</f>
        <v>8.7384259259259273E-5</v>
      </c>
      <c r="G16" s="2">
        <f>IFERROR(HLOOKUP(lapchart!G16,totallaptimes!$1:$1048576,ROW()-1)-HLOOKUP(lapchart!F16,totallaptimes!$1:$1048576,ROW()-1),"")</f>
        <v>3.8043981481484385E-5</v>
      </c>
      <c r="H16" s="2">
        <f>IFERROR(HLOOKUP(lapchart!H16,totallaptimes!$1:$1048576,ROW()-1)-HLOOKUP(lapchart!G16,totallaptimes!$1:$1048576,ROW()-1),"")</f>
        <v>-2.8240740740741871E-5</v>
      </c>
      <c r="I16" s="2">
        <f>IFERROR(HLOOKUP(lapchart!I16,totallaptimes!$1:$1048576,ROW()-1)-HLOOKUP(lapchart!H16,totallaptimes!$1:$1048576,ROW()-1),"")</f>
        <v>4.9826388888885714E-5</v>
      </c>
      <c r="J16" s="2">
        <f>IFERROR(HLOOKUP(lapchart!J16,totallaptimes!$1:$1048576,ROW()-1)-HLOOKUP(lapchart!I16,totallaptimes!$1:$1048576,ROW()-1),"")</f>
        <v>6.7476851851877573E-6</v>
      </c>
      <c r="K16" s="2">
        <f>IFERROR(HLOOKUP(lapchart!K16,totallaptimes!$1:$1048576,ROW()-1)-HLOOKUP(lapchart!J16,totallaptimes!$1:$1048576,ROW()-1),"")</f>
        <v>4.258101851851645E-5</v>
      </c>
      <c r="L16" s="2">
        <f>IFERROR(HLOOKUP(lapchart!L16,totallaptimes!$1:$1048576,ROW()-1)-HLOOKUP(lapchart!K16,totallaptimes!$1:$1048576,ROW()-1),"")</f>
        <v>-3.6597222222222586E-5</v>
      </c>
      <c r="M16" s="2">
        <f>IFERROR(HLOOKUP(lapchart!M16,totallaptimes!$1:$1048576,ROW()-1)-HLOOKUP(lapchart!L16,totallaptimes!$1:$1048576,ROW()-1),"")</f>
        <v>1.034837962962977E-4</v>
      </c>
      <c r="N16" s="2">
        <f>IFERROR(HLOOKUP(lapchart!N16,totallaptimes!$1:$1048576,ROW()-1)-HLOOKUP(lapchart!M16,totallaptimes!$1:$1048576,ROW()-1),"")</f>
        <v>-1.7947916666666633E-4</v>
      </c>
      <c r="O16" s="2">
        <f>IFERROR(HLOOKUP(lapchart!O16,totallaptimes!$1:$1048576,ROW()-1)-HLOOKUP(lapchart!N16,totallaptimes!$1:$1048576,ROW()-1),"")</f>
        <v>1.0185185185185991E-5</v>
      </c>
      <c r="P16" s="2">
        <f>IFERROR(HLOOKUP(lapchart!P16,totallaptimes!$1:$1048576,ROW()-1)-HLOOKUP(lapchart!O16,totallaptimes!$1:$1048576,ROW()-1),"")</f>
        <v>9.8437499999999567E-5</v>
      </c>
      <c r="Q16" s="2">
        <f>IFERROR(HLOOKUP(lapchart!Q16,totallaptimes!$1:$1048576,ROW()-1)-HLOOKUP(lapchart!P16,totallaptimes!$1:$1048576,ROW()-1),"")</f>
        <v>1.2055555555555778E-4</v>
      </c>
      <c r="R16" s="2">
        <f>IFERROR(HLOOKUP(lapchart!R16,totallaptimes!$1:$1048576,ROW()-1)-HLOOKUP(lapchart!Q16,totallaptimes!$1:$1048576,ROW()-1),"")</f>
        <v>-3.5671296296297533E-5</v>
      </c>
      <c r="S16" s="2">
        <f>IFERROR(HLOOKUP(lapchart!S16,totallaptimes!$1:$1048576,ROW()-1)-HLOOKUP(lapchart!R16,totallaptimes!$1:$1048576,ROW()-1),"")</f>
        <v>-3.8391203703701943E-5</v>
      </c>
      <c r="T16" s="2" t="str">
        <f>IFERROR(HLOOKUP(lapchart!T16,totallaptimes!$1:$1048576,ROW()-1)-HLOOKUP(lapchart!S16,totallaptimes!$1:$1048576,ROW()-1),"")</f>
        <v/>
      </c>
      <c r="U16" s="2" t="str">
        <f>IFERROR(HLOOKUP(lapchart!U16,totallaptimes!$1:$1048576,ROW()-1)-HLOOKUP(lapchart!T16,totallaptimes!$1:$1048576,ROW()-1),"")</f>
        <v/>
      </c>
    </row>
    <row r="17" spans="1:21" x14ac:dyDescent="0.25">
      <c r="A17" t="s">
        <v>16</v>
      </c>
      <c r="B17" s="2">
        <v>0</v>
      </c>
      <c r="C17" s="2">
        <f>IFERROR(HLOOKUP(lapchart!C17,totallaptimes!$1:$1048576,ROW()-1)-HLOOKUP(lapchart!B17,totallaptimes!$1:$1048576,ROW()-1),"")</f>
        <v>1.6666666666668301E-5</v>
      </c>
      <c r="D17" s="2">
        <f>IFERROR(HLOOKUP(lapchart!D17,totallaptimes!$1:$1048576,ROW()-1)-HLOOKUP(lapchart!C17,totallaptimes!$1:$1048576,ROW()-1),"")</f>
        <v>1.674768518518388E-5</v>
      </c>
      <c r="E17" s="2">
        <f>IFERROR(HLOOKUP(lapchart!E17,totallaptimes!$1:$1048576,ROW()-1)-HLOOKUP(lapchart!D17,totallaptimes!$1:$1048576,ROW()-1),"")</f>
        <v>3.2523148148142639E-5</v>
      </c>
      <c r="F17" s="2">
        <f>IFERROR(HLOOKUP(lapchart!F17,totallaptimes!$1:$1048576,ROW()-1)-HLOOKUP(lapchart!E17,totallaptimes!$1:$1048576,ROW()-1),"")</f>
        <v>6.2638888888893324E-5</v>
      </c>
      <c r="G17" s="2">
        <f>IFERROR(HLOOKUP(lapchart!G17,totallaptimes!$1:$1048576,ROW()-1)-HLOOKUP(lapchart!F17,totallaptimes!$1:$1048576,ROW()-1),"")</f>
        <v>5.146990740741153E-5</v>
      </c>
      <c r="H17" s="2">
        <f>IFERROR(HLOOKUP(lapchart!H17,totallaptimes!$1:$1048576,ROW()-1)-HLOOKUP(lapchart!G17,totallaptimes!$1:$1048576,ROW()-1),"")</f>
        <v>1.8969907407406783E-5</v>
      </c>
      <c r="I17" s="2">
        <f>IFERROR(HLOOKUP(lapchart!I17,totallaptimes!$1:$1048576,ROW()-1)-HLOOKUP(lapchart!H17,totallaptimes!$1:$1048576,ROW()-1),"")</f>
        <v>-8.7962962963192282E-7</v>
      </c>
      <c r="J17" s="2">
        <f>IFERROR(HLOOKUP(lapchart!J17,totallaptimes!$1:$1048576,ROW()-1)-HLOOKUP(lapchart!I17,totallaptimes!$1:$1048576,ROW()-1),"")</f>
        <v>5.6944444444470554E-6</v>
      </c>
      <c r="K17" s="2">
        <f>IFERROR(HLOOKUP(lapchart!K17,totallaptimes!$1:$1048576,ROW()-1)-HLOOKUP(lapchart!J17,totallaptimes!$1:$1048576,ROW()-1),"")</f>
        <v>3.4490740740689141E-6</v>
      </c>
      <c r="L17" s="2">
        <f>IFERROR(HLOOKUP(lapchart!L17,totallaptimes!$1:$1048576,ROW()-1)-HLOOKUP(lapchart!K17,totallaptimes!$1:$1048576,ROW()-1),"")</f>
        <v>1.2405092592593023E-4</v>
      </c>
      <c r="M17" s="2">
        <f>IFERROR(HLOOKUP(lapchart!M17,totallaptimes!$1:$1048576,ROW()-1)-HLOOKUP(lapchart!L17,totallaptimes!$1:$1048576,ROW()-1),"")</f>
        <v>-1.8290509259259388E-4</v>
      </c>
      <c r="N17" s="2">
        <f>IFERROR(HLOOKUP(lapchart!N17,totallaptimes!$1:$1048576,ROW()-1)-HLOOKUP(lapchart!M17,totallaptimes!$1:$1048576,ROW()-1),"")</f>
        <v>1.163194444444432E-5</v>
      </c>
      <c r="O17" s="2">
        <f>IFERROR(HLOOKUP(lapchart!O17,totallaptimes!$1:$1048576,ROW()-1)-HLOOKUP(lapchart!N17,totallaptimes!$1:$1048576,ROW()-1),"")</f>
        <v>1.92754629629633E-4</v>
      </c>
      <c r="P17" s="2">
        <f>IFERROR(HLOOKUP(lapchart!P17,totallaptimes!$1:$1048576,ROW()-1)-HLOOKUP(lapchart!O17,totallaptimes!$1:$1048576,ROW()-1),"")</f>
        <v>-9.1238425925930372E-5</v>
      </c>
      <c r="Q17" s="2">
        <f>IFERROR(HLOOKUP(lapchart!Q17,totallaptimes!$1:$1048576,ROW()-1)-HLOOKUP(lapchart!P17,totallaptimes!$1:$1048576,ROW()-1),"")</f>
        <v>5.2303240740743384E-5</v>
      </c>
      <c r="R17" s="2">
        <f>IFERROR(HLOOKUP(lapchart!R17,totallaptimes!$1:$1048576,ROW()-1)-HLOOKUP(lapchart!Q17,totallaptimes!$1:$1048576,ROW()-1),"")</f>
        <v>8.0509259259255866E-5</v>
      </c>
      <c r="S17" s="2">
        <f>IFERROR(HLOOKUP(lapchart!S17,totallaptimes!$1:$1048576,ROW()-1)-HLOOKUP(lapchart!R17,totallaptimes!$1:$1048576,ROW()-1),"")</f>
        <v>-6.979166666666245E-5</v>
      </c>
      <c r="T17" s="2" t="str">
        <f>IFERROR(HLOOKUP(lapchart!T17,totallaptimes!$1:$1048576,ROW()-1)-HLOOKUP(lapchart!S17,totallaptimes!$1:$1048576,ROW()-1),"")</f>
        <v/>
      </c>
      <c r="U17" s="2" t="str">
        <f>IFERROR(HLOOKUP(lapchart!U17,totallaptimes!$1:$1048576,ROW()-1)-HLOOKUP(lapchart!T17,totallaptimes!$1:$1048576,ROW()-1),"")</f>
        <v/>
      </c>
    </row>
    <row r="18" spans="1:21" x14ac:dyDescent="0.25">
      <c r="A18" t="s">
        <v>17</v>
      </c>
      <c r="B18" s="2">
        <v>0</v>
      </c>
      <c r="C18" s="2">
        <f>IFERROR(HLOOKUP(lapchart!C18,totallaptimes!$1:$1048576,ROW()-1)-HLOOKUP(lapchart!B18,totallaptimes!$1:$1048576,ROW()-1),"")</f>
        <v>1.5868055555555427E-5</v>
      </c>
      <c r="D18" s="2">
        <f>IFERROR(HLOOKUP(lapchart!D18,totallaptimes!$1:$1048576,ROW()-1)-HLOOKUP(lapchart!C18,totallaptimes!$1:$1048576,ROW()-1),"")</f>
        <v>2.2199074074073788E-5</v>
      </c>
      <c r="E18" s="2">
        <f>IFERROR(HLOOKUP(lapchart!E18,totallaptimes!$1:$1048576,ROW()-1)-HLOOKUP(lapchart!D18,totallaptimes!$1:$1048576,ROW()-1),"")</f>
        <v>1.0505787037036821E-4</v>
      </c>
      <c r="F18" s="2">
        <f>IFERROR(HLOOKUP(lapchart!F18,totallaptimes!$1:$1048576,ROW()-1)-HLOOKUP(lapchart!E18,totallaptimes!$1:$1048576,ROW()-1),"")</f>
        <v>7.615740740740326E-5</v>
      </c>
      <c r="G18" s="2">
        <f>IFERROR(HLOOKUP(lapchart!G18,totallaptimes!$1:$1048576,ROW()-1)-HLOOKUP(lapchart!F18,totallaptimes!$1:$1048576,ROW()-1),"")</f>
        <v>3.8090277777784454E-5</v>
      </c>
      <c r="H18" s="2">
        <f>IFERROR(HLOOKUP(lapchart!H18,totallaptimes!$1:$1048576,ROW()-1)-HLOOKUP(lapchart!G18,totallaptimes!$1:$1048576,ROW()-1),"")</f>
        <v>-3.9386574074075364E-5</v>
      </c>
      <c r="I18" s="2">
        <f>IFERROR(HLOOKUP(lapchart!I18,totallaptimes!$1:$1048576,ROW()-1)-HLOOKUP(lapchart!H18,totallaptimes!$1:$1048576,ROW()-1),"")</f>
        <v>8.9467592592623602E-6</v>
      </c>
      <c r="J18" s="2">
        <f>IFERROR(HLOOKUP(lapchart!J18,totallaptimes!$1:$1048576,ROW()-1)-HLOOKUP(lapchart!I18,totallaptimes!$1:$1048576,ROW()-1),"")</f>
        <v>2.4652777777731116E-6</v>
      </c>
      <c r="K18" s="2">
        <f>IFERROR(HLOOKUP(lapchart!K18,totallaptimes!$1:$1048576,ROW()-1)-HLOOKUP(lapchart!J18,totallaptimes!$1:$1048576,ROW()-1),"")</f>
        <v>-6.0960648148145058E-5</v>
      </c>
      <c r="L18" s="2">
        <f>IFERROR(HLOOKUP(lapchart!L18,totallaptimes!$1:$1048576,ROW()-1)-HLOOKUP(lapchart!K18,totallaptimes!$1:$1048576,ROW()-1),"")</f>
        <v>2.1028935185185213E-4</v>
      </c>
      <c r="M18" s="2">
        <f>IFERROR(HLOOKUP(lapchart!M18,totallaptimes!$1:$1048576,ROW()-1)-HLOOKUP(lapchart!L18,totallaptimes!$1:$1048576,ROW()-1),"")</f>
        <v>-1.7956018518518538E-4</v>
      </c>
      <c r="N18" s="2">
        <f>IFERROR(HLOOKUP(lapchart!N18,totallaptimes!$1:$1048576,ROW()-1)-HLOOKUP(lapchart!M18,totallaptimes!$1:$1048576,ROW()-1),"")</f>
        <v>1.9539351851851836E-4</v>
      </c>
      <c r="O18" s="2">
        <f>IFERROR(HLOOKUP(lapchart!O18,totallaptimes!$1:$1048576,ROW()-1)-HLOOKUP(lapchart!N18,totallaptimes!$1:$1048576,ROW()-1),"")</f>
        <v>-1.3402777777775376E-5</v>
      </c>
      <c r="P18" s="2">
        <f>IFERROR(HLOOKUP(lapchart!P18,totallaptimes!$1:$1048576,ROW()-1)-HLOOKUP(lapchart!O18,totallaptimes!$1:$1048576,ROW()-1),"")</f>
        <v>-8.0717592592597504E-5</v>
      </c>
      <c r="Q18" s="2">
        <f>IFERROR(HLOOKUP(lapchart!Q18,totallaptimes!$1:$1048576,ROW()-1)-HLOOKUP(lapchart!P18,totallaptimes!$1:$1048576,ROW()-1),"")</f>
        <v>3.0555555555557973E-5</v>
      </c>
      <c r="R18" s="2">
        <f>IFERROR(HLOOKUP(lapchart!R18,totallaptimes!$1:$1048576,ROW()-1)-HLOOKUP(lapchart!Q18,totallaptimes!$1:$1048576,ROW()-1),"")</f>
        <v>6.965277777777612E-5</v>
      </c>
      <c r="S18" s="2">
        <f>IFERROR(HLOOKUP(lapchart!S18,totallaptimes!$1:$1048576,ROW()-1)-HLOOKUP(lapchart!R18,totallaptimes!$1:$1048576,ROW()-1),"")</f>
        <v>-3.2523148148146108E-5</v>
      </c>
      <c r="T18" s="2" t="str">
        <f>IFERROR(HLOOKUP(lapchart!T18,totallaptimes!$1:$1048576,ROW()-1)-HLOOKUP(lapchart!S18,totallaptimes!$1:$1048576,ROW()-1),"")</f>
        <v/>
      </c>
      <c r="U18" s="2" t="str">
        <f>IFERROR(HLOOKUP(lapchart!U18,totallaptimes!$1:$1048576,ROW()-1)-HLOOKUP(lapchart!T18,totallaptimes!$1:$1048576,ROW()-1),"")</f>
        <v/>
      </c>
    </row>
    <row r="19" spans="1:21" x14ac:dyDescent="0.25">
      <c r="A19" t="s">
        <v>18</v>
      </c>
      <c r="B19" s="2">
        <v>0</v>
      </c>
      <c r="C19" s="2">
        <f>IFERROR(HLOOKUP(lapchart!C19,totallaptimes!$1:$1048576,ROW()-1)-HLOOKUP(lapchart!B19,totallaptimes!$1:$1048576,ROW()-1),"")</f>
        <v>1.1423611111113091E-5</v>
      </c>
      <c r="D19" s="2">
        <f>IFERROR(HLOOKUP(lapchart!D19,totallaptimes!$1:$1048576,ROW()-1)-HLOOKUP(lapchart!C19,totallaptimes!$1:$1048576,ROW()-1),"")</f>
        <v>2.5752314814813521E-5</v>
      </c>
      <c r="E19" s="2">
        <f>IFERROR(HLOOKUP(lapchart!E19,totallaptimes!$1:$1048576,ROW()-1)-HLOOKUP(lapchart!D19,totallaptimes!$1:$1048576,ROW()-1),"")</f>
        <v>1.564351851851796E-4</v>
      </c>
      <c r="F19" s="2">
        <f>IFERROR(HLOOKUP(lapchart!F19,totallaptimes!$1:$1048576,ROW()-1)-HLOOKUP(lapchart!E19,totallaptimes!$1:$1048576,ROW()-1),"")</f>
        <v>-2.6898148148143952E-5</v>
      </c>
      <c r="G19" s="2">
        <f>IFERROR(HLOOKUP(lapchart!G19,totallaptimes!$1:$1048576,ROW()-1)-HLOOKUP(lapchart!F19,totallaptimes!$1:$1048576,ROW()-1),"")</f>
        <v>6.9282407407406793E-5</v>
      </c>
      <c r="H19" s="2">
        <f>IFERROR(HLOOKUP(lapchart!H19,totallaptimes!$1:$1048576,ROW()-1)-HLOOKUP(lapchart!G19,totallaptimes!$1:$1048576,ROW()-1),"")</f>
        <v>7.2800925925951832E-6</v>
      </c>
      <c r="I19" s="2">
        <f>IFERROR(HLOOKUP(lapchart!I19,totallaptimes!$1:$1048576,ROW()-1)-HLOOKUP(lapchart!H19,totallaptimes!$1:$1048576,ROW()-1),"")</f>
        <v>-2.5115740740766501E-6</v>
      </c>
      <c r="J19" s="2">
        <f>IFERROR(HLOOKUP(lapchart!J19,totallaptimes!$1:$1048576,ROW()-1)-HLOOKUP(lapchart!I19,totallaptimes!$1:$1048576,ROW()-1),"")</f>
        <v>-5.2499999999996994E-5</v>
      </c>
      <c r="K19" s="2">
        <f>IFERROR(HLOOKUP(lapchart!K19,totallaptimes!$1:$1048576,ROW()-1)-HLOOKUP(lapchart!J19,totallaptimes!$1:$1048576,ROW()-1),"")</f>
        <v>2.2306712962963035E-4</v>
      </c>
      <c r="L19" s="2">
        <f>IFERROR(HLOOKUP(lapchart!L19,totallaptimes!$1:$1048576,ROW()-1)-HLOOKUP(lapchart!K19,totallaptimes!$1:$1048576,ROW()-1),"")</f>
        <v>2.8344907407405751E-5</v>
      </c>
      <c r="M19" s="2">
        <f>IFERROR(HLOOKUP(lapchart!M19,totallaptimes!$1:$1048576,ROW()-1)-HLOOKUP(lapchart!L19,totallaptimes!$1:$1048576,ROW()-1),"")</f>
        <v>-3.3379629629629731E-5</v>
      </c>
      <c r="N19" s="2">
        <f>IFERROR(HLOOKUP(lapchart!N19,totallaptimes!$1:$1048576,ROW()-1)-HLOOKUP(lapchart!M19,totallaptimes!$1:$1048576,ROW()-1),"")</f>
        <v>2.7777777777959756E-7</v>
      </c>
      <c r="O19" s="2">
        <f>IFERROR(HLOOKUP(lapchart!O19,totallaptimes!$1:$1048576,ROW()-1)-HLOOKUP(lapchart!N19,totallaptimes!$1:$1048576,ROW()-1),"")</f>
        <v>-1.5224537037037203E-4</v>
      </c>
      <c r="P19" s="2">
        <f>IFERROR(HLOOKUP(lapchart!P19,totallaptimes!$1:$1048576,ROW()-1)-HLOOKUP(lapchart!O19,totallaptimes!$1:$1048576,ROW()-1),"")</f>
        <v>1.0575231481481373E-4</v>
      </c>
      <c r="Q19" s="2">
        <f>IFERROR(HLOOKUP(lapchart!Q19,totallaptimes!$1:$1048576,ROW()-1)-HLOOKUP(lapchart!P19,totallaptimes!$1:$1048576,ROW()-1),"")</f>
        <v>7.0104166666664497E-5</v>
      </c>
      <c r="R19" s="2">
        <f>IFERROR(HLOOKUP(lapchart!R19,totallaptimes!$1:$1048576,ROW()-1)-HLOOKUP(lapchart!Q19,totallaptimes!$1:$1048576,ROW()-1),"")</f>
        <v>-7.221064814814937E-5</v>
      </c>
      <c r="S19" s="2">
        <f>IFERROR(HLOOKUP(lapchart!S19,totallaptimes!$1:$1048576,ROW()-1)-HLOOKUP(lapchart!R19,totallaptimes!$1:$1048576,ROW()-1),"")</f>
        <v>4.7766203703707849E-5</v>
      </c>
      <c r="T19" s="2" t="str">
        <f>IFERROR(HLOOKUP(lapchart!T19,totallaptimes!$1:$1048576,ROW()-1)-HLOOKUP(lapchart!S19,totallaptimes!$1:$1048576,ROW()-1),"")</f>
        <v/>
      </c>
      <c r="U19" s="2" t="str">
        <f>IFERROR(HLOOKUP(lapchart!U19,totallaptimes!$1:$1048576,ROW()-1)-HLOOKUP(lapchart!T19,totallaptimes!$1:$1048576,ROW()-1),"")</f>
        <v/>
      </c>
    </row>
    <row r="20" spans="1:21" x14ac:dyDescent="0.25">
      <c r="A20" t="s">
        <v>19</v>
      </c>
      <c r="B20" s="2">
        <v>0</v>
      </c>
      <c r="C20" s="2">
        <f>IFERROR(HLOOKUP(lapchart!C20,totallaptimes!$1:$1048576,ROW()-1)-HLOOKUP(lapchart!B20,totallaptimes!$1:$1048576,ROW()-1),"")</f>
        <v>9.0393518518520899E-6</v>
      </c>
      <c r="D20" s="2">
        <f>IFERROR(HLOOKUP(lapchart!D20,totallaptimes!$1:$1048576,ROW()-1)-HLOOKUP(lapchart!C20,totallaptimes!$1:$1048576,ROW()-1),"")</f>
        <v>3.103009259259118E-5</v>
      </c>
      <c r="E20" s="2">
        <f>IFERROR(HLOOKUP(lapchart!E20,totallaptimes!$1:$1048576,ROW()-1)-HLOOKUP(lapchart!D20,totallaptimes!$1:$1048576,ROW()-1),"")</f>
        <v>1.4011574074073579E-4</v>
      </c>
      <c r="F20" s="2">
        <f>IFERROR(HLOOKUP(lapchart!F20,totallaptimes!$1:$1048576,ROW()-1)-HLOOKUP(lapchart!E20,totallaptimes!$1:$1048576,ROW()-1),"")</f>
        <v>9.1435185185784196E-7</v>
      </c>
      <c r="G20" s="2">
        <f>IFERROR(HLOOKUP(lapchart!G20,totallaptimes!$1:$1048576,ROW()-1)-HLOOKUP(lapchart!F20,totallaptimes!$1:$1048576,ROW()-1),"")</f>
        <v>7.2395833333332299E-5</v>
      </c>
      <c r="H20" s="2">
        <f>IFERROR(HLOOKUP(lapchart!H20,totallaptimes!$1:$1048576,ROW()-1)-HLOOKUP(lapchart!G20,totallaptimes!$1:$1048576,ROW()-1),"")</f>
        <v>5.9606481481490337E-6</v>
      </c>
      <c r="I20" s="2">
        <f>IFERROR(HLOOKUP(lapchart!I20,totallaptimes!$1:$1048576,ROW()-1)-HLOOKUP(lapchart!H20,totallaptimes!$1:$1048576,ROW()-1),"")</f>
        <v>2.4305555555367842E-7</v>
      </c>
      <c r="J20" s="2">
        <f>IFERROR(HLOOKUP(lapchart!J20,totallaptimes!$1:$1048576,ROW()-1)-HLOOKUP(lapchart!I20,totallaptimes!$1:$1048576,ROW()-1),"")</f>
        <v>-5.2534722222219443E-5</v>
      </c>
      <c r="K20" s="2">
        <f>IFERROR(HLOOKUP(lapchart!K20,totallaptimes!$1:$1048576,ROW()-1)-HLOOKUP(lapchart!J20,totallaptimes!$1:$1048576,ROW()-1),"")</f>
        <v>2.3192129629629604E-4</v>
      </c>
      <c r="L20" s="2">
        <f>IFERROR(HLOOKUP(lapchart!L20,totallaptimes!$1:$1048576,ROW()-1)-HLOOKUP(lapchart!K20,totallaptimes!$1:$1048576,ROW()-1),"")</f>
        <v>-2.1041666666665737E-5</v>
      </c>
      <c r="M20" s="2">
        <f>IFERROR(HLOOKUP(lapchart!M20,totallaptimes!$1:$1048576,ROW()-1)-HLOOKUP(lapchart!L20,totallaptimes!$1:$1048576,ROW()-1),"")</f>
        <v>1.4050925925927771E-5</v>
      </c>
      <c r="N20" s="2">
        <f>IFERROR(HLOOKUP(lapchart!N20,totallaptimes!$1:$1048576,ROW()-1)-HLOOKUP(lapchart!M20,totallaptimes!$1:$1048576,ROW()-1),"")</f>
        <v>3.9525462962961694E-5</v>
      </c>
      <c r="O20" s="2">
        <f>IFERROR(HLOOKUP(lapchart!O20,totallaptimes!$1:$1048576,ROW()-1)-HLOOKUP(lapchart!N20,totallaptimes!$1:$1048576,ROW()-1),"")</f>
        <v>-9.4386574074078328E-5</v>
      </c>
      <c r="P20" s="2">
        <f>IFERROR(HLOOKUP(lapchart!P20,totallaptimes!$1:$1048576,ROW()-1)-HLOOKUP(lapchart!O20,totallaptimes!$1:$1048576,ROW()-1),"")</f>
        <v>-6.8738425925925217E-5</v>
      </c>
      <c r="Q20" s="2">
        <f>IFERROR(HLOOKUP(lapchart!Q20,totallaptimes!$1:$1048576,ROW()-1)-HLOOKUP(lapchart!P20,totallaptimes!$1:$1048576,ROW()-1),"")</f>
        <v>1.7008101851851559E-4</v>
      </c>
      <c r="R20" s="2">
        <f>IFERROR(HLOOKUP(lapchart!R20,totallaptimes!$1:$1048576,ROW()-1)-HLOOKUP(lapchart!Q20,totallaptimes!$1:$1048576,ROW()-1),"")</f>
        <v>-7.5497685185183655E-5</v>
      </c>
      <c r="S20" s="2">
        <f>IFERROR(HLOOKUP(lapchart!S20,totallaptimes!$1:$1048576,ROW()-1)-HLOOKUP(lapchart!R20,totallaptimes!$1:$1048576,ROW()-1),"")</f>
        <v>4.1932870370374464E-5</v>
      </c>
      <c r="T20" s="2" t="str">
        <f>IFERROR(HLOOKUP(lapchart!T20,totallaptimes!$1:$1048576,ROW()-1)-HLOOKUP(lapchart!S20,totallaptimes!$1:$1048576,ROW()-1),"")</f>
        <v/>
      </c>
      <c r="U20" s="2" t="str">
        <f>IFERROR(HLOOKUP(lapchart!U20,totallaptimes!$1:$1048576,ROW()-1)-HLOOKUP(lapchart!T20,totallaptimes!$1:$1048576,ROW()-1),"")</f>
        <v/>
      </c>
    </row>
    <row r="21" spans="1:21" x14ac:dyDescent="0.25">
      <c r="A21" t="s">
        <v>20</v>
      </c>
      <c r="B21" s="2">
        <v>0</v>
      </c>
      <c r="C21" s="2">
        <f>IFERROR(HLOOKUP(lapchart!C21,totallaptimes!$1:$1048576,ROW()-1)-HLOOKUP(lapchart!B21,totallaptimes!$1:$1048576,ROW()-1),"")</f>
        <v>8.7615740740759618E-6</v>
      </c>
      <c r="D21" s="2">
        <f>IFERROR(HLOOKUP(lapchart!D21,totallaptimes!$1:$1048576,ROW()-1)-HLOOKUP(lapchart!C21,totallaptimes!$1:$1048576,ROW()-1),"")</f>
        <v>3.1388888888886357E-5</v>
      </c>
      <c r="E21" s="2">
        <f>IFERROR(HLOOKUP(lapchart!E21,totallaptimes!$1:$1048576,ROW()-1)-HLOOKUP(lapchart!D21,totallaptimes!$1:$1048576,ROW()-1),"")</f>
        <v>1.2598379629629244E-4</v>
      </c>
      <c r="F21" s="2">
        <f>IFERROR(HLOOKUP(lapchart!F21,totallaptimes!$1:$1048576,ROW()-1)-HLOOKUP(lapchart!E21,totallaptimes!$1:$1048576,ROW()-1),"")</f>
        <v>7.6643518518524495E-5</v>
      </c>
      <c r="G21" s="2">
        <f>IFERROR(HLOOKUP(lapchart!G21,totallaptimes!$1:$1048576,ROW()-1)-HLOOKUP(lapchart!F21,totallaptimes!$1:$1048576,ROW()-1),"")</f>
        <v>2.5752314814813521E-5</v>
      </c>
      <c r="H21" s="2">
        <f>IFERROR(HLOOKUP(lapchart!H21,totallaptimes!$1:$1048576,ROW()-1)-HLOOKUP(lapchart!G21,totallaptimes!$1:$1048576,ROW()-1),"")</f>
        <v>8.5995370370378632E-6</v>
      </c>
      <c r="I21" s="2">
        <f>IFERROR(HLOOKUP(lapchart!I21,totallaptimes!$1:$1048576,ROW()-1)-HLOOKUP(lapchart!H21,totallaptimes!$1:$1048576,ROW()-1),"")</f>
        <v>2.245370370367733E-6</v>
      </c>
      <c r="J21" s="2">
        <f>IFERROR(HLOOKUP(lapchart!J21,totallaptimes!$1:$1048576,ROW()-1)-HLOOKUP(lapchart!I21,totallaptimes!$1:$1048576,ROW()-1),"")</f>
        <v>-5.6516203703702722E-5</v>
      </c>
      <c r="K21" s="2">
        <f>IFERROR(HLOOKUP(lapchart!K21,totallaptimes!$1:$1048576,ROW()-1)-HLOOKUP(lapchart!J21,totallaptimes!$1:$1048576,ROW()-1),"")</f>
        <v>2.2412037037037105E-4</v>
      </c>
      <c r="L21" s="2">
        <f>IFERROR(HLOOKUP(lapchart!L21,totallaptimes!$1:$1048576,ROW()-1)-HLOOKUP(lapchart!K21,totallaptimes!$1:$1048576,ROW()-1),"")</f>
        <v>-2.2581018518517265E-5</v>
      </c>
      <c r="M21" s="2">
        <f>IFERROR(HLOOKUP(lapchart!M21,totallaptimes!$1:$1048576,ROW()-1)-HLOOKUP(lapchart!L21,totallaptimes!$1:$1048576,ROW()-1),"")</f>
        <v>2.839120370370582E-5</v>
      </c>
      <c r="N21" s="2">
        <f>IFERROR(HLOOKUP(lapchart!N21,totallaptimes!$1:$1048576,ROW()-1)-HLOOKUP(lapchart!M21,totallaptimes!$1:$1048576,ROW()-1),"")</f>
        <v>6.7233796296296139E-5</v>
      </c>
      <c r="O21" s="2">
        <f>IFERROR(HLOOKUP(lapchart!O21,totallaptimes!$1:$1048576,ROW()-1)-HLOOKUP(lapchart!N21,totallaptimes!$1:$1048576,ROW()-1),"")</f>
        <v>-1.0618055555556075E-4</v>
      </c>
      <c r="P21" s="2">
        <f>IFERROR(HLOOKUP(lapchart!P21,totallaptimes!$1:$1048576,ROW()-1)-HLOOKUP(lapchart!O21,totallaptimes!$1:$1048576,ROW()-1),"")</f>
        <v>7.9768518518517212E-5</v>
      </c>
      <c r="Q21" s="2">
        <f>IFERROR(HLOOKUP(lapchart!Q21,totallaptimes!$1:$1048576,ROW()-1)-HLOOKUP(lapchart!P21,totallaptimes!$1:$1048576,ROW()-1),"")</f>
        <v>-1.3702546296296206E-4</v>
      </c>
      <c r="R21" s="2">
        <f>IFERROR(HLOOKUP(lapchart!R21,totallaptimes!$1:$1048576,ROW()-1)-HLOOKUP(lapchart!Q21,totallaptimes!$1:$1048576,ROW()-1),"")</f>
        <v>9.0775462962960907E-5</v>
      </c>
      <c r="S21" s="2">
        <f>IFERROR(HLOOKUP(lapchart!S21,totallaptimes!$1:$1048576,ROW()-1)-HLOOKUP(lapchart!R21,totallaptimes!$1:$1048576,ROW()-1),"")</f>
        <v>3.4189814814820224E-5</v>
      </c>
      <c r="T21" s="2" t="str">
        <f>IFERROR(HLOOKUP(lapchart!T21,totallaptimes!$1:$1048576,ROW()-1)-HLOOKUP(lapchart!S21,totallaptimes!$1:$1048576,ROW()-1),"")</f>
        <v/>
      </c>
      <c r="U21" s="2" t="str">
        <f>IFERROR(HLOOKUP(lapchart!U21,totallaptimes!$1:$1048576,ROW()-1)-HLOOKUP(lapchart!T21,totallaptimes!$1:$1048576,ROW()-1),"")</f>
        <v/>
      </c>
    </row>
    <row r="22" spans="1:21" x14ac:dyDescent="0.25">
      <c r="A22" t="s">
        <v>21</v>
      </c>
      <c r="B22" s="2">
        <v>0</v>
      </c>
      <c r="C22" s="2">
        <f>IFERROR(HLOOKUP(lapchart!C22,totallaptimes!$1:$1048576,ROW()-1)-HLOOKUP(lapchart!B22,totallaptimes!$1:$1048576,ROW()-1),"")</f>
        <v>1.0405092592594839E-5</v>
      </c>
      <c r="D22" s="2">
        <f>IFERROR(HLOOKUP(lapchart!D22,totallaptimes!$1:$1048576,ROW()-1)-HLOOKUP(lapchart!C22,totallaptimes!$1:$1048576,ROW()-1),"")</f>
        <v>3.1886574074071333E-5</v>
      </c>
      <c r="E22" s="2">
        <f>IFERROR(HLOOKUP(lapchart!E22,totallaptimes!$1:$1048576,ROW()-1)-HLOOKUP(lapchart!D22,totallaptimes!$1:$1048576,ROW()-1),"")</f>
        <v>1.1136574074073827E-4</v>
      </c>
      <c r="F22" s="2">
        <f>IFERROR(HLOOKUP(lapchart!F22,totallaptimes!$1:$1048576,ROW()-1)-HLOOKUP(lapchart!E22,totallaptimes!$1:$1048576,ROW()-1),"")</f>
        <v>1.3500000000000317E-4</v>
      </c>
      <c r="G22" s="2">
        <f>IFERROR(HLOOKUP(lapchart!G22,totallaptimes!$1:$1048576,ROW()-1)-HLOOKUP(lapchart!F22,totallaptimes!$1:$1048576,ROW()-1),"")</f>
        <v>1.2546296296296611E-4</v>
      </c>
      <c r="H22" s="2">
        <f>IFERROR(HLOOKUP(lapchart!H22,totallaptimes!$1:$1048576,ROW()-1)-HLOOKUP(lapchart!G22,totallaptimes!$1:$1048576,ROW()-1),"")</f>
        <v>-1.0562500000000155E-4</v>
      </c>
      <c r="I22" s="2">
        <f>IFERROR(HLOOKUP(lapchart!I22,totallaptimes!$1:$1048576,ROW()-1)-HLOOKUP(lapchart!H22,totallaptimes!$1:$1048576,ROW()-1),"")</f>
        <v>-5.8333333333368542E-6</v>
      </c>
      <c r="J22" s="2">
        <f>IFERROR(HLOOKUP(lapchart!J22,totallaptimes!$1:$1048576,ROW()-1)-HLOOKUP(lapchart!I22,totallaptimes!$1:$1048576,ROW()-1),"")</f>
        <v>-6.0868055555555328E-5</v>
      </c>
      <c r="K22" s="2">
        <f>IFERROR(HLOOKUP(lapchart!K22,totallaptimes!$1:$1048576,ROW()-1)-HLOOKUP(lapchart!J22,totallaptimes!$1:$1048576,ROW()-1),"")</f>
        <v>2.230555555555562E-4</v>
      </c>
      <c r="L22" s="2">
        <f>IFERROR(HLOOKUP(lapchart!L22,totallaptimes!$1:$1048576,ROW()-1)-HLOOKUP(lapchart!K22,totallaptimes!$1:$1048576,ROW()-1),"")</f>
        <v>-3.2511574074071958E-5</v>
      </c>
      <c r="M22" s="2">
        <f>IFERROR(HLOOKUP(lapchart!M22,totallaptimes!$1:$1048576,ROW()-1)-HLOOKUP(lapchart!L22,totallaptimes!$1:$1048576,ROW()-1),"")</f>
        <v>2.9953703703705647E-5</v>
      </c>
      <c r="N22" s="2">
        <f>IFERROR(HLOOKUP(lapchart!N22,totallaptimes!$1:$1048576,ROW()-1)-HLOOKUP(lapchart!M22,totallaptimes!$1:$1048576,ROW()-1),"")</f>
        <v>-3.9027777777783657E-5</v>
      </c>
      <c r="O22" s="2">
        <f>IFERROR(HLOOKUP(lapchart!O22,totallaptimes!$1:$1048576,ROW()-1)-HLOOKUP(lapchart!N22,totallaptimes!$1:$1048576,ROW()-1),"")</f>
        <v>1.3766203703704377E-4</v>
      </c>
      <c r="P22" s="2">
        <f>IFERROR(HLOOKUP(lapchart!P22,totallaptimes!$1:$1048576,ROW()-1)-HLOOKUP(lapchart!O22,totallaptimes!$1:$1048576,ROW()-1),"")</f>
        <v>-4.0694444444450834E-5</v>
      </c>
      <c r="Q22" s="2">
        <f>IFERROR(HLOOKUP(lapchart!Q22,totallaptimes!$1:$1048576,ROW()-1)-HLOOKUP(lapchart!P22,totallaptimes!$1:$1048576,ROW()-1),"")</f>
        <v>-1.2250000000000108E-4</v>
      </c>
      <c r="R22" s="2">
        <f>IFERROR(HLOOKUP(lapchart!R22,totallaptimes!$1:$1048576,ROW()-1)-HLOOKUP(lapchart!Q22,totallaptimes!$1:$1048576,ROW()-1),"")</f>
        <v>9.2685185185185232E-5</v>
      </c>
      <c r="S22" s="2">
        <f>IFERROR(HLOOKUP(lapchart!S22,totallaptimes!$1:$1048576,ROW()-1)-HLOOKUP(lapchart!R22,totallaptimes!$1:$1048576,ROW()-1),"")</f>
        <v>2.8819444444449366E-5</v>
      </c>
      <c r="T22" s="2" t="str">
        <f>IFERROR(HLOOKUP(lapchart!T22,totallaptimes!$1:$1048576,ROW()-1)-HLOOKUP(lapchart!S22,totallaptimes!$1:$1048576,ROW()-1),"")</f>
        <v/>
      </c>
      <c r="U22" s="2" t="str">
        <f>IFERROR(HLOOKUP(lapchart!U22,totallaptimes!$1:$1048576,ROW()-1)-HLOOKUP(lapchart!T22,totallaptimes!$1:$1048576,ROW()-1),"")</f>
        <v/>
      </c>
    </row>
    <row r="23" spans="1:21" x14ac:dyDescent="0.25">
      <c r="A23" t="s">
        <v>22</v>
      </c>
      <c r="B23" s="2">
        <v>0</v>
      </c>
      <c r="C23" s="2">
        <f>IFERROR(HLOOKUP(lapchart!C23,totallaptimes!$1:$1048576,ROW()-1)-HLOOKUP(lapchart!B23,totallaptimes!$1:$1048576,ROW()-1),"")</f>
        <v>4.3206018518517075E-5</v>
      </c>
      <c r="D23" s="2">
        <f>IFERROR(HLOOKUP(lapchart!D23,totallaptimes!$1:$1048576,ROW()-1)-HLOOKUP(lapchart!C23,totallaptimes!$1:$1048576,ROW()-1),"")</f>
        <v>-5.9606481481490337E-6</v>
      </c>
      <c r="E23" s="2">
        <f>IFERROR(HLOOKUP(lapchart!E23,totallaptimes!$1:$1048576,ROW()-1)-HLOOKUP(lapchart!D23,totallaptimes!$1:$1048576,ROW()-1),"")</f>
        <v>9.2581018518517882E-5</v>
      </c>
      <c r="F23" s="2">
        <f>IFERROR(HLOOKUP(lapchart!F23,totallaptimes!$1:$1048576,ROW()-1)-HLOOKUP(lapchart!E23,totallaptimes!$1:$1048576,ROW()-1),"")</f>
        <v>2.6896990740741394E-4</v>
      </c>
      <c r="G23" s="2">
        <f>IFERROR(HLOOKUP(lapchart!G23,totallaptimes!$1:$1048576,ROW()-1)-HLOOKUP(lapchart!F23,totallaptimes!$1:$1048576,ROW()-1),"")</f>
        <v>-8.9270833333338767E-5</v>
      </c>
      <c r="H23" s="2">
        <f>IFERROR(HLOOKUP(lapchart!H23,totallaptimes!$1:$1048576,ROW()-1)-HLOOKUP(lapchart!G23,totallaptimes!$1:$1048576,ROW()-1),"")</f>
        <v>1.0891203703705665E-5</v>
      </c>
      <c r="I23" s="2">
        <f>IFERROR(HLOOKUP(lapchart!I23,totallaptimes!$1:$1048576,ROW()-1)-HLOOKUP(lapchart!H23,totallaptimes!$1:$1048576,ROW()-1),"")</f>
        <v>-7.0601851851863351E-6</v>
      </c>
      <c r="J23" s="2">
        <f>IFERROR(HLOOKUP(lapchart!J23,totallaptimes!$1:$1048576,ROW()-1)-HLOOKUP(lapchart!I23,totallaptimes!$1:$1048576,ROW()-1),"")</f>
        <v>-6.2233796296298077E-5</v>
      </c>
      <c r="K23" s="2">
        <f>IFERROR(HLOOKUP(lapchart!K23,totallaptimes!$1:$1048576,ROW()-1)-HLOOKUP(lapchart!J23,totallaptimes!$1:$1048576,ROW()-1),"")</f>
        <v>2.2423611111111255E-4</v>
      </c>
      <c r="L23" s="2">
        <f>IFERROR(HLOOKUP(lapchart!L23,totallaptimes!$1:$1048576,ROW()-1)-HLOOKUP(lapchart!K23,totallaptimes!$1:$1048576,ROW()-1),"")</f>
        <v>-3.4432870370370433E-5</v>
      </c>
      <c r="M23" s="2">
        <f>IFERROR(HLOOKUP(lapchart!M23,totallaptimes!$1:$1048576,ROW()-1)-HLOOKUP(lapchart!L23,totallaptimes!$1:$1048576,ROW()-1),"")</f>
        <v>2.2002314814820179E-5</v>
      </c>
      <c r="N23" s="2">
        <f>IFERROR(HLOOKUP(lapchart!N23,totallaptimes!$1:$1048576,ROW()-1)-HLOOKUP(lapchart!M23,totallaptimes!$1:$1048576,ROW()-1),"")</f>
        <v>-3.2407407407415018E-5</v>
      </c>
      <c r="O23" s="2">
        <f>IFERROR(HLOOKUP(lapchart!O23,totallaptimes!$1:$1048576,ROW()-1)-HLOOKUP(lapchart!N23,totallaptimes!$1:$1048576,ROW()-1),"")</f>
        <v>9.4247685185185059E-5</v>
      </c>
      <c r="P23" s="2">
        <f>IFERROR(HLOOKUP(lapchart!P23,totallaptimes!$1:$1048576,ROW()-1)-HLOOKUP(lapchart!O23,totallaptimes!$1:$1048576,ROW()-1),"")</f>
        <v>7.1111111111119008E-5</v>
      </c>
      <c r="Q23" s="2">
        <f>IFERROR(HLOOKUP(lapchart!Q23,totallaptimes!$1:$1048576,ROW()-1)-HLOOKUP(lapchart!P23,totallaptimes!$1:$1048576,ROW()-1),"")</f>
        <v>-1.7288194444445293E-4</v>
      </c>
      <c r="R23" s="2">
        <f>IFERROR(HLOOKUP(lapchart!R23,totallaptimes!$1:$1048576,ROW()-1)-HLOOKUP(lapchart!Q23,totallaptimes!$1:$1048576,ROW()-1),"")</f>
        <v>9.6539351851852861E-5</v>
      </c>
      <c r="S23" s="2">
        <f>IFERROR(HLOOKUP(lapchart!S23,totallaptimes!$1:$1048576,ROW()-1)-HLOOKUP(lapchart!R23,totallaptimes!$1:$1048576,ROW()-1),"")</f>
        <v>2.7233796296301238E-5</v>
      </c>
      <c r="T23" s="2" t="str">
        <f>IFERROR(HLOOKUP(lapchart!T23,totallaptimes!$1:$1048576,ROW()-1)-HLOOKUP(lapchart!S23,totallaptimes!$1:$1048576,ROW()-1),"")</f>
        <v/>
      </c>
      <c r="U23" s="2" t="str">
        <f>IFERROR(HLOOKUP(lapchart!U23,totallaptimes!$1:$1048576,ROW()-1)-HLOOKUP(lapchart!T23,totallaptimes!$1:$1048576,ROW()-1),"")</f>
        <v/>
      </c>
    </row>
    <row r="24" spans="1:21" x14ac:dyDescent="0.25">
      <c r="A24" t="s">
        <v>23</v>
      </c>
      <c r="B24" s="2">
        <v>0</v>
      </c>
      <c r="C24" s="2">
        <f>IFERROR(HLOOKUP(lapchart!C24,totallaptimes!$1:$1048576,ROW()-1)-HLOOKUP(lapchart!B24,totallaptimes!$1:$1048576,ROW()-1),"")</f>
        <v>-7.9398148148147885E-6</v>
      </c>
      <c r="D24" s="2">
        <f>IFERROR(HLOOKUP(lapchart!D24,totallaptimes!$1:$1048576,ROW()-1)-HLOOKUP(lapchart!C24,totallaptimes!$1:$1048576,ROW()-1),"")</f>
        <v>7.3113425925922654E-5</v>
      </c>
      <c r="E24" s="2">
        <f>IFERROR(HLOOKUP(lapchart!E24,totallaptimes!$1:$1048576,ROW()-1)-HLOOKUP(lapchart!D24,totallaptimes!$1:$1048576,ROW()-1),"")</f>
        <v>8.1967592592595284E-5</v>
      </c>
      <c r="F24" s="2">
        <f>IFERROR(HLOOKUP(lapchart!F24,totallaptimes!$1:$1048576,ROW()-1)-HLOOKUP(lapchart!E24,totallaptimes!$1:$1048576,ROW()-1),"")</f>
        <v>2.0090277777778248E-4</v>
      </c>
      <c r="G24" s="2">
        <f>IFERROR(HLOOKUP(lapchart!G24,totallaptimes!$1:$1048576,ROW()-1)-HLOOKUP(lapchart!F24,totallaptimes!$1:$1048576,ROW()-1),"")</f>
        <v>-6.8888888888892635E-5</v>
      </c>
      <c r="H24" s="2">
        <f>IFERROR(HLOOKUP(lapchart!H24,totallaptimes!$1:$1048576,ROW()-1)-HLOOKUP(lapchart!G24,totallaptimes!$1:$1048576,ROW()-1),"")</f>
        <v>1.1111111111111044E-5</v>
      </c>
      <c r="I24" s="2">
        <f>IFERROR(HLOOKUP(lapchart!I24,totallaptimes!$1:$1048576,ROW()-1)-HLOOKUP(lapchart!H24,totallaptimes!$1:$1048576,ROW()-1),"")</f>
        <v>3.703703703693273E-7</v>
      </c>
      <c r="J24" s="2">
        <f>IFERROR(HLOOKUP(lapchart!J24,totallaptimes!$1:$1048576,ROW()-1)-HLOOKUP(lapchart!I24,totallaptimes!$1:$1048576,ROW()-1),"")</f>
        <v>-7.0532407407408043E-5</v>
      </c>
      <c r="K24" s="2">
        <f>IFERROR(HLOOKUP(lapchart!K24,totallaptimes!$1:$1048576,ROW()-1)-HLOOKUP(lapchart!J24,totallaptimes!$1:$1048576,ROW()-1),"")</f>
        <v>2.2239583333333313E-4</v>
      </c>
      <c r="L24" s="2">
        <f>IFERROR(HLOOKUP(lapchart!L24,totallaptimes!$1:$1048576,ROW()-1)-HLOOKUP(lapchart!K24,totallaptimes!$1:$1048576,ROW()-1),"")</f>
        <v>-3.5474537037036985E-5</v>
      </c>
      <c r="M24" s="2">
        <f>IFERROR(HLOOKUP(lapchart!M24,totallaptimes!$1:$1048576,ROW()-1)-HLOOKUP(lapchart!L24,totallaptimes!$1:$1048576,ROW()-1),"")</f>
        <v>1.4479166666674786E-5</v>
      </c>
      <c r="N24" s="2">
        <f>IFERROR(HLOOKUP(lapchart!N24,totallaptimes!$1:$1048576,ROW()-1)-HLOOKUP(lapchart!M24,totallaptimes!$1:$1048576,ROW()-1),"")</f>
        <v>-2.9918981481490137E-5</v>
      </c>
      <c r="O24" s="2">
        <f>IFERROR(HLOOKUP(lapchart!O24,totallaptimes!$1:$1048576,ROW()-1)-HLOOKUP(lapchart!N24,totallaptimes!$1:$1048576,ROW()-1),"")</f>
        <v>9.5624999999998489E-5</v>
      </c>
      <c r="P24" s="2">
        <f>IFERROR(HLOOKUP(lapchart!P24,totallaptimes!$1:$1048576,ROW()-1)-HLOOKUP(lapchart!O24,totallaptimes!$1:$1048576,ROW()-1),"")</f>
        <v>8.5578703703712705E-5</v>
      </c>
      <c r="Q24" s="2">
        <f>IFERROR(HLOOKUP(lapchart!Q24,totallaptimes!$1:$1048576,ROW()-1)-HLOOKUP(lapchart!P24,totallaptimes!$1:$1048576,ROW()-1),"")</f>
        <v>-1.6459490740741711E-4</v>
      </c>
      <c r="R24" s="2">
        <f>IFERROR(HLOOKUP(lapchart!R24,totallaptimes!$1:$1048576,ROW()-1)-HLOOKUP(lapchart!Q24,totallaptimes!$1:$1048576,ROW()-1),"")</f>
        <v>9.9178240740741691E-5</v>
      </c>
      <c r="S24" s="2">
        <f>IFERROR(HLOOKUP(lapchart!S24,totallaptimes!$1:$1048576,ROW()-1)-HLOOKUP(lapchart!R24,totallaptimes!$1:$1048576,ROW()-1),"")</f>
        <v>2.4791666666672957E-5</v>
      </c>
      <c r="T24" s="2" t="str">
        <f>IFERROR(HLOOKUP(lapchart!T24,totallaptimes!$1:$1048576,ROW()-1)-HLOOKUP(lapchart!S24,totallaptimes!$1:$1048576,ROW()-1),"")</f>
        <v/>
      </c>
      <c r="U24" s="2" t="str">
        <f>IFERROR(HLOOKUP(lapchart!U24,totallaptimes!$1:$1048576,ROW()-1)-HLOOKUP(lapchart!T24,totallaptimes!$1:$1048576,ROW()-1),"")</f>
        <v/>
      </c>
    </row>
    <row r="25" spans="1:21" x14ac:dyDescent="0.25">
      <c r="A25" t="s">
        <v>24</v>
      </c>
      <c r="B25" s="2">
        <v>0</v>
      </c>
      <c r="C25" s="2">
        <f>IFERROR(HLOOKUP(lapchart!C25,totallaptimes!$1:$1048576,ROW()-1)-HLOOKUP(lapchart!B25,totallaptimes!$1:$1048576,ROW()-1),"")</f>
        <v>-5.1620370370361601E-6</v>
      </c>
      <c r="D25" s="2">
        <f>IFERROR(HLOOKUP(lapchart!D25,totallaptimes!$1:$1048576,ROW()-1)-HLOOKUP(lapchart!C25,totallaptimes!$1:$1048576,ROW()-1),"")</f>
        <v>7.217592592592692E-5</v>
      </c>
      <c r="E25" s="2">
        <f>IFERROR(HLOOKUP(lapchart!E25,totallaptimes!$1:$1048576,ROW()-1)-HLOOKUP(lapchart!D25,totallaptimes!$1:$1048576,ROW()-1),"")</f>
        <v>4.1400462962963569E-5</v>
      </c>
      <c r="F25" s="2">
        <f>IFERROR(HLOOKUP(lapchart!F25,totallaptimes!$1:$1048576,ROW()-1)-HLOOKUP(lapchart!E25,totallaptimes!$1:$1048576,ROW()-1),"")</f>
        <v>1.8603009259259701E-4</v>
      </c>
      <c r="G25" s="2">
        <f>IFERROR(HLOOKUP(lapchart!G25,totallaptimes!$1:$1048576,ROW()-1)-HLOOKUP(lapchart!F25,totallaptimes!$1:$1048576,ROW()-1),"")</f>
        <v>-4.8206018518522076E-5</v>
      </c>
      <c r="H25" s="2">
        <f>IFERROR(HLOOKUP(lapchart!H25,totallaptimes!$1:$1048576,ROW()-1)-HLOOKUP(lapchart!G25,totallaptimes!$1:$1048576,ROW()-1),"")</f>
        <v>1.1238425925923223E-5</v>
      </c>
      <c r="I25" s="2">
        <f>IFERROR(HLOOKUP(lapchart!I25,totallaptimes!$1:$1048576,ROW()-1)-HLOOKUP(lapchart!H25,totallaptimes!$1:$1048576,ROW()-1),"")</f>
        <v>-7.0752314814813422E-5</v>
      </c>
      <c r="J25" s="2">
        <f>IFERROR(HLOOKUP(lapchart!J25,totallaptimes!$1:$1048576,ROW()-1)-HLOOKUP(lapchart!I25,totallaptimes!$1:$1048576,ROW()-1),"")</f>
        <v>2.2518518518518243E-4</v>
      </c>
      <c r="K25" s="2">
        <f>IFERROR(HLOOKUP(lapchart!K25,totallaptimes!$1:$1048576,ROW()-1)-HLOOKUP(lapchart!J25,totallaptimes!$1:$1048576,ROW()-1),"")</f>
        <v>-3.7916666666665266E-5</v>
      </c>
      <c r="L25" s="2">
        <f>IFERROR(HLOOKUP(lapchart!L25,totallaptimes!$1:$1048576,ROW()-1)-HLOOKUP(lapchart!K25,totallaptimes!$1:$1048576,ROW()-1),"")</f>
        <v>-6.9953703703704018E-5</v>
      </c>
      <c r="M25" s="2">
        <f>IFERROR(HLOOKUP(lapchart!M25,totallaptimes!$1:$1048576,ROW()-1)-HLOOKUP(lapchart!L25,totallaptimes!$1:$1048576,ROW()-1),"")</f>
        <v>7.464120370371044E-5</v>
      </c>
      <c r="N25" s="2">
        <f>IFERROR(HLOOKUP(lapchart!N25,totallaptimes!$1:$1048576,ROW()-1)-HLOOKUP(lapchart!M25,totallaptimes!$1:$1048576,ROW()-1),"")</f>
        <v>-2.4039351851860152E-5</v>
      </c>
      <c r="O25" s="2">
        <f>IFERROR(HLOOKUP(lapchart!O25,totallaptimes!$1:$1048576,ROW()-1)-HLOOKUP(lapchart!N25,totallaptimes!$1:$1048576,ROW()-1),"")</f>
        <v>9.285879629629748E-5</v>
      </c>
      <c r="P25" s="2">
        <f>IFERROR(HLOOKUP(lapchart!P25,totallaptimes!$1:$1048576,ROW()-1)-HLOOKUP(lapchart!O25,totallaptimes!$1:$1048576,ROW()-1),"")</f>
        <v>9.9664351851859456E-5</v>
      </c>
      <c r="Q25" s="2">
        <f>IFERROR(HLOOKUP(lapchart!Q25,totallaptimes!$1:$1048576,ROW()-1)-HLOOKUP(lapchart!P25,totallaptimes!$1:$1048576,ROW()-1),"")</f>
        <v>-1.5123842592593487E-4</v>
      </c>
      <c r="R25" s="2">
        <f>IFERROR(HLOOKUP(lapchart!R25,totallaptimes!$1:$1048576,ROW()-1)-HLOOKUP(lapchart!Q25,totallaptimes!$1:$1048576,ROW()-1),"")</f>
        <v>9.8854166666665494E-5</v>
      </c>
      <c r="S25" s="2">
        <f>IFERROR(HLOOKUP(lapchart!S25,totallaptimes!$1:$1048576,ROW()-1)-HLOOKUP(lapchart!R25,totallaptimes!$1:$1048576,ROW()-1),"")</f>
        <v>2.2534722222231074E-5</v>
      </c>
      <c r="T25" s="2" t="str">
        <f>IFERROR(HLOOKUP(lapchart!T25,totallaptimes!$1:$1048576,ROW()-1)-HLOOKUP(lapchart!S25,totallaptimes!$1:$1048576,ROW()-1),"")</f>
        <v/>
      </c>
      <c r="U25" s="2" t="str">
        <f>IFERROR(HLOOKUP(lapchart!U25,totallaptimes!$1:$1048576,ROW()-1)-HLOOKUP(lapchart!T25,totallaptimes!$1:$1048576,ROW()-1),"")</f>
        <v/>
      </c>
    </row>
    <row r="26" spans="1:21" x14ac:dyDescent="0.25">
      <c r="A26" t="s">
        <v>25</v>
      </c>
      <c r="B26" s="2">
        <v>0</v>
      </c>
      <c r="C26" s="2">
        <f>IFERROR(HLOOKUP(lapchart!C26,totallaptimes!$1:$1048576,ROW()-1)-HLOOKUP(lapchart!B26,totallaptimes!$1:$1048576,ROW()-1),"")</f>
        <v>5.4560185185181798E-5</v>
      </c>
      <c r="D26" s="2">
        <f>IFERROR(HLOOKUP(lapchart!D26,totallaptimes!$1:$1048576,ROW()-1)-HLOOKUP(lapchart!C26,totallaptimes!$1:$1048576,ROW()-1),"")</f>
        <v>3.46643518518569E-5</v>
      </c>
      <c r="E26" s="2">
        <f>IFERROR(HLOOKUP(lapchart!E26,totallaptimes!$1:$1048576,ROW()-1)-HLOOKUP(lapchart!D26,totallaptimes!$1:$1048576,ROW()-1),"")</f>
        <v>6.0196759259258104E-5</v>
      </c>
      <c r="F26" s="2">
        <f>IFERROR(HLOOKUP(lapchart!F26,totallaptimes!$1:$1048576,ROW()-1)-HLOOKUP(lapchart!E26,totallaptimes!$1:$1048576,ROW()-1),"")</f>
        <v>1.5665509259259885E-4</v>
      </c>
      <c r="G26" s="2">
        <f>IFERROR(HLOOKUP(lapchart!G26,totallaptimes!$1:$1048576,ROW()-1)-HLOOKUP(lapchart!F26,totallaptimes!$1:$1048576,ROW()-1),"")</f>
        <v>-1.5810185185191616E-5</v>
      </c>
      <c r="H26" s="2">
        <f>IFERROR(HLOOKUP(lapchart!H26,totallaptimes!$1:$1048576,ROW()-1)-HLOOKUP(lapchart!G26,totallaptimes!$1:$1048576,ROW()-1),"")</f>
        <v>3.2442129629633998E-5</v>
      </c>
      <c r="I26" s="2">
        <f>IFERROR(HLOOKUP(lapchart!I26,totallaptimes!$1:$1048576,ROW()-1)-HLOOKUP(lapchart!H26,totallaptimes!$1:$1048576,ROW()-1),"")</f>
        <v>-1.0782407407407962E-4</v>
      </c>
      <c r="J26" s="2">
        <f>IFERROR(HLOOKUP(lapchart!J26,totallaptimes!$1:$1048576,ROW()-1)-HLOOKUP(lapchart!I26,totallaptimes!$1:$1048576,ROW()-1),"")</f>
        <v>1.8072916666666411E-4</v>
      </c>
      <c r="K26" s="2">
        <f>IFERROR(HLOOKUP(lapchart!K26,totallaptimes!$1:$1048576,ROW()-1)-HLOOKUP(lapchart!J26,totallaptimes!$1:$1048576,ROW()-1),"")</f>
        <v>6.1226851851850506E-5</v>
      </c>
      <c r="L26" s="2">
        <f>IFERROR(HLOOKUP(lapchart!L26,totallaptimes!$1:$1048576,ROW()-1)-HLOOKUP(lapchart!K26,totallaptimes!$1:$1048576,ROW()-1),"")</f>
        <v>-4.155092592591364E-5</v>
      </c>
      <c r="M26" s="2">
        <f>IFERROR(HLOOKUP(lapchart!M26,totallaptimes!$1:$1048576,ROW()-1)-HLOOKUP(lapchart!L26,totallaptimes!$1:$1048576,ROW()-1),"")</f>
        <v>-3.9872685185196599E-5</v>
      </c>
      <c r="N26" s="2">
        <f>IFERROR(HLOOKUP(lapchart!N26,totallaptimes!$1:$1048576,ROW()-1)-HLOOKUP(lapchart!M26,totallaptimes!$1:$1048576,ROW()-1),"")</f>
        <v>9.2696759259262851E-5</v>
      </c>
      <c r="O26" s="2">
        <f>IFERROR(HLOOKUP(lapchart!O26,totallaptimes!$1:$1048576,ROW()-1)-HLOOKUP(lapchart!N26,totallaptimes!$1:$1048576,ROW()-1),"")</f>
        <v>1.032407407407232E-5</v>
      </c>
      <c r="P26" s="2">
        <f>IFERROR(HLOOKUP(lapchart!P26,totallaptimes!$1:$1048576,ROW()-1)-HLOOKUP(lapchart!O26,totallaptimes!$1:$1048576,ROW()-1),"")</f>
        <v>1.1150462962963847E-4</v>
      </c>
      <c r="Q26" s="2">
        <f>IFERROR(HLOOKUP(lapchart!Q26,totallaptimes!$1:$1048576,ROW()-1)-HLOOKUP(lapchart!P26,totallaptimes!$1:$1048576,ROW()-1),"")</f>
        <v>-1.4140046296297337E-4</v>
      </c>
      <c r="R26" s="2">
        <f>IFERROR(HLOOKUP(lapchart!R26,totallaptimes!$1:$1048576,ROW()-1)-HLOOKUP(lapchart!Q26,totallaptimes!$1:$1048576,ROW()-1),"")</f>
        <v>9.1851851851849908E-5</v>
      </c>
      <c r="S26" s="2">
        <f>IFERROR(HLOOKUP(lapchart!S26,totallaptimes!$1:$1048576,ROW()-1)-HLOOKUP(lapchart!R26,totallaptimes!$1:$1048576,ROW()-1),"")</f>
        <v>2.2858796296307271E-5</v>
      </c>
      <c r="T26" s="2" t="str">
        <f>IFERROR(HLOOKUP(lapchart!T26,totallaptimes!$1:$1048576,ROW()-1)-HLOOKUP(lapchart!S26,totallaptimes!$1:$1048576,ROW()-1),"")</f>
        <v/>
      </c>
      <c r="U26" s="2" t="str">
        <f>IFERROR(HLOOKUP(lapchart!U26,totallaptimes!$1:$1048576,ROW()-1)-HLOOKUP(lapchart!T26,totallaptimes!$1:$1048576,ROW()-1),"")</f>
        <v/>
      </c>
    </row>
    <row r="27" spans="1:21" x14ac:dyDescent="0.25">
      <c r="A27" t="s">
        <v>26</v>
      </c>
      <c r="B27" s="2">
        <v>0</v>
      </c>
      <c r="C27" s="2">
        <f>IFERROR(HLOOKUP(lapchart!C27,totallaptimes!$1:$1048576,ROW()-1)-HLOOKUP(lapchart!B27,totallaptimes!$1:$1048576,ROW()-1),"")</f>
        <v>4.3368055555555174E-5</v>
      </c>
      <c r="D27" s="2">
        <f>IFERROR(HLOOKUP(lapchart!D27,totallaptimes!$1:$1048576,ROW()-1)-HLOOKUP(lapchart!C27,totallaptimes!$1:$1048576,ROW()-1),"")</f>
        <v>2.8611111111111198E-5</v>
      </c>
      <c r="E27" s="2">
        <f>IFERROR(HLOOKUP(lapchart!E27,totallaptimes!$1:$1048576,ROW()-1)-HLOOKUP(lapchart!D27,totallaptimes!$1:$1048576,ROW()-1),"")</f>
        <v>5.663194444444769E-5</v>
      </c>
      <c r="F27" s="2">
        <f>IFERROR(HLOOKUP(lapchart!F27,totallaptimes!$1:$1048576,ROW()-1)-HLOOKUP(lapchart!E27,totallaptimes!$1:$1048576,ROW()-1),"")</f>
        <v>1.8704861111111526E-4</v>
      </c>
      <c r="G27" s="2">
        <f>IFERROR(HLOOKUP(lapchart!G27,totallaptimes!$1:$1048576,ROW()-1)-HLOOKUP(lapchart!F27,totallaptimes!$1:$1048576,ROW()-1),"")</f>
        <v>9.9537037036301346E-7</v>
      </c>
      <c r="H27" s="2">
        <f>IFERROR(HLOOKUP(lapchart!H27,totallaptimes!$1:$1048576,ROW()-1)-HLOOKUP(lapchart!G27,totallaptimes!$1:$1048576,ROW()-1),"")</f>
        <v>-7.1446759259262416E-5</v>
      </c>
      <c r="I27" s="2">
        <f>IFERROR(HLOOKUP(lapchart!I27,totallaptimes!$1:$1048576,ROW()-1)-HLOOKUP(lapchart!H27,totallaptimes!$1:$1048576,ROW()-1),"")</f>
        <v>1.781481481481495E-4</v>
      </c>
      <c r="J27" s="2">
        <f>IFERROR(HLOOKUP(lapchart!J27,totallaptimes!$1:$1048576,ROW()-1)-HLOOKUP(lapchart!I27,totallaptimes!$1:$1048576,ROW()-1),"")</f>
        <v>6.1307870370369555E-5</v>
      </c>
      <c r="K27" s="2">
        <f>IFERROR(HLOOKUP(lapchart!K27,totallaptimes!$1:$1048576,ROW()-1)-HLOOKUP(lapchart!J27,totallaptimes!$1:$1048576,ROW()-1),"")</f>
        <v>-4.7499999999991993E-5</v>
      </c>
      <c r="L27" s="2">
        <f>IFERROR(HLOOKUP(lapchart!L27,totallaptimes!$1:$1048576,ROW()-1)-HLOOKUP(lapchart!K27,totallaptimes!$1:$1048576,ROW()-1),"")</f>
        <v>-4.098379629630805E-5</v>
      </c>
      <c r="M27" s="2">
        <f>IFERROR(HLOOKUP(lapchart!M27,totallaptimes!$1:$1048576,ROW()-1)-HLOOKUP(lapchart!L27,totallaptimes!$1:$1048576,ROW()-1),"")</f>
        <v>9.142361111112024E-5</v>
      </c>
      <c r="N27" s="2">
        <f>IFERROR(HLOOKUP(lapchart!N27,totallaptimes!$1:$1048576,ROW()-1)-HLOOKUP(lapchart!M27,totallaptimes!$1:$1048576,ROW()-1),"")</f>
        <v>-3.0092592592095846E-7</v>
      </c>
      <c r="O27" s="2">
        <f>IFERROR(HLOOKUP(lapchart!O27,totallaptimes!$1:$1048576,ROW()-1)-HLOOKUP(lapchart!N27,totallaptimes!$1:$1048576,ROW()-1),"")</f>
        <v>-1.3460648148160004E-5</v>
      </c>
      <c r="P27" s="2">
        <f>IFERROR(HLOOKUP(lapchart!P27,totallaptimes!$1:$1048576,ROW()-1)-HLOOKUP(lapchart!O27,totallaptimes!$1:$1048576,ROW()-1),"")</f>
        <v>2.0534722222223523E-4</v>
      </c>
      <c r="Q27" s="2">
        <f>IFERROR(HLOOKUP(lapchart!Q27,totallaptimes!$1:$1048576,ROW()-1)-HLOOKUP(lapchart!P27,totallaptimes!$1:$1048576,ROW()-1),"")</f>
        <v>-1.8196759259260509E-4</v>
      </c>
      <c r="R27" s="2">
        <f>IFERROR(HLOOKUP(lapchart!R27,totallaptimes!$1:$1048576,ROW()-1)-HLOOKUP(lapchart!Q27,totallaptimes!$1:$1048576,ROW()-1),"")</f>
        <v>8.8414351851848205E-5</v>
      </c>
      <c r="S27" s="2">
        <f>IFERROR(HLOOKUP(lapchart!S27,totallaptimes!$1:$1048576,ROW()-1)-HLOOKUP(lapchart!R27,totallaptimes!$1:$1048576,ROW()-1),"")</f>
        <v>2.1030092592605465E-5</v>
      </c>
      <c r="T27" s="2" t="str">
        <f>IFERROR(HLOOKUP(lapchart!T27,totallaptimes!$1:$1048576,ROW()-1)-HLOOKUP(lapchart!S27,totallaptimes!$1:$1048576,ROW()-1),"")</f>
        <v/>
      </c>
      <c r="U27" s="2" t="str">
        <f>IFERROR(HLOOKUP(lapchart!U27,totallaptimes!$1:$1048576,ROW()-1)-HLOOKUP(lapchart!T27,totallaptimes!$1:$1048576,ROW()-1),"")</f>
        <v/>
      </c>
    </row>
    <row r="28" spans="1:21" x14ac:dyDescent="0.25">
      <c r="A28" t="s">
        <v>27</v>
      </c>
      <c r="B28" s="2">
        <v>0</v>
      </c>
      <c r="C28" s="2">
        <f>IFERROR(HLOOKUP(lapchart!C28,totallaptimes!$1:$1048576,ROW()-1)-HLOOKUP(lapchart!B28,totallaptimes!$1:$1048576,ROW()-1),"")</f>
        <v>3.7025462962962663E-5</v>
      </c>
      <c r="D28" s="2">
        <f>IFERROR(HLOOKUP(lapchart!D28,totallaptimes!$1:$1048576,ROW()-1)-HLOOKUP(lapchart!C28,totallaptimes!$1:$1048576,ROW()-1),"")</f>
        <v>1.2268518518522564E-5</v>
      </c>
      <c r="E28" s="2">
        <f>IFERROR(HLOOKUP(lapchart!E28,totallaptimes!$1:$1048576,ROW()-1)-HLOOKUP(lapchart!D28,totallaptimes!$1:$1048576,ROW()-1),"")</f>
        <v>5.5231481481482492E-5</v>
      </c>
      <c r="F28" s="2">
        <f>IFERROR(HLOOKUP(lapchart!F28,totallaptimes!$1:$1048576,ROW()-1)-HLOOKUP(lapchart!E28,totallaptimes!$1:$1048576,ROW()-1),"")</f>
        <v>2.1532407407407611E-4</v>
      </c>
      <c r="G28" s="2">
        <f>IFERROR(HLOOKUP(lapchart!G28,totallaptimes!$1:$1048576,ROW()-1)-HLOOKUP(lapchart!F28,totallaptimes!$1:$1048576,ROW()-1),"")</f>
        <v>1.7546296296293284E-5</v>
      </c>
      <c r="H28" s="2">
        <f>IFERROR(HLOOKUP(lapchart!H28,totallaptimes!$1:$1048576,ROW()-1)-HLOOKUP(lapchart!G28,totallaptimes!$1:$1048576,ROW()-1),"")</f>
        <v>9.427083333332642E-5</v>
      </c>
      <c r="I28" s="2">
        <f>IFERROR(HLOOKUP(lapchart!I28,totallaptimes!$1:$1048576,ROW()-1)-HLOOKUP(lapchart!H28,totallaptimes!$1:$1048576,ROW()-1),"")</f>
        <v>-1.505671296296307E-4</v>
      </c>
      <c r="J28" s="2">
        <f>IFERROR(HLOOKUP(lapchart!J28,totallaptimes!$1:$1048576,ROW()-1)-HLOOKUP(lapchart!I28,totallaptimes!$1:$1048576,ROW()-1),"")</f>
        <v>2.2305555555555967E-4</v>
      </c>
      <c r="K28" s="2">
        <f>IFERROR(HLOOKUP(lapchart!K28,totallaptimes!$1:$1048576,ROW()-1)-HLOOKUP(lapchart!J28,totallaptimes!$1:$1048576,ROW()-1),"")</f>
        <v>-5.0497685185176E-5</v>
      </c>
      <c r="L28" s="2">
        <f>IFERROR(HLOOKUP(lapchart!L28,totallaptimes!$1:$1048576,ROW()-1)-HLOOKUP(lapchart!K28,totallaptimes!$1:$1048576,ROW()-1),"")</f>
        <v>-4.0011574074086398E-5</v>
      </c>
      <c r="M28" s="2">
        <f>IFERROR(HLOOKUP(lapchart!M28,totallaptimes!$1:$1048576,ROW()-1)-HLOOKUP(lapchart!L28,totallaptimes!$1:$1048576,ROW()-1),"")</f>
        <v>8.6145833333342581E-5</v>
      </c>
      <c r="N28" s="2">
        <f>IFERROR(HLOOKUP(lapchart!N28,totallaptimes!$1:$1048576,ROW()-1)-HLOOKUP(lapchart!M28,totallaptimes!$1:$1048576,ROW()-1),"")</f>
        <v>-1.8831018518516984E-5</v>
      </c>
      <c r="O28" s="2">
        <f>IFERROR(HLOOKUP(lapchart!O28,totallaptimes!$1:$1048576,ROW()-1)-HLOOKUP(lapchart!N28,totallaptimes!$1:$1048576,ROW()-1),"")</f>
        <v>-1.2893518518526659E-5</v>
      </c>
      <c r="P28" s="2">
        <f>IFERROR(HLOOKUP(lapchart!P28,totallaptimes!$1:$1048576,ROW()-1)-HLOOKUP(lapchart!O28,totallaptimes!$1:$1048576,ROW()-1),"")</f>
        <v>6.9629629629627821E-5</v>
      </c>
      <c r="Q28" s="2">
        <f>IFERROR(HLOOKUP(lapchart!Q28,totallaptimes!$1:$1048576,ROW()-1)-HLOOKUP(lapchart!P28,totallaptimes!$1:$1048576,ROW()-1),"")</f>
        <v>9.0277777777772461E-5</v>
      </c>
      <c r="R28" s="2">
        <f>IFERROR(HLOOKUP(lapchart!R28,totallaptimes!$1:$1048576,ROW()-1)-HLOOKUP(lapchart!Q28,totallaptimes!$1:$1048576,ROW()-1),"")</f>
        <v>1.762731481483315E-5</v>
      </c>
      <c r="S28" s="2">
        <f>IFERROR(HLOOKUP(lapchart!S28,totallaptimes!$1:$1048576,ROW()-1)-HLOOKUP(lapchart!R28,totallaptimes!$1:$1048576,ROW()-1),"")</f>
        <v>2.052893518518506E-4</v>
      </c>
      <c r="T28" s="2" t="str">
        <f>IFERROR(HLOOKUP(lapchart!T28,totallaptimes!$1:$1048576,ROW()-1)-HLOOKUP(lapchart!S28,totallaptimes!$1:$1048576,ROW()-1),"")</f>
        <v/>
      </c>
      <c r="U28" s="2" t="str">
        <f>IFERROR(HLOOKUP(lapchart!U28,totallaptimes!$1:$1048576,ROW()-1)-HLOOKUP(lapchart!T28,totallaptimes!$1:$1048576,ROW()-1),"")</f>
        <v/>
      </c>
    </row>
    <row r="29" spans="1:21" x14ac:dyDescent="0.25">
      <c r="A29" t="s">
        <v>28</v>
      </c>
      <c r="B29" s="2">
        <v>0</v>
      </c>
      <c r="C29" s="2">
        <f>IFERROR(HLOOKUP(lapchart!C29,totallaptimes!$1:$1048576,ROW()-1)-HLOOKUP(lapchart!B29,totallaptimes!$1:$1048576,ROW()-1),"")</f>
        <v>-7.1412037037019149E-6</v>
      </c>
      <c r="D29" s="2">
        <f>IFERROR(HLOOKUP(lapchart!D29,totallaptimes!$1:$1048576,ROW()-1)-HLOOKUP(lapchart!C29,totallaptimes!$1:$1048576,ROW()-1),"")</f>
        <v>1.3009259259261219E-5</v>
      </c>
      <c r="E29" s="2">
        <f>IFERROR(HLOOKUP(lapchart!E29,totallaptimes!$1:$1048576,ROW()-1)-HLOOKUP(lapchart!D29,totallaptimes!$1:$1048576,ROW()-1),"")</f>
        <v>5.281250000000598E-5</v>
      </c>
      <c r="F29" s="2">
        <f>IFERROR(HLOOKUP(lapchart!F29,totallaptimes!$1:$1048576,ROW()-1)-HLOOKUP(lapchart!E29,totallaptimes!$1:$1048576,ROW()-1),"")</f>
        <v>2.4168981481481611E-4</v>
      </c>
      <c r="G29" s="2">
        <f>IFERROR(HLOOKUP(lapchart!G29,totallaptimes!$1:$1048576,ROW()-1)-HLOOKUP(lapchart!F29,totallaptimes!$1:$1048576,ROW()-1),"")</f>
        <v>3.621527777777217E-5</v>
      </c>
      <c r="H29" s="2">
        <f>IFERROR(HLOOKUP(lapchart!H29,totallaptimes!$1:$1048576,ROW()-1)-HLOOKUP(lapchart!G29,totallaptimes!$1:$1048576,ROW()-1),"")</f>
        <v>8.6365740740737551E-5</v>
      </c>
      <c r="I29" s="2">
        <f>IFERROR(HLOOKUP(lapchart!I29,totallaptimes!$1:$1048576,ROW()-1)-HLOOKUP(lapchart!H29,totallaptimes!$1:$1048576,ROW()-1),"")</f>
        <v>-1.3847222222222733E-4</v>
      </c>
      <c r="J29" s="2">
        <f>IFERROR(HLOOKUP(lapchart!J29,totallaptimes!$1:$1048576,ROW()-1)-HLOOKUP(lapchart!I29,totallaptimes!$1:$1048576,ROW()-1),"")</f>
        <v>2.2453703703704392E-4</v>
      </c>
      <c r="K29" s="2">
        <f>IFERROR(HLOOKUP(lapchart!K29,totallaptimes!$1:$1048576,ROW()-1)-HLOOKUP(lapchart!J29,totallaptimes!$1:$1048576,ROW()-1),"")</f>
        <v>-5.3703703703694705E-5</v>
      </c>
      <c r="L29" s="2">
        <f>IFERROR(HLOOKUP(lapchart!L29,totallaptimes!$1:$1048576,ROW()-1)-HLOOKUP(lapchart!K29,totallaptimes!$1:$1048576,ROW()-1),"")</f>
        <v>-4.3657407407422799E-5</v>
      </c>
      <c r="M29" s="2">
        <f>IFERROR(HLOOKUP(lapchart!M29,totallaptimes!$1:$1048576,ROW()-1)-HLOOKUP(lapchart!L29,totallaptimes!$1:$1048576,ROW()-1),"")</f>
        <v>4.9583333333345914E-5</v>
      </c>
      <c r="N29" s="2">
        <f>IFERROR(HLOOKUP(lapchart!N29,totallaptimes!$1:$1048576,ROW()-1)-HLOOKUP(lapchart!M29,totallaptimes!$1:$1048576,ROW()-1),"")</f>
        <v>4.2245370370369573E-5</v>
      </c>
      <c r="O29" s="2">
        <f>IFERROR(HLOOKUP(lapchart!O29,totallaptimes!$1:$1048576,ROW()-1)-HLOOKUP(lapchart!N29,totallaptimes!$1:$1048576,ROW()-1),"")</f>
        <v>-4.6273148148152921E-5</v>
      </c>
      <c r="P29" s="2">
        <f>IFERROR(HLOOKUP(lapchart!P29,totallaptimes!$1:$1048576,ROW()-1)-HLOOKUP(lapchart!O29,totallaptimes!$1:$1048576,ROW()-1),"")</f>
        <v>1.0386574074073424E-4</v>
      </c>
      <c r="Q29" s="2">
        <f>IFERROR(HLOOKUP(lapchart!Q29,totallaptimes!$1:$1048576,ROW()-1)-HLOOKUP(lapchart!P29,totallaptimes!$1:$1048576,ROW()-1),"")</f>
        <v>9.3171296296296058E-5</v>
      </c>
      <c r="R29" s="2">
        <f>IFERROR(HLOOKUP(lapchart!R29,totallaptimes!$1:$1048576,ROW()-1)-HLOOKUP(lapchart!Q29,totallaptimes!$1:$1048576,ROW()-1),"")</f>
        <v>1.0104166666684289E-5</v>
      </c>
      <c r="S29" s="2">
        <f>IFERROR(HLOOKUP(lapchart!S29,totallaptimes!$1:$1048576,ROW()-1)-HLOOKUP(lapchart!R29,totallaptimes!$1:$1048576,ROW()-1),"")</f>
        <v>1.6707175925925744E-4</v>
      </c>
      <c r="T29" s="2" t="str">
        <f>IFERROR(HLOOKUP(lapchart!T29,totallaptimes!$1:$1048576,ROW()-1)-HLOOKUP(lapchart!S29,totallaptimes!$1:$1048576,ROW()-1),"")</f>
        <v/>
      </c>
      <c r="U29" s="2" t="str">
        <f>IFERROR(HLOOKUP(lapchart!U29,totallaptimes!$1:$1048576,ROW()-1)-HLOOKUP(lapchart!T29,totallaptimes!$1:$1048576,ROW()-1),"")</f>
        <v/>
      </c>
    </row>
    <row r="30" spans="1:21" x14ac:dyDescent="0.25">
      <c r="A30" t="s">
        <v>29</v>
      </c>
      <c r="B30" s="2">
        <v>0</v>
      </c>
      <c r="C30" s="2">
        <f>IFERROR(HLOOKUP(lapchart!C30,totallaptimes!$1:$1048576,ROW()-1)-HLOOKUP(lapchart!B30,totallaptimes!$1:$1048576,ROW()-1),"")</f>
        <v>3.4375000000017031E-6</v>
      </c>
      <c r="D30" s="2">
        <f>IFERROR(HLOOKUP(lapchart!D30,totallaptimes!$1:$1048576,ROW()-1)-HLOOKUP(lapchart!C30,totallaptimes!$1:$1048576,ROW()-1),"")</f>
        <v>2.2337962962970526E-6</v>
      </c>
      <c r="E30" s="2">
        <f>IFERROR(HLOOKUP(lapchart!E30,totallaptimes!$1:$1048576,ROW()-1)-HLOOKUP(lapchart!D30,totallaptimes!$1:$1048576,ROW()-1),"")</f>
        <v>5.0416666666670829E-5</v>
      </c>
      <c r="F30" s="2">
        <f>IFERROR(HLOOKUP(lapchart!F30,totallaptimes!$1:$1048576,ROW()-1)-HLOOKUP(lapchart!E30,totallaptimes!$1:$1048576,ROW()-1),"")</f>
        <v>2.6914351851851925E-4</v>
      </c>
      <c r="G30" s="2">
        <f>IFERROR(HLOOKUP(lapchart!G30,totallaptimes!$1:$1048576,ROW()-1)-HLOOKUP(lapchart!F30,totallaptimes!$1:$1048576,ROW()-1),"")</f>
        <v>5.3946759259251853E-5</v>
      </c>
      <c r="H30" s="2">
        <f>IFERROR(HLOOKUP(lapchart!H30,totallaptimes!$1:$1048576,ROW()-1)-HLOOKUP(lapchart!G30,totallaptimes!$1:$1048576,ROW()-1),"")</f>
        <v>7.5555555555557874E-5</v>
      </c>
      <c r="I30" s="2">
        <f>IFERROR(HLOOKUP(lapchart!I30,totallaptimes!$1:$1048576,ROW()-1)-HLOOKUP(lapchart!H30,totallaptimes!$1:$1048576,ROW()-1),"")</f>
        <v>-1.287037037037142E-4</v>
      </c>
      <c r="J30" s="2">
        <f>IFERROR(HLOOKUP(lapchart!J30,totallaptimes!$1:$1048576,ROW()-1)-HLOOKUP(lapchart!I30,totallaptimes!$1:$1048576,ROW()-1),"")</f>
        <v>2.2601851851852817E-4</v>
      </c>
      <c r="K30" s="2">
        <f>IFERROR(HLOOKUP(lapchart!K30,totallaptimes!$1:$1048576,ROW()-1)-HLOOKUP(lapchart!J30,totallaptimes!$1:$1048576,ROW()-1),"")</f>
        <v>-5.4039351851845052E-5</v>
      </c>
      <c r="L30" s="2">
        <f>IFERROR(HLOOKUP(lapchart!L30,totallaptimes!$1:$1048576,ROW()-1)-HLOOKUP(lapchart!K30,totallaptimes!$1:$1048576,ROW()-1),"")</f>
        <v>-4.7731481481495808E-5</v>
      </c>
      <c r="M30" s="2">
        <f>IFERROR(HLOOKUP(lapchart!M30,totallaptimes!$1:$1048576,ROW()-1)-HLOOKUP(lapchart!L30,totallaptimes!$1:$1048576,ROW()-1),"")</f>
        <v>4.7037037037053753E-5</v>
      </c>
      <c r="N30" s="2">
        <f>IFERROR(HLOOKUP(lapchart!N30,totallaptimes!$1:$1048576,ROW()-1)-HLOOKUP(lapchart!M30,totallaptimes!$1:$1048576,ROW()-1),"")</f>
        <v>4.3726851851846882E-5</v>
      </c>
      <c r="O30" s="2">
        <f>IFERROR(HLOOKUP(lapchart!O30,totallaptimes!$1:$1048576,ROW()-1)-HLOOKUP(lapchart!N30,totallaptimes!$1:$1048576,ROW()-1),"")</f>
        <v>-4.5289351851857118E-5</v>
      </c>
      <c r="P30" s="2">
        <f>IFERROR(HLOOKUP(lapchart!P30,totallaptimes!$1:$1048576,ROW()-1)-HLOOKUP(lapchart!O30,totallaptimes!$1:$1048576,ROW()-1),"")</f>
        <v>1.3541666666666563E-4</v>
      </c>
      <c r="Q30" s="2">
        <f>IFERROR(HLOOKUP(lapchart!Q30,totallaptimes!$1:$1048576,ROW()-1)-HLOOKUP(lapchart!P30,totallaptimes!$1:$1048576,ROW()-1),"")</f>
        <v>9.2256944444438216E-5</v>
      </c>
      <c r="R30" s="2">
        <f>IFERROR(HLOOKUP(lapchart!R30,totallaptimes!$1:$1048576,ROW()-1)-HLOOKUP(lapchart!Q30,totallaptimes!$1:$1048576,ROW()-1),"")</f>
        <v>1.4129629629631296E-4</v>
      </c>
      <c r="S30" s="2">
        <f>IFERROR(HLOOKUP(lapchart!S30,totallaptimes!$1:$1048576,ROW()-1)-HLOOKUP(lapchart!R30,totallaptimes!$1:$1048576,ROW()-1),"")</f>
        <v>-1.2585648148148026E-4</v>
      </c>
      <c r="T30" s="2" t="str">
        <f>IFERROR(HLOOKUP(lapchart!T30,totallaptimes!$1:$1048576,ROW()-1)-HLOOKUP(lapchart!S30,totallaptimes!$1:$1048576,ROW()-1),"")</f>
        <v/>
      </c>
      <c r="U30" s="2" t="str">
        <f>IFERROR(HLOOKUP(lapchart!U30,totallaptimes!$1:$1048576,ROW()-1)-HLOOKUP(lapchart!T30,totallaptimes!$1:$1048576,ROW()-1),"")</f>
        <v/>
      </c>
    </row>
    <row r="31" spans="1:21" x14ac:dyDescent="0.25">
      <c r="A31" t="s">
        <v>30</v>
      </c>
      <c r="B31" s="2">
        <v>0</v>
      </c>
      <c r="C31" s="2">
        <f>IFERROR(HLOOKUP(lapchart!C31,totallaptimes!$1:$1048576,ROW()-1)-HLOOKUP(lapchart!B31,totallaptimes!$1:$1048576,ROW()-1),"")</f>
        <v>1.7870370370369482E-5</v>
      </c>
      <c r="D31" s="2">
        <f>IFERROR(HLOOKUP(lapchart!D31,totallaptimes!$1:$1048576,ROW()-1)-HLOOKUP(lapchart!C31,totallaptimes!$1:$1048576,ROW()-1),"")</f>
        <v>2.1180555555555536E-6</v>
      </c>
      <c r="E31" s="2">
        <f>IFERROR(HLOOKUP(lapchart!E31,totallaptimes!$1:$1048576,ROW()-1)-HLOOKUP(lapchart!D31,totallaptimes!$1:$1048576,ROW()-1),"")</f>
        <v>3.4236111111113354E-5</v>
      </c>
      <c r="F31" s="2">
        <f>IFERROR(HLOOKUP(lapchart!F31,totallaptimes!$1:$1048576,ROW()-1)-HLOOKUP(lapchart!E31,totallaptimes!$1:$1048576,ROW()-1),"")</f>
        <v>2.9395833333333704E-4</v>
      </c>
      <c r="G31" s="2">
        <f>IFERROR(HLOOKUP(lapchart!G31,totallaptimes!$1:$1048576,ROW()-1)-HLOOKUP(lapchart!F31,totallaptimes!$1:$1048576,ROW()-1),"")</f>
        <v>1.2700231481480723E-4</v>
      </c>
      <c r="H31" s="2">
        <f>IFERROR(HLOOKUP(lapchart!H31,totallaptimes!$1:$1048576,ROW()-1)-HLOOKUP(lapchart!G31,totallaptimes!$1:$1048576,ROW()-1),"")</f>
        <v>-1.0490740740741467E-4</v>
      </c>
      <c r="I31" s="2">
        <f>IFERROR(HLOOKUP(lapchart!I31,totallaptimes!$1:$1048576,ROW()-1)-HLOOKUP(lapchart!H31,totallaptimes!$1:$1048576,ROW()-1),"")</f>
        <v>1.1271990740741727E-4</v>
      </c>
      <c r="J31" s="2">
        <f>IFERROR(HLOOKUP(lapchart!J31,totallaptimes!$1:$1048576,ROW()-1)-HLOOKUP(lapchart!I31,totallaptimes!$1:$1048576,ROW()-1),"")</f>
        <v>1.0982638888888674E-4</v>
      </c>
      <c r="K31" s="2">
        <f>IFERROR(HLOOKUP(lapchart!K31,totallaptimes!$1:$1048576,ROW()-1)-HLOOKUP(lapchart!J31,totallaptimes!$1:$1048576,ROW()-1),"")</f>
        <v>-5.3194444444439049E-5</v>
      </c>
      <c r="L31" s="2">
        <f>IFERROR(HLOOKUP(lapchart!L31,totallaptimes!$1:$1048576,ROW()-1)-HLOOKUP(lapchart!K31,totallaptimes!$1:$1048576,ROW()-1),"")</f>
        <v>-1.9594907407403939E-5</v>
      </c>
      <c r="M31" s="2">
        <f>IFERROR(HLOOKUP(lapchart!M31,totallaptimes!$1:$1048576,ROW()-1)-HLOOKUP(lapchart!L31,totallaptimes!$1:$1048576,ROW()-1),"")</f>
        <v>-2.1458333333349011E-5</v>
      </c>
      <c r="N31" s="2">
        <f>IFERROR(HLOOKUP(lapchart!N31,totallaptimes!$1:$1048576,ROW()-1)-HLOOKUP(lapchart!M31,totallaptimes!$1:$1048576,ROW()-1),"")</f>
        <v>2.8067129629633092E-5</v>
      </c>
      <c r="O31" s="2">
        <f>IFERROR(HLOOKUP(lapchart!O31,totallaptimes!$1:$1048576,ROW()-1)-HLOOKUP(lapchart!N31,totallaptimes!$1:$1048576,ROW()-1),"")</f>
        <v>5.3796296296301782E-5</v>
      </c>
      <c r="P31" s="2">
        <f>IFERROR(HLOOKUP(lapchart!P31,totallaptimes!$1:$1048576,ROW()-1)-HLOOKUP(lapchart!O31,totallaptimes!$1:$1048576,ROW()-1),"")</f>
        <v>3.293402777777843E-4</v>
      </c>
      <c r="Q31" s="2">
        <f>IFERROR(HLOOKUP(lapchart!Q31,totallaptimes!$1:$1048576,ROW()-1)-HLOOKUP(lapchart!P31,totallaptimes!$1:$1048576,ROW()-1),"")</f>
        <v>-2.0817129629630698E-4</v>
      </c>
      <c r="R31" s="2">
        <f>IFERROR(HLOOKUP(lapchart!R31,totallaptimes!$1:$1048576,ROW()-1)-HLOOKUP(lapchart!Q31,totallaptimes!$1:$1048576,ROW()-1),"")</f>
        <v>9.4953703703701264E-5</v>
      </c>
      <c r="S31" s="2">
        <f>IFERROR(HLOOKUP(lapchart!S31,totallaptimes!$1:$1048576,ROW()-1)-HLOOKUP(lapchart!R31,totallaptimes!$1:$1048576,ROW()-1),"")</f>
        <v>2.500000000016378E-6</v>
      </c>
      <c r="T31" s="2" t="str">
        <f>IFERROR(HLOOKUP(lapchart!T31,totallaptimes!$1:$1048576,ROW()-1)-HLOOKUP(lapchart!S31,totallaptimes!$1:$1048576,ROW()-1),"")</f>
        <v/>
      </c>
      <c r="U31" s="2" t="str">
        <f>IFERROR(HLOOKUP(lapchart!U31,totallaptimes!$1:$1048576,ROW()-1)-HLOOKUP(lapchart!T31,totallaptimes!$1:$1048576,ROW()-1),"")</f>
        <v/>
      </c>
    </row>
    <row r="32" spans="1:21" x14ac:dyDescent="0.25">
      <c r="A32" t="s">
        <v>31</v>
      </c>
      <c r="B32" s="2">
        <v>0</v>
      </c>
      <c r="C32" s="2">
        <f>IFERROR(HLOOKUP(lapchart!C32,totallaptimes!$1:$1048576,ROW()-1)-HLOOKUP(lapchart!B32,totallaptimes!$1:$1048576,ROW()-1),"")</f>
        <v>2.6736111111112792E-5</v>
      </c>
      <c r="D32" s="2">
        <f>IFERROR(HLOOKUP(lapchart!D32,totallaptimes!$1:$1048576,ROW()-1)-HLOOKUP(lapchart!C32,totallaptimes!$1:$1048576,ROW()-1),"")</f>
        <v>-3.0439814814806065E-6</v>
      </c>
      <c r="E32" s="2">
        <f>IFERROR(HLOOKUP(lapchart!E32,totallaptimes!$1:$1048576,ROW()-1)-HLOOKUP(lapchart!D32,totallaptimes!$1:$1048576,ROW()-1),"")</f>
        <v>3.2662037037035907E-5</v>
      </c>
      <c r="F32" s="2">
        <f>IFERROR(HLOOKUP(lapchart!F32,totallaptimes!$1:$1048576,ROW()-1)-HLOOKUP(lapchart!E32,totallaptimes!$1:$1048576,ROW()-1),"")</f>
        <v>3.1763888888889508E-4</v>
      </c>
      <c r="G32" s="2">
        <f>IFERROR(HLOOKUP(lapchart!G32,totallaptimes!$1:$1048576,ROW()-1)-HLOOKUP(lapchart!F32,totallaptimes!$1:$1048576,ROW()-1),"")</f>
        <v>1.2918981481480768E-4</v>
      </c>
      <c r="H32" s="2">
        <f>IFERROR(HLOOKUP(lapchart!H32,totallaptimes!$1:$1048576,ROW()-1)-HLOOKUP(lapchart!G32,totallaptimes!$1:$1048576,ROW()-1),"")</f>
        <v>-9.1284722222230441E-5</v>
      </c>
      <c r="I32" s="2">
        <f>IFERROR(HLOOKUP(lapchart!I32,totallaptimes!$1:$1048576,ROW()-1)-HLOOKUP(lapchart!H32,totallaptimes!$1:$1048576,ROW()-1),"")</f>
        <v>2.2427083333334541E-4</v>
      </c>
      <c r="J32" s="2">
        <f>IFERROR(HLOOKUP(lapchart!J32,totallaptimes!$1:$1048576,ROW()-1)-HLOOKUP(lapchart!I32,totallaptimes!$1:$1048576,ROW()-1),"")</f>
        <v>-5.4768518518516496E-5</v>
      </c>
      <c r="K32" s="2">
        <f>IFERROR(HLOOKUP(lapchart!K32,totallaptimes!$1:$1048576,ROW()-1)-HLOOKUP(lapchart!J32,totallaptimes!$1:$1048576,ROW()-1),"")</f>
        <v>-2.8541666666666299E-5</v>
      </c>
      <c r="L32" s="2">
        <f>IFERROR(HLOOKUP(lapchart!L32,totallaptimes!$1:$1048576,ROW()-1)-HLOOKUP(lapchart!K32,totallaptimes!$1:$1048576,ROW()-1),"")</f>
        <v>-1.8634259259270314E-5</v>
      </c>
      <c r="M32" s="2">
        <f>IFERROR(HLOOKUP(lapchart!M32,totallaptimes!$1:$1048576,ROW()-1)-HLOOKUP(lapchart!L32,totallaptimes!$1:$1048576,ROW()-1),"")</f>
        <v>1.7627314814819273E-5</v>
      </c>
      <c r="N32" s="2">
        <f>IFERROR(HLOOKUP(lapchart!N32,totallaptimes!$1:$1048576,ROW()-1)-HLOOKUP(lapchart!M32,totallaptimes!$1:$1048576,ROW()-1),"")</f>
        <v>1.1651620370370375E-4</v>
      </c>
      <c r="O32" s="2">
        <f>IFERROR(HLOOKUP(lapchart!O32,totallaptimes!$1:$1048576,ROW()-1)-HLOOKUP(lapchart!N32,totallaptimes!$1:$1048576,ROW()-1),"")</f>
        <v>-7.0370370370345658E-6</v>
      </c>
      <c r="P32" s="2">
        <f>IFERROR(HLOOKUP(lapchart!P32,totallaptimes!$1:$1048576,ROW()-1)-HLOOKUP(lapchart!O32,totallaptimes!$1:$1048576,ROW()-1),"")</f>
        <v>2.7140046296297154E-4</v>
      </c>
      <c r="Q32" s="2">
        <f>IFERROR(HLOOKUP(lapchart!Q32,totallaptimes!$1:$1048576,ROW()-1)-HLOOKUP(lapchart!P32,totallaptimes!$1:$1048576,ROW()-1),"")</f>
        <v>-1.574537037037152E-4</v>
      </c>
      <c r="R32" s="2">
        <f>IFERROR(HLOOKUP(lapchart!R32,totallaptimes!$1:$1048576,ROW()-1)-HLOOKUP(lapchart!Q32,totallaptimes!$1:$1048576,ROW()-1),"")</f>
        <v>8.5879629629644072E-5</v>
      </c>
      <c r="S32" s="2">
        <f>IFERROR(HLOOKUP(lapchart!S32,totallaptimes!$1:$1048576,ROW()-1)-HLOOKUP(lapchart!R32,totallaptimes!$1:$1048576,ROW()-1),"")</f>
        <v>5.969907407405578E-5</v>
      </c>
      <c r="T32" s="2" t="str">
        <f>IFERROR(HLOOKUP(lapchart!T32,totallaptimes!$1:$1048576,ROW()-1)-HLOOKUP(lapchart!S32,totallaptimes!$1:$1048576,ROW()-1),"")</f>
        <v/>
      </c>
      <c r="U32" s="2" t="str">
        <f>IFERROR(HLOOKUP(lapchart!U32,totallaptimes!$1:$1048576,ROW()-1)-HLOOKUP(lapchart!T32,totallaptimes!$1:$1048576,ROW()-1),"")</f>
        <v/>
      </c>
    </row>
    <row r="33" spans="1:21" x14ac:dyDescent="0.25">
      <c r="A33" t="s">
        <v>32</v>
      </c>
      <c r="B33" s="2">
        <v>0</v>
      </c>
      <c r="C33" s="2">
        <f>IFERROR(HLOOKUP(lapchart!C33,totallaptimes!$1:$1048576,ROW()-1)-HLOOKUP(lapchart!B33,totallaptimes!$1:$1048576,ROW()-1),"")</f>
        <v>4.4305555555561316E-5</v>
      </c>
      <c r="D33" s="2">
        <f>IFERROR(HLOOKUP(lapchart!D33,totallaptimes!$1:$1048576,ROW()-1)-HLOOKUP(lapchart!C33,totallaptimes!$1:$1048576,ROW()-1),"")</f>
        <v>-8.0787037037080567E-6</v>
      </c>
      <c r="E33" s="2">
        <f>IFERROR(HLOOKUP(lapchart!E33,totallaptimes!$1:$1048576,ROW()-1)-HLOOKUP(lapchart!D33,totallaptimes!$1:$1048576,ROW()-1),"")</f>
        <v>1.9421296296298629E-5</v>
      </c>
      <c r="F33" s="2">
        <f>IFERROR(HLOOKUP(lapchart!F33,totallaptimes!$1:$1048576,ROW()-1)-HLOOKUP(lapchart!E33,totallaptimes!$1:$1048576,ROW()-1),"")</f>
        <v>3.3784722222222896E-4</v>
      </c>
      <c r="G33" s="2">
        <f>IFERROR(HLOOKUP(lapchart!G33,totallaptimes!$1:$1048576,ROW()-1)-HLOOKUP(lapchart!F33,totallaptimes!$1:$1048576,ROW()-1),"")</f>
        <v>1.3510416666665664E-4</v>
      </c>
      <c r="H33" s="2">
        <f>IFERROR(HLOOKUP(lapchart!H33,totallaptimes!$1:$1048576,ROW()-1)-HLOOKUP(lapchart!G33,totallaptimes!$1:$1048576,ROW()-1),"")</f>
        <v>-7.6539351851860615E-5</v>
      </c>
      <c r="I33" s="2">
        <f>IFERROR(HLOOKUP(lapchart!I33,totallaptimes!$1:$1048576,ROW()-1)-HLOOKUP(lapchart!H33,totallaptimes!$1:$1048576,ROW()-1),"")</f>
        <v>2.2444444444445766E-4</v>
      </c>
      <c r="J33" s="2">
        <f>IFERROR(HLOOKUP(lapchart!J33,totallaptimes!$1:$1048576,ROW()-1)-HLOOKUP(lapchart!I33,totallaptimes!$1:$1048576,ROW()-1),"")</f>
        <v>-8.9074074074067811E-5</v>
      </c>
      <c r="K33" s="2">
        <f>IFERROR(HLOOKUP(lapchart!K33,totallaptimes!$1:$1048576,ROW()-1)-HLOOKUP(lapchart!J33,totallaptimes!$1:$1048576,ROW()-1),"")</f>
        <v>4.6342592592590881E-5</v>
      </c>
      <c r="L33" s="2">
        <f>IFERROR(HLOOKUP(lapchart!L33,totallaptimes!$1:$1048576,ROW()-1)-HLOOKUP(lapchart!K33,totallaptimes!$1:$1048576,ROW()-1),"")</f>
        <v>-5.9652777777786936E-5</v>
      </c>
      <c r="M33" s="2">
        <f>IFERROR(HLOOKUP(lapchart!M33,totallaptimes!$1:$1048576,ROW()-1)-HLOOKUP(lapchart!L33,totallaptimes!$1:$1048576,ROW()-1),"")</f>
        <v>5.6990740740739398E-5</v>
      </c>
      <c r="N33" s="2">
        <f>IFERROR(HLOOKUP(lapchart!N33,totallaptimes!$1:$1048576,ROW()-1)-HLOOKUP(lapchart!M33,totallaptimes!$1:$1048576,ROW()-1),"")</f>
        <v>3.1909722222230041E-5</v>
      </c>
      <c r="O33" s="2">
        <f>IFERROR(HLOOKUP(lapchart!O33,totallaptimes!$1:$1048576,ROW()-1)-HLOOKUP(lapchart!N33,totallaptimes!$1:$1048576,ROW()-1),"")</f>
        <v>2.1340277777777417E-4</v>
      </c>
      <c r="P33" s="2">
        <f>IFERROR(HLOOKUP(lapchart!P33,totallaptimes!$1:$1048576,ROW()-1)-HLOOKUP(lapchart!O33,totallaptimes!$1:$1048576,ROW()-1),"")</f>
        <v>7.1180555555563907E-5</v>
      </c>
      <c r="Q33" s="2">
        <f>IFERROR(HLOOKUP(lapchart!Q33,totallaptimes!$1:$1048576,ROW()-1)-HLOOKUP(lapchart!P33,totallaptimes!$1:$1048576,ROW()-1),"")</f>
        <v>-5.1168981481490572E-5</v>
      </c>
      <c r="R33" s="2">
        <f>IFERROR(HLOOKUP(lapchart!R33,totallaptimes!$1:$1048576,ROW()-1)-HLOOKUP(lapchart!Q33,totallaptimes!$1:$1048576,ROW()-1),"")</f>
        <v>7.1134259259274246E-5</v>
      </c>
      <c r="S33" s="2">
        <f>IFERROR(HLOOKUP(lapchart!S33,totallaptimes!$1:$1048576,ROW()-1)-HLOOKUP(lapchart!R33,totallaptimes!$1:$1048576,ROW()-1),"")</f>
        <v>1.3655092592590456E-4</v>
      </c>
      <c r="T33" s="2" t="str">
        <f>IFERROR(HLOOKUP(lapchart!T33,totallaptimes!$1:$1048576,ROW()-1)-HLOOKUP(lapchart!S33,totallaptimes!$1:$1048576,ROW()-1),"")</f>
        <v/>
      </c>
      <c r="U33" s="2" t="str">
        <f>IFERROR(HLOOKUP(lapchart!U33,totallaptimes!$1:$1048576,ROW()-1)-HLOOKUP(lapchart!T33,totallaptimes!$1:$1048576,ROW()-1),"")</f>
        <v/>
      </c>
    </row>
    <row r="34" spans="1:21" x14ac:dyDescent="0.25">
      <c r="A34" t="s">
        <v>33</v>
      </c>
      <c r="B34" s="2">
        <v>0</v>
      </c>
      <c r="C34" s="2">
        <f>IFERROR(HLOOKUP(lapchart!C34,totallaptimes!$1:$1048576,ROW()-1)-HLOOKUP(lapchart!B34,totallaptimes!$1:$1048576,ROW()-1),"")</f>
        <v>3.2557870370368558E-5</v>
      </c>
      <c r="D34" s="2">
        <f>IFERROR(HLOOKUP(lapchart!D34,totallaptimes!$1:$1048576,ROW()-1)-HLOOKUP(lapchart!C34,totallaptimes!$1:$1048576,ROW()-1),"")</f>
        <v>3.9490740740749652E-5</v>
      </c>
      <c r="E34" s="2">
        <f>IFERROR(HLOOKUP(lapchart!E34,totallaptimes!$1:$1048576,ROW()-1)-HLOOKUP(lapchart!D34,totallaptimes!$1:$1048576,ROW()-1),"")</f>
        <v>-1.3773148148148173E-5</v>
      </c>
      <c r="F34" s="2">
        <f>IFERROR(HLOOKUP(lapchart!F34,totallaptimes!$1:$1048576,ROW()-1)-HLOOKUP(lapchart!E34,totallaptimes!$1:$1048576,ROW()-1),"")</f>
        <v>3.5483796296296999E-4</v>
      </c>
      <c r="G34" s="2">
        <f>IFERROR(HLOOKUP(lapchart!G34,totallaptimes!$1:$1048576,ROW()-1)-HLOOKUP(lapchart!F34,totallaptimes!$1:$1048576,ROW()-1),"")</f>
        <v>1.4089120370368996E-4</v>
      </c>
      <c r="H34" s="2">
        <f>IFERROR(HLOOKUP(lapchart!H34,totallaptimes!$1:$1048576,ROW()-1)-HLOOKUP(lapchart!G34,totallaptimes!$1:$1048576,ROW()-1),"")</f>
        <v>-6.1678240740749291E-5</v>
      </c>
      <c r="I34" s="2">
        <f>IFERROR(HLOOKUP(lapchart!I34,totallaptimes!$1:$1048576,ROW()-1)-HLOOKUP(lapchart!H34,totallaptimes!$1:$1048576,ROW()-1),"")</f>
        <v>2.2293981481482511E-4</v>
      </c>
      <c r="J34" s="2">
        <f>IFERROR(HLOOKUP(lapchart!J34,totallaptimes!$1:$1048576,ROW()-1)-HLOOKUP(lapchart!I34,totallaptimes!$1:$1048576,ROW()-1),"")</f>
        <v>-8.923611111109897E-5</v>
      </c>
      <c r="K34" s="2">
        <f>IFERROR(HLOOKUP(lapchart!K34,totallaptimes!$1:$1048576,ROW()-1)-HLOOKUP(lapchart!J34,totallaptimes!$1:$1048576,ROW()-1),"")</f>
        <v>-2.2569444444460462E-5</v>
      </c>
      <c r="L34" s="2">
        <f>IFERROR(HLOOKUP(lapchart!L34,totallaptimes!$1:$1048576,ROW()-1)-HLOOKUP(lapchart!K34,totallaptimes!$1:$1048576,ROW()-1),"")</f>
        <v>7.6412037037044966E-5</v>
      </c>
      <c r="M34" s="2">
        <f>IFERROR(HLOOKUP(lapchart!M34,totallaptimes!$1:$1048576,ROW()-1)-HLOOKUP(lapchart!L34,totallaptimes!$1:$1048576,ROW()-1),"")</f>
        <v>-6.7708333333291182E-6</v>
      </c>
      <c r="N34" s="2">
        <f>IFERROR(HLOOKUP(lapchart!N34,totallaptimes!$1:$1048576,ROW()-1)-HLOOKUP(lapchart!M34,totallaptimes!$1:$1048576,ROW()-1),"")</f>
        <v>1.3512731481480494E-4</v>
      </c>
      <c r="O34" s="2">
        <f>IFERROR(HLOOKUP(lapchart!O34,totallaptimes!$1:$1048576,ROW()-1)-HLOOKUP(lapchart!N34,totallaptimes!$1:$1048576,ROW()-1),"")</f>
        <v>8.0729166666668184E-5</v>
      </c>
      <c r="P34" s="2">
        <f>IFERROR(HLOOKUP(lapchart!P34,totallaptimes!$1:$1048576,ROW()-1)-HLOOKUP(lapchart!O34,totallaptimes!$1:$1048576,ROW()-1),"")</f>
        <v>7.3842592592604506E-5</v>
      </c>
      <c r="Q34" s="2">
        <f>IFERROR(HLOOKUP(lapchart!Q34,totallaptimes!$1:$1048576,ROW()-1)-HLOOKUP(lapchart!P34,totallaptimes!$1:$1048576,ROW()-1),"")</f>
        <v>1.6299768518517055E-4</v>
      </c>
      <c r="R34" s="2">
        <f>IFERROR(HLOOKUP(lapchart!R34,totallaptimes!$1:$1048576,ROW()-1)-HLOOKUP(lapchart!Q34,totallaptimes!$1:$1048576,ROW()-1),"")</f>
        <v>5.7094907407427564E-5</v>
      </c>
      <c r="S34" s="2">
        <f>IFERROR(HLOOKUP(lapchart!S34,totallaptimes!$1:$1048576,ROW()-1)-HLOOKUP(lapchart!R34,totallaptimes!$1:$1048576,ROW()-1),"")</f>
        <v>-3.4895833333346837E-5</v>
      </c>
      <c r="T34" s="2" t="str">
        <f>IFERROR(HLOOKUP(lapchart!T34,totallaptimes!$1:$1048576,ROW()-1)-HLOOKUP(lapchart!S34,totallaptimes!$1:$1048576,ROW()-1),"")</f>
        <v/>
      </c>
      <c r="U34" s="2" t="str">
        <f>IFERROR(HLOOKUP(lapchart!U34,totallaptimes!$1:$1048576,ROW()-1)-HLOOKUP(lapchart!T34,totallaptimes!$1:$1048576,ROW()-1),"")</f>
        <v/>
      </c>
    </row>
    <row r="35" spans="1:21" x14ac:dyDescent="0.25">
      <c r="A35" t="s">
        <v>34</v>
      </c>
      <c r="B35" s="2">
        <v>0</v>
      </c>
      <c r="C35" s="2">
        <f>IFERROR(HLOOKUP(lapchart!C35,totallaptimes!$1:$1048576,ROW()-1)-HLOOKUP(lapchart!B35,totallaptimes!$1:$1048576,ROW()-1),"")</f>
        <v>3.9513888888884074E-5</v>
      </c>
      <c r="D35" s="2">
        <f>IFERROR(HLOOKUP(lapchart!D35,totallaptimes!$1:$1048576,ROW()-1)-HLOOKUP(lapchart!C35,totallaptimes!$1:$1048576,ROW()-1),"")</f>
        <v>4.0115740740753747E-5</v>
      </c>
      <c r="E35" s="2">
        <f>IFERROR(HLOOKUP(lapchart!E35,totallaptimes!$1:$1048576,ROW()-1)-HLOOKUP(lapchart!D35,totallaptimes!$1:$1048576,ROW()-1),"")</f>
        <v>6.8263888888885071E-5</v>
      </c>
      <c r="F35" s="2">
        <f>IFERROR(HLOOKUP(lapchart!F35,totallaptimes!$1:$1048576,ROW()-1)-HLOOKUP(lapchart!E35,totallaptimes!$1:$1048576,ROW()-1),"")</f>
        <v>2.9074074074075112E-4</v>
      </c>
      <c r="G35" s="2">
        <f>IFERROR(HLOOKUP(lapchart!G35,totallaptimes!$1:$1048576,ROW()-1)-HLOOKUP(lapchart!F35,totallaptimes!$1:$1048576,ROW()-1),"")</f>
        <v>1.4188657407405991E-4</v>
      </c>
      <c r="H35" s="2">
        <f>IFERROR(HLOOKUP(lapchart!H35,totallaptimes!$1:$1048576,ROW()-1)-HLOOKUP(lapchart!G35,totallaptimes!$1:$1048576,ROW()-1),"")</f>
        <v>-4.2627314814823458E-5</v>
      </c>
      <c r="I35" s="2">
        <f>IFERROR(HLOOKUP(lapchart!I35,totallaptimes!$1:$1048576,ROW()-1)-HLOOKUP(lapchart!H35,totallaptimes!$1:$1048576,ROW()-1),"")</f>
        <v>1.2456018518520323E-4</v>
      </c>
      <c r="J35" s="2">
        <f>IFERROR(HLOOKUP(lapchart!J35,totallaptimes!$1:$1048576,ROW()-1)-HLOOKUP(lapchart!I35,totallaptimes!$1:$1048576,ROW()-1),"")</f>
        <v>-2.4583333333348667E-5</v>
      </c>
      <c r="K35" s="2">
        <f>IFERROR(HLOOKUP(lapchart!K35,totallaptimes!$1:$1048576,ROW()-1)-HLOOKUP(lapchart!J35,totallaptimes!$1:$1048576,ROW()-1),"")</f>
        <v>1.4559027777778094E-4</v>
      </c>
      <c r="L35" s="2">
        <f>IFERROR(HLOOKUP(lapchart!L35,totallaptimes!$1:$1048576,ROW()-1)-HLOOKUP(lapchart!K35,totallaptimes!$1:$1048576,ROW()-1),"")</f>
        <v>-5.7928240740731662E-5</v>
      </c>
      <c r="M35" s="2">
        <f>IFERROR(HLOOKUP(lapchart!M35,totallaptimes!$1:$1048576,ROW()-1)-HLOOKUP(lapchart!L35,totallaptimes!$1:$1048576,ROW()-1),"")</f>
        <v>-3.5810185185183863E-5</v>
      </c>
      <c r="N35" s="2">
        <f>IFERROR(HLOOKUP(lapchart!N35,totallaptimes!$1:$1048576,ROW()-1)-HLOOKUP(lapchart!M35,totallaptimes!$1:$1048576,ROW()-1),"")</f>
        <v>1.3421296296295404E-4</v>
      </c>
      <c r="O35" s="2">
        <f>IFERROR(HLOOKUP(lapchart!O35,totallaptimes!$1:$1048576,ROW()-1)-HLOOKUP(lapchart!N35,totallaptimes!$1:$1048576,ROW()-1),"")</f>
        <v>7.9131944444449376E-5</v>
      </c>
      <c r="P35" s="2">
        <f>IFERROR(HLOOKUP(lapchart!P35,totallaptimes!$1:$1048576,ROW()-1)-HLOOKUP(lapchart!O35,totallaptimes!$1:$1048576,ROW()-1),"")</f>
        <v>7.7118055555561171E-5</v>
      </c>
      <c r="Q35" s="2">
        <f>IFERROR(HLOOKUP(lapchart!Q35,totallaptimes!$1:$1048576,ROW()-1)-HLOOKUP(lapchart!P35,totallaptimes!$1:$1048576,ROW()-1),"")</f>
        <v>1.667708333333226E-4</v>
      </c>
      <c r="R35" s="2">
        <f>IFERROR(HLOOKUP(lapchart!R35,totallaptimes!$1:$1048576,ROW()-1)-HLOOKUP(lapchart!Q35,totallaptimes!$1:$1048576,ROW()-1),"")</f>
        <v>5.9606481481504214E-5</v>
      </c>
      <c r="S35" s="2">
        <f>IFERROR(HLOOKUP(lapchart!S35,totallaptimes!$1:$1048576,ROW()-1)-HLOOKUP(lapchart!R35,totallaptimes!$1:$1048576,ROW()-1),"")</f>
        <v>-3.9247685185199443E-5</v>
      </c>
      <c r="T35" s="2" t="str">
        <f>IFERROR(HLOOKUP(lapchart!T35,totallaptimes!$1:$1048576,ROW()-1)-HLOOKUP(lapchart!S35,totallaptimes!$1:$1048576,ROW()-1),"")</f>
        <v/>
      </c>
      <c r="U35" s="2" t="str">
        <f>IFERROR(HLOOKUP(lapchart!U35,totallaptimes!$1:$1048576,ROW()-1)-HLOOKUP(lapchart!T35,totallaptimes!$1:$1048576,ROW()-1),"")</f>
        <v/>
      </c>
    </row>
    <row r="36" spans="1:21" x14ac:dyDescent="0.25">
      <c r="A36" t="s">
        <v>35</v>
      </c>
      <c r="B36" s="2">
        <v>0</v>
      </c>
      <c r="C36" s="2">
        <f>IFERROR(HLOOKUP(lapchart!C36,totallaptimes!$1:$1048576,ROW()-1)-HLOOKUP(lapchart!B36,totallaptimes!$1:$1048576,ROW()-1),"")</f>
        <v>4.0972222222220023E-5</v>
      </c>
      <c r="D36" s="2">
        <f>IFERROR(HLOOKUP(lapchart!D36,totallaptimes!$1:$1048576,ROW()-1)-HLOOKUP(lapchart!C36,totallaptimes!$1:$1048576,ROW()-1),"")</f>
        <v>3.5740740740752841E-5</v>
      </c>
      <c r="E36" s="2">
        <f>IFERROR(HLOOKUP(lapchart!E36,totallaptimes!$1:$1048576,ROW()-1)-HLOOKUP(lapchart!D36,totallaptimes!$1:$1048576,ROW()-1),"")</f>
        <v>2.4302083333332947E-4</v>
      </c>
      <c r="F36" s="2">
        <f>IFERROR(HLOOKUP(lapchart!F36,totallaptimes!$1:$1048576,ROW()-1)-HLOOKUP(lapchart!E36,totallaptimes!$1:$1048576,ROW()-1),"")</f>
        <v>1.4085648148149527E-4</v>
      </c>
      <c r="G36" s="2">
        <f>IFERROR(HLOOKUP(lapchart!G36,totallaptimes!$1:$1048576,ROW()-1)-HLOOKUP(lapchart!F36,totallaptimes!$1:$1048576,ROW()-1),"")</f>
        <v>1.4583333333331727E-4</v>
      </c>
      <c r="H36" s="2">
        <f>IFERROR(HLOOKUP(lapchart!H36,totallaptimes!$1:$1048576,ROW()-1)-HLOOKUP(lapchart!G36,totallaptimes!$1:$1048576,ROW()-1),"")</f>
        <v>7.462962962963976E-5</v>
      </c>
      <c r="I36" s="2">
        <f>IFERROR(HLOOKUP(lapchart!I36,totallaptimes!$1:$1048576,ROW()-1)-HLOOKUP(lapchart!H36,totallaptimes!$1:$1048576,ROW()-1),"")</f>
        <v>-1.1909722222237795E-5</v>
      </c>
      <c r="J36" s="2">
        <f>IFERROR(HLOOKUP(lapchart!J36,totallaptimes!$1:$1048576,ROW()-1)-HLOOKUP(lapchart!I36,totallaptimes!$1:$1048576,ROW()-1),"")</f>
        <v>-6.7500000000005056E-5</v>
      </c>
      <c r="K36" s="2">
        <f>IFERROR(HLOOKUP(lapchart!K36,totallaptimes!$1:$1048576,ROW()-1)-HLOOKUP(lapchart!J36,totallaptimes!$1:$1048576,ROW()-1),"")</f>
        <v>1.609375000000135E-4</v>
      </c>
      <c r="L36" s="2">
        <f>IFERROR(HLOOKUP(lapchart!L36,totallaptimes!$1:$1048576,ROW()-1)-HLOOKUP(lapchart!K36,totallaptimes!$1:$1048576,ROW()-1),"")</f>
        <v>7.1979166666659433E-5</v>
      </c>
      <c r="M36" s="2">
        <f>IFERROR(HLOOKUP(lapchart!M36,totallaptimes!$1:$1048576,ROW()-1)-HLOOKUP(lapchart!L36,totallaptimes!$1:$1048576,ROW()-1),"")</f>
        <v>-1.0626157407406245E-4</v>
      </c>
      <c r="N36" s="2">
        <f>IFERROR(HLOOKUP(lapchart!N36,totallaptimes!$1:$1048576,ROW()-1)-HLOOKUP(lapchart!M36,totallaptimes!$1:$1048576,ROW()-1),"")</f>
        <v>1.075578703703603E-4</v>
      </c>
      <c r="O36" s="2">
        <f>IFERROR(HLOOKUP(lapchart!O36,totallaptimes!$1:$1048576,ROW()-1)-HLOOKUP(lapchart!N36,totallaptimes!$1:$1048576,ROW()-1),"")</f>
        <v>7.9224537037042575E-5</v>
      </c>
      <c r="P36" s="2">
        <f>IFERROR(HLOOKUP(lapchart!P36,totallaptimes!$1:$1048576,ROW()-1)-HLOOKUP(lapchart!O36,totallaptimes!$1:$1048576,ROW()-1),"")</f>
        <v>8.509259259259494E-5</v>
      </c>
      <c r="Q36" s="2">
        <f>IFERROR(HLOOKUP(lapchart!Q36,totallaptimes!$1:$1048576,ROW()-1)-HLOOKUP(lapchart!P36,totallaptimes!$1:$1048576,ROW()-1),"")</f>
        <v>1.646180555555446E-4</v>
      </c>
      <c r="R36" s="2">
        <f>IFERROR(HLOOKUP(lapchart!R36,totallaptimes!$1:$1048576,ROW()-1)-HLOOKUP(lapchart!Q36,totallaptimes!$1:$1048576,ROW()-1),"")</f>
        <v>7.0266203703726882E-5</v>
      </c>
      <c r="S36" s="2">
        <f>IFERROR(HLOOKUP(lapchart!S36,totallaptimes!$1:$1048576,ROW()-1)-HLOOKUP(lapchart!R36,totallaptimes!$1:$1048576,ROW()-1),"")</f>
        <v>-3.8888888888900797E-5</v>
      </c>
      <c r="T36" s="2" t="str">
        <f>IFERROR(HLOOKUP(lapchart!T36,totallaptimes!$1:$1048576,ROW()-1)-HLOOKUP(lapchart!S36,totallaptimes!$1:$1048576,ROW()-1),"")</f>
        <v/>
      </c>
      <c r="U36" s="2" t="str">
        <f>IFERROR(HLOOKUP(lapchart!U36,totallaptimes!$1:$1048576,ROW()-1)-HLOOKUP(lapchart!T36,totallaptimes!$1:$1048576,ROW()-1),"")</f>
        <v/>
      </c>
    </row>
    <row r="37" spans="1:21" x14ac:dyDescent="0.25">
      <c r="A37" t="s">
        <v>36</v>
      </c>
      <c r="B37" s="2">
        <v>0</v>
      </c>
      <c r="C37" s="2">
        <f>IFERROR(HLOOKUP(lapchart!C37,totallaptimes!$1:$1048576,ROW()-1)-HLOOKUP(lapchart!B37,totallaptimes!$1:$1048576,ROW()-1),"")</f>
        <v>3.7442129629632059E-5</v>
      </c>
      <c r="D37" s="2">
        <f>IFERROR(HLOOKUP(lapchart!D37,totallaptimes!$1:$1048576,ROW()-1)-HLOOKUP(lapchart!C37,totallaptimes!$1:$1048576,ROW()-1),"")</f>
        <v>3.9444444444453053E-5</v>
      </c>
      <c r="E37" s="2">
        <f>IFERROR(HLOOKUP(lapchart!E37,totallaptimes!$1:$1048576,ROW()-1)-HLOOKUP(lapchart!D37,totallaptimes!$1:$1048576,ROW()-1),"")</f>
        <v>2.5064814814814568E-4</v>
      </c>
      <c r="F37" s="2">
        <f>IFERROR(HLOOKUP(lapchart!F37,totallaptimes!$1:$1048576,ROW()-1)-HLOOKUP(lapchart!E37,totallaptimes!$1:$1048576,ROW()-1),"")</f>
        <v>1.5275462962964503E-4</v>
      </c>
      <c r="G37" s="2">
        <f>IFERROR(HLOOKUP(lapchart!G37,totallaptimes!$1:$1048576,ROW()-1)-HLOOKUP(lapchart!F37,totallaptimes!$1:$1048576,ROW()-1),"")</f>
        <v>1.4738425925923948E-4</v>
      </c>
      <c r="H37" s="2">
        <f>IFERROR(HLOOKUP(lapchart!H37,totallaptimes!$1:$1048576,ROW()-1)-HLOOKUP(lapchart!G37,totallaptimes!$1:$1048576,ROW()-1),"")</f>
        <v>7.2071759259273449E-5</v>
      </c>
      <c r="I37" s="2">
        <f>IFERROR(HLOOKUP(lapchart!I37,totallaptimes!$1:$1048576,ROW()-1)-HLOOKUP(lapchart!H37,totallaptimes!$1:$1048576,ROW()-1),"")</f>
        <v>-1.6296296296312851E-5</v>
      </c>
      <c r="J37" s="2">
        <f>IFERROR(HLOOKUP(lapchart!J37,totallaptimes!$1:$1048576,ROW()-1)-HLOOKUP(lapchart!I37,totallaptimes!$1:$1048576,ROW()-1),"")</f>
        <v>-3.5844907407413251E-5</v>
      </c>
      <c r="K37" s="2">
        <f>IFERROR(HLOOKUP(lapchart!K37,totallaptimes!$1:$1048576,ROW()-1)-HLOOKUP(lapchart!J37,totallaptimes!$1:$1048576,ROW()-1),"")</f>
        <v>1.5940972222223265E-4</v>
      </c>
      <c r="L37" s="2">
        <f>IFERROR(HLOOKUP(lapchart!L37,totallaptimes!$1:$1048576,ROW()-1)-HLOOKUP(lapchart!K37,totallaptimes!$1:$1048576,ROW()-1),"")</f>
        <v>-4.1053240740732133E-5</v>
      </c>
      <c r="M37" s="2">
        <f>IFERROR(HLOOKUP(lapchart!M37,totallaptimes!$1:$1048576,ROW()-1)-HLOOKUP(lapchart!L37,totallaptimes!$1:$1048576,ROW()-1),"")</f>
        <v>1.2090277777776492E-4</v>
      </c>
      <c r="N37" s="2">
        <f>IFERROR(HLOOKUP(lapchart!N37,totallaptimes!$1:$1048576,ROW()-1)-HLOOKUP(lapchart!M37,totallaptimes!$1:$1048576,ROW()-1),"")</f>
        <v>-3.609953703703761E-5</v>
      </c>
      <c r="O37" s="2">
        <f>IFERROR(HLOOKUP(lapchart!O37,totallaptimes!$1:$1048576,ROW()-1)-HLOOKUP(lapchart!N37,totallaptimes!$1:$1048576,ROW()-1),"")</f>
        <v>7.8101851851856974E-5</v>
      </c>
      <c r="P37" s="2">
        <f>IFERROR(HLOOKUP(lapchart!P37,totallaptimes!$1:$1048576,ROW()-1)-HLOOKUP(lapchart!O37,totallaptimes!$1:$1048576,ROW()-1),"")</f>
        <v>8.8738425925931341E-5</v>
      </c>
      <c r="Q37" s="2">
        <f>IFERROR(HLOOKUP(lapchart!Q37,totallaptimes!$1:$1048576,ROW()-1)-HLOOKUP(lapchart!P37,totallaptimes!$1:$1048576,ROW()-1),"")</f>
        <v>1.675231481481354E-4</v>
      </c>
      <c r="R37" s="2">
        <f>IFERROR(HLOOKUP(lapchart!R37,totallaptimes!$1:$1048576,ROW()-1)-HLOOKUP(lapchart!Q37,totallaptimes!$1:$1048576,ROW()-1),"")</f>
        <v>8.0231481481507494E-5</v>
      </c>
      <c r="S37" s="2">
        <f>IFERROR(HLOOKUP(lapchart!S37,totallaptimes!$1:$1048576,ROW()-1)-HLOOKUP(lapchart!R37,totallaptimes!$1:$1048576,ROW()-1),"")</f>
        <v>-3.9583333333349791E-5</v>
      </c>
      <c r="T37" s="2" t="str">
        <f>IFERROR(HLOOKUP(lapchart!T37,totallaptimes!$1:$1048576,ROW()-1)-HLOOKUP(lapchart!S37,totallaptimes!$1:$1048576,ROW()-1),"")</f>
        <v/>
      </c>
      <c r="U37" s="2" t="str">
        <f>IFERROR(HLOOKUP(lapchart!U37,totallaptimes!$1:$1048576,ROW()-1)-HLOOKUP(lapchart!T37,totallaptimes!$1:$1048576,ROW()-1),"")</f>
        <v/>
      </c>
    </row>
    <row r="38" spans="1:21" x14ac:dyDescent="0.25">
      <c r="A38" t="s">
        <v>37</v>
      </c>
      <c r="B38" s="2">
        <v>0</v>
      </c>
      <c r="C38" s="2">
        <f>IFERROR(HLOOKUP(lapchart!C38,totallaptimes!$1:$1048576,ROW()-1)-HLOOKUP(lapchart!B38,totallaptimes!$1:$1048576,ROW()-1),"")</f>
        <v>3.5636574074071614E-5</v>
      </c>
      <c r="D38" s="2">
        <f>IFERROR(HLOOKUP(lapchart!D38,totallaptimes!$1:$1048576,ROW()-1)-HLOOKUP(lapchart!C38,totallaptimes!$1:$1048576,ROW()-1),"")</f>
        <v>4.0347222222229806E-5</v>
      </c>
      <c r="E38" s="2">
        <f>IFERROR(HLOOKUP(lapchart!E38,totallaptimes!$1:$1048576,ROW()-1)-HLOOKUP(lapchart!D38,totallaptimes!$1:$1048576,ROW()-1),"")</f>
        <v>2.4245370370370306E-4</v>
      </c>
      <c r="F38" s="2">
        <f>IFERROR(HLOOKUP(lapchart!F38,totallaptimes!$1:$1048576,ROW()-1)-HLOOKUP(lapchart!E38,totallaptimes!$1:$1048576,ROW()-1),"")</f>
        <v>1.8773148148149704E-4</v>
      </c>
      <c r="G38" s="2">
        <f>IFERROR(HLOOKUP(lapchart!G38,totallaptimes!$1:$1048576,ROW()-1)-HLOOKUP(lapchart!F38,totallaptimes!$1:$1048576,ROW()-1),"")</f>
        <v>1.4392361111108948E-4</v>
      </c>
      <c r="H38" s="2">
        <f>IFERROR(HLOOKUP(lapchart!H38,totallaptimes!$1:$1048576,ROW()-1)-HLOOKUP(lapchart!G38,totallaptimes!$1:$1048576,ROW()-1),"")</f>
        <v>6.7025462962978788E-5</v>
      </c>
      <c r="I38" s="2">
        <f>IFERROR(HLOOKUP(lapchart!I38,totallaptimes!$1:$1048576,ROW()-1)-HLOOKUP(lapchart!H38,totallaptimes!$1:$1048576,ROW()-1),"")</f>
        <v>-2.1701388888906159E-5</v>
      </c>
      <c r="J38" s="2">
        <f>IFERROR(HLOOKUP(lapchart!J38,totallaptimes!$1:$1048576,ROW()-1)-HLOOKUP(lapchart!I38,totallaptimes!$1:$1048576,ROW()-1),"")</f>
        <v>-5.9143518518559035E-6</v>
      </c>
      <c r="K38" s="2">
        <f>IFERROR(HLOOKUP(lapchart!K38,totallaptimes!$1:$1048576,ROW()-1)-HLOOKUP(lapchart!J38,totallaptimes!$1:$1048576,ROW()-1),"")</f>
        <v>1.6400462962964241E-4</v>
      </c>
      <c r="L38" s="2">
        <f>IFERROR(HLOOKUP(lapchart!L38,totallaptimes!$1:$1048576,ROW()-1)-HLOOKUP(lapchart!K38,totallaptimes!$1:$1048576,ROW()-1),"")</f>
        <v>-4.2546296296290531E-5</v>
      </c>
      <c r="M38" s="2">
        <f>IFERROR(HLOOKUP(lapchart!M38,totallaptimes!$1:$1048576,ROW()-1)-HLOOKUP(lapchart!L38,totallaptimes!$1:$1048576,ROW()-1),"")</f>
        <v>1.1996527777776572E-4</v>
      </c>
      <c r="N38" s="2">
        <f>IFERROR(HLOOKUP(lapchart!N38,totallaptimes!$1:$1048576,ROW()-1)-HLOOKUP(lapchart!M38,totallaptimes!$1:$1048576,ROW()-1),"")</f>
        <v>-5.9965277777775106E-5</v>
      </c>
      <c r="O38" s="2">
        <f>IFERROR(HLOOKUP(lapchart!O38,totallaptimes!$1:$1048576,ROW()-1)-HLOOKUP(lapchart!N38,totallaptimes!$1:$1048576,ROW()-1),"")</f>
        <v>7.3726851851856068E-5</v>
      </c>
      <c r="P38" s="2">
        <f>IFERROR(HLOOKUP(lapchart!P38,totallaptimes!$1:$1048576,ROW()-1)-HLOOKUP(lapchart!O38,totallaptimes!$1:$1048576,ROW()-1),"")</f>
        <v>9.1909722222227597E-5</v>
      </c>
      <c r="Q38" s="2">
        <f>IFERROR(HLOOKUP(lapchart!Q38,totallaptimes!$1:$1048576,ROW()-1)-HLOOKUP(lapchart!P38,totallaptimes!$1:$1048576,ROW()-1),"")</f>
        <v>1.7003472222220511E-4</v>
      </c>
      <c r="R38" s="2">
        <f>IFERROR(HLOOKUP(lapchart!R38,totallaptimes!$1:$1048576,ROW()-1)-HLOOKUP(lapchart!Q38,totallaptimes!$1:$1048576,ROW()-1),"")</f>
        <v>1.0799768518521269E-4</v>
      </c>
      <c r="S38" s="2">
        <f>IFERROR(HLOOKUP(lapchart!S38,totallaptimes!$1:$1048576,ROW()-1)-HLOOKUP(lapchart!R38,totallaptimes!$1:$1048576,ROW()-1),"")</f>
        <v>-4.2905092592609995E-5</v>
      </c>
      <c r="T38" s="2" t="str">
        <f>IFERROR(HLOOKUP(lapchart!T38,totallaptimes!$1:$1048576,ROW()-1)-HLOOKUP(lapchart!S38,totallaptimes!$1:$1048576,ROW()-1),"")</f>
        <v/>
      </c>
      <c r="U38" s="2" t="str">
        <f>IFERROR(HLOOKUP(lapchart!U38,totallaptimes!$1:$1048576,ROW()-1)-HLOOKUP(lapchart!T38,totallaptimes!$1:$1048576,ROW()-1),"")</f>
        <v/>
      </c>
    </row>
    <row r="39" spans="1:21" x14ac:dyDescent="0.25">
      <c r="A39" t="s">
        <v>38</v>
      </c>
      <c r="B39" s="2">
        <v>0</v>
      </c>
      <c r="C39" s="2">
        <f>IFERROR(HLOOKUP(lapchart!C39,totallaptimes!$1:$1048576,ROW()-1)-HLOOKUP(lapchart!B39,totallaptimes!$1:$1048576,ROW()-1),"")</f>
        <v>2.710648148147865E-5</v>
      </c>
      <c r="D39" s="2">
        <f>IFERROR(HLOOKUP(lapchart!D39,totallaptimes!$1:$1048576,ROW()-1)-HLOOKUP(lapchart!C39,totallaptimes!$1:$1048576,ROW()-1),"")</f>
        <v>4.2916666666670267E-5</v>
      </c>
      <c r="E39" s="2">
        <f>IFERROR(HLOOKUP(lapchart!E39,totallaptimes!$1:$1048576,ROW()-1)-HLOOKUP(lapchart!D39,totallaptimes!$1:$1048576,ROW()-1),"")</f>
        <v>2.388078703703736E-4</v>
      </c>
      <c r="F39" s="2">
        <f>IFERROR(HLOOKUP(lapchart!F39,totallaptimes!$1:$1048576,ROW()-1)-HLOOKUP(lapchart!E39,totallaptimes!$1:$1048576,ROW()-1),"")</f>
        <v>2.193518518518664E-4</v>
      </c>
      <c r="G39" s="2">
        <f>IFERROR(HLOOKUP(lapchart!G39,totallaptimes!$1:$1048576,ROW()-1)-HLOOKUP(lapchart!F39,totallaptimes!$1:$1048576,ROW()-1),"")</f>
        <v>1.4255787037034673E-4</v>
      </c>
      <c r="H39" s="2">
        <f>IFERROR(HLOOKUP(lapchart!H39,totallaptimes!$1:$1048576,ROW()-1)-HLOOKUP(lapchart!G39,totallaptimes!$1:$1048576,ROW()-1),"")</f>
        <v>2.5451388888889093E-5</v>
      </c>
      <c r="I39" s="2">
        <f>IFERROR(HLOOKUP(lapchart!I39,totallaptimes!$1:$1048576,ROW()-1)-HLOOKUP(lapchart!H39,totallaptimes!$1:$1048576,ROW()-1),"")</f>
        <v>4.8888888888903859E-5</v>
      </c>
      <c r="J39" s="2">
        <f>IFERROR(HLOOKUP(lapchart!J39,totallaptimes!$1:$1048576,ROW()-1)-HLOOKUP(lapchart!I39,totallaptimes!$1:$1048576,ROW()-1),"")</f>
        <v>-9.7453703703925809E-6</v>
      </c>
      <c r="K39" s="2">
        <f>IFERROR(HLOOKUP(lapchart!K39,totallaptimes!$1:$1048576,ROW()-1)-HLOOKUP(lapchart!J39,totallaptimes!$1:$1048576,ROW()-1),"")</f>
        <v>1.102546296296511E-4</v>
      </c>
      <c r="L39" s="2">
        <f>IFERROR(HLOOKUP(lapchart!L39,totallaptimes!$1:$1048576,ROW()-1)-HLOOKUP(lapchart!K39,totallaptimes!$1:$1048576,ROW()-1),"")</f>
        <v>5.6527777777773403E-5</v>
      </c>
      <c r="M39" s="2">
        <f>IFERROR(HLOOKUP(lapchart!M39,totallaptimes!$1:$1048576,ROW()-1)-HLOOKUP(lapchart!L39,totallaptimes!$1:$1048576,ROW()-1),"")</f>
        <v>7.5648148148137195E-5</v>
      </c>
      <c r="N39" s="2">
        <f>IFERROR(HLOOKUP(lapchart!N39,totallaptimes!$1:$1048576,ROW()-1)-HLOOKUP(lapchart!M39,totallaptimes!$1:$1048576,ROW()-1),"")</f>
        <v>-8.9305555555550808E-5</v>
      </c>
      <c r="O39" s="2">
        <f>IFERROR(HLOOKUP(lapchart!O39,totallaptimes!$1:$1048576,ROW()-1)-HLOOKUP(lapchart!N39,totallaptimes!$1:$1048576,ROW()-1),"")</f>
        <v>7.3703703703707768E-5</v>
      </c>
      <c r="P39" s="2">
        <f>IFERROR(HLOOKUP(lapchart!P39,totallaptimes!$1:$1048576,ROW()-1)-HLOOKUP(lapchart!O39,totallaptimes!$1:$1048576,ROW()-1),"")</f>
        <v>9.2071759259265695E-5</v>
      </c>
      <c r="Q39" s="2">
        <f>IFERROR(HLOOKUP(lapchart!Q39,totallaptimes!$1:$1048576,ROW()-1)-HLOOKUP(lapchart!P39,totallaptimes!$1:$1048576,ROW()-1),"")</f>
        <v>1.7288194444442517E-4</v>
      </c>
      <c r="R39" s="2">
        <f>IFERROR(HLOOKUP(lapchart!R39,totallaptimes!$1:$1048576,ROW()-1)-HLOOKUP(lapchart!Q39,totallaptimes!$1:$1048576,ROW()-1),"")</f>
        <v>5.8414351851866775E-5</v>
      </c>
      <c r="S39" s="2">
        <f>IFERROR(HLOOKUP(lapchart!S39,totallaptimes!$1:$1048576,ROW()-1)-HLOOKUP(lapchart!R39,totallaptimes!$1:$1048576,ROW()-1),"")</f>
        <v>7.3715277777795796E-5</v>
      </c>
      <c r="T39" s="2" t="str">
        <f>IFERROR(HLOOKUP(lapchart!T39,totallaptimes!$1:$1048576,ROW()-1)-HLOOKUP(lapchart!S39,totallaptimes!$1:$1048576,ROW()-1),"")</f>
        <v/>
      </c>
      <c r="U39" s="2" t="str">
        <f>IFERROR(HLOOKUP(lapchart!U39,totallaptimes!$1:$1048576,ROW()-1)-HLOOKUP(lapchart!T39,totallaptimes!$1:$1048576,ROW()-1),"")</f>
        <v/>
      </c>
    </row>
    <row r="40" spans="1:21" x14ac:dyDescent="0.25">
      <c r="A40" t="s">
        <v>39</v>
      </c>
      <c r="B40" s="2">
        <v>0</v>
      </c>
      <c r="C40" s="2">
        <f>IFERROR(HLOOKUP(lapchart!C40,totallaptimes!$1:$1048576,ROW()-1)-HLOOKUP(lapchart!B40,totallaptimes!$1:$1048576,ROW()-1),"")</f>
        <v>2.5046296296293846E-5</v>
      </c>
      <c r="D40" s="2">
        <f>IFERROR(HLOOKUP(lapchart!D40,totallaptimes!$1:$1048576,ROW()-1)-HLOOKUP(lapchart!C40,totallaptimes!$1:$1048576,ROW()-1),"")</f>
        <v>4.2928240740744417E-5</v>
      </c>
      <c r="E40" s="2">
        <f>IFERROR(HLOOKUP(lapchart!E40,totallaptimes!$1:$1048576,ROW()-1)-HLOOKUP(lapchart!D40,totallaptimes!$1:$1048576,ROW()-1),"")</f>
        <v>2.2839120370370114E-4</v>
      </c>
      <c r="F40" s="2">
        <f>IFERROR(HLOOKUP(lapchart!F40,totallaptimes!$1:$1048576,ROW()-1)-HLOOKUP(lapchart!E40,totallaptimes!$1:$1048576,ROW()-1),"")</f>
        <v>2.5278935185187035E-4</v>
      </c>
      <c r="G40" s="2">
        <f>IFERROR(HLOOKUP(lapchart!G40,totallaptimes!$1:$1048576,ROW()-1)-HLOOKUP(lapchart!F40,totallaptimes!$1:$1048576,ROW()-1),"")</f>
        <v>1.4798611111108834E-4</v>
      </c>
      <c r="H40" s="2">
        <f>IFERROR(HLOOKUP(lapchart!H40,totallaptimes!$1:$1048576,ROW()-1)-HLOOKUP(lapchart!G40,totallaptimes!$1:$1048576,ROW()-1),"")</f>
        <v>2.6041666666629104E-6</v>
      </c>
      <c r="I40" s="2">
        <f>IFERROR(HLOOKUP(lapchart!I40,totallaptimes!$1:$1048576,ROW()-1)-HLOOKUP(lapchart!H40,totallaptimes!$1:$1048576,ROW()-1),"")</f>
        <v>6.6180555555572784E-5</v>
      </c>
      <c r="J40" s="2">
        <f>IFERROR(HLOOKUP(lapchart!J40,totallaptimes!$1:$1048576,ROW()-1)-HLOOKUP(lapchart!I40,totallaptimes!$1:$1048576,ROW()-1),"")</f>
        <v>1.0923611111111203E-4</v>
      </c>
      <c r="K40" s="2">
        <f>IFERROR(HLOOKUP(lapchart!K40,totallaptimes!$1:$1048576,ROW()-1)-HLOOKUP(lapchart!J40,totallaptimes!$1:$1048576,ROW()-1),"")</f>
        <v>-8.1030092592616898E-5</v>
      </c>
      <c r="L40" s="2">
        <f>IFERROR(HLOOKUP(lapchart!L40,totallaptimes!$1:$1048576,ROW()-1)-HLOOKUP(lapchart!K40,totallaptimes!$1:$1048576,ROW()-1),"")</f>
        <v>1.5769675925927928E-4</v>
      </c>
      <c r="M40" s="2">
        <f>IFERROR(HLOOKUP(lapchart!M40,totallaptimes!$1:$1048576,ROW()-1)-HLOOKUP(lapchart!L40,totallaptimes!$1:$1048576,ROW()-1),"")</f>
        <v>7.634259259257925E-5</v>
      </c>
      <c r="N40" s="2">
        <f>IFERROR(HLOOKUP(lapchart!N40,totallaptimes!$1:$1048576,ROW()-1)-HLOOKUP(lapchart!M40,totallaptimes!$1:$1048576,ROW()-1),"")</f>
        <v>-1.2122685185184806E-4</v>
      </c>
      <c r="O40" s="2">
        <f>IFERROR(HLOOKUP(lapchart!O40,totallaptimes!$1:$1048576,ROW()-1)-HLOOKUP(lapchart!N40,totallaptimes!$1:$1048576,ROW()-1),"")</f>
        <v>7.6435185185193266E-5</v>
      </c>
      <c r="P40" s="2">
        <f>IFERROR(HLOOKUP(lapchart!P40,totallaptimes!$1:$1048576,ROW()-1)-HLOOKUP(lapchart!O40,totallaptimes!$1:$1048576,ROW()-1),"")</f>
        <v>8.888888888889529E-5</v>
      </c>
      <c r="Q40" s="2">
        <f>IFERROR(HLOOKUP(lapchart!Q40,totallaptimes!$1:$1048576,ROW()-1)-HLOOKUP(lapchart!P40,totallaptimes!$1:$1048576,ROW()-1),"")</f>
        <v>1.7833333333331508E-4</v>
      </c>
      <c r="R40" s="2">
        <f>IFERROR(HLOOKUP(lapchart!R40,totallaptimes!$1:$1048576,ROW()-1)-HLOOKUP(lapchart!Q40,totallaptimes!$1:$1048576,ROW()-1),"")</f>
        <v>6.1041666666677985E-5</v>
      </c>
      <c r="S40" s="2">
        <f>IFERROR(HLOOKUP(lapchart!S40,totallaptimes!$1:$1048576,ROW()-1)-HLOOKUP(lapchart!R40,totallaptimes!$1:$1048576,ROW()-1),"")</f>
        <v>8.2754629629651355E-5</v>
      </c>
      <c r="T40" s="2" t="str">
        <f>IFERROR(HLOOKUP(lapchart!T40,totallaptimes!$1:$1048576,ROW()-1)-HLOOKUP(lapchart!S40,totallaptimes!$1:$1048576,ROW()-1),"")</f>
        <v/>
      </c>
      <c r="U40" s="2" t="str">
        <f>IFERROR(HLOOKUP(lapchart!U40,totallaptimes!$1:$1048576,ROW()-1)-HLOOKUP(lapchart!T40,totallaptimes!$1:$1048576,ROW()-1),"")</f>
        <v/>
      </c>
    </row>
    <row r="41" spans="1:21" x14ac:dyDescent="0.25">
      <c r="A41" t="s">
        <v>40</v>
      </c>
      <c r="B41" s="2">
        <v>0</v>
      </c>
      <c r="C41" s="2">
        <f>IFERROR(HLOOKUP(lapchart!C41,totallaptimes!$1:$1048576,ROW()-1)-HLOOKUP(lapchart!B41,totallaptimes!$1:$1048576,ROW()-1),"")</f>
        <v>1.8726851851849635E-5</v>
      </c>
      <c r="D41" s="2">
        <f>IFERROR(HLOOKUP(lapchart!D41,totallaptimes!$1:$1048576,ROW()-1)-HLOOKUP(lapchart!C41,totallaptimes!$1:$1048576,ROW()-1),"")</f>
        <v>4.6759259259267216E-5</v>
      </c>
      <c r="E41" s="2">
        <f>IFERROR(HLOOKUP(lapchart!E41,totallaptimes!$1:$1048576,ROW()-1)-HLOOKUP(lapchart!D41,totallaptimes!$1:$1048576,ROW()-1),"")</f>
        <v>2.1725694444443833E-4</v>
      </c>
      <c r="F41" s="2">
        <f>IFERROR(HLOOKUP(lapchart!F41,totallaptimes!$1:$1048576,ROW()-1)-HLOOKUP(lapchart!E41,totallaptimes!$1:$1048576,ROW()-1),"")</f>
        <v>2.8266203703705695E-4</v>
      </c>
      <c r="G41" s="2">
        <f>IFERROR(HLOOKUP(lapchart!G41,totallaptimes!$1:$1048576,ROW()-1)-HLOOKUP(lapchart!F41,totallaptimes!$1:$1048576,ROW()-1),"")</f>
        <v>1.4784722222219854E-4</v>
      </c>
      <c r="H41" s="2">
        <f>IFERROR(HLOOKUP(lapchart!H41,totallaptimes!$1:$1048576,ROW()-1)-HLOOKUP(lapchart!G41,totallaptimes!$1:$1048576,ROW()-1),"")</f>
        <v>-1.4895833333333774E-5</v>
      </c>
      <c r="I41" s="2">
        <f>IFERROR(HLOOKUP(lapchart!I41,totallaptimes!$1:$1048576,ROW()-1)-HLOOKUP(lapchart!H41,totallaptimes!$1:$1048576,ROW()-1),"")</f>
        <v>8.1921296296312562E-5</v>
      </c>
      <c r="J41" s="2">
        <f>IFERROR(HLOOKUP(lapchart!J41,totallaptimes!$1:$1048576,ROW()-1)-HLOOKUP(lapchart!I41,totallaptimes!$1:$1048576,ROW()-1),"")</f>
        <v>1.0412037037037247E-4</v>
      </c>
      <c r="K41" s="2">
        <f>IFERROR(HLOOKUP(lapchart!K41,totallaptimes!$1:$1048576,ROW()-1)-HLOOKUP(lapchart!J41,totallaptimes!$1:$1048576,ROW()-1),"")</f>
        <v>9.1747685185182559E-5</v>
      </c>
      <c r="L41" s="2">
        <f>IFERROR(HLOOKUP(lapchart!L41,totallaptimes!$1:$1048576,ROW()-1)-HLOOKUP(lapchart!K41,totallaptimes!$1:$1048576,ROW()-1),"")</f>
        <v>-1.2674768518521062E-4</v>
      </c>
      <c r="M41" s="2">
        <f>IFERROR(HLOOKUP(lapchart!M41,totallaptimes!$1:$1048576,ROW()-1)-HLOOKUP(lapchart!L41,totallaptimes!$1:$1048576,ROW()-1),"")</f>
        <v>2.2228009259259857E-4</v>
      </c>
      <c r="N41" s="2">
        <f>IFERROR(HLOOKUP(lapchart!N41,totallaptimes!$1:$1048576,ROW()-1)-HLOOKUP(lapchart!M41,totallaptimes!$1:$1048576,ROW()-1),"")</f>
        <v>-1.3384259259258818E-4</v>
      </c>
      <c r="O41" s="2">
        <f>IFERROR(HLOOKUP(lapchart!O41,totallaptimes!$1:$1048576,ROW()-1)-HLOOKUP(lapchart!N41,totallaptimes!$1:$1048576,ROW()-1),"")</f>
        <v>7.0254629629638854E-5</v>
      </c>
      <c r="P41" s="2">
        <f>IFERROR(HLOOKUP(lapchart!P41,totallaptimes!$1:$1048576,ROW()-1)-HLOOKUP(lapchart!O41,totallaptimes!$1:$1048576,ROW()-1),"")</f>
        <v>8.2337962962968081E-5</v>
      </c>
      <c r="Q41" s="2">
        <f>IFERROR(HLOOKUP(lapchart!Q41,totallaptimes!$1:$1048576,ROW()-1)-HLOOKUP(lapchart!P41,totallaptimes!$1:$1048576,ROW()-1),"")</f>
        <v>1.8512731481479944E-4</v>
      </c>
      <c r="R41" s="2">
        <f>IFERROR(HLOOKUP(lapchart!R41,totallaptimes!$1:$1048576,ROW()-1)-HLOOKUP(lapchart!Q41,totallaptimes!$1:$1048576,ROW()-1),"")</f>
        <v>5.3761574074086271E-5</v>
      </c>
      <c r="S41" s="2">
        <f>IFERROR(HLOOKUP(lapchart!S41,totallaptimes!$1:$1048576,ROW()-1)-HLOOKUP(lapchart!R41,totallaptimes!$1:$1048576,ROW()-1),"")</f>
        <v>9.2650462962980129E-5</v>
      </c>
      <c r="T41" s="2" t="str">
        <f>IFERROR(HLOOKUP(lapchart!T41,totallaptimes!$1:$1048576,ROW()-1)-HLOOKUP(lapchart!S41,totallaptimes!$1:$1048576,ROW()-1),"")</f>
        <v/>
      </c>
      <c r="U41" s="2" t="str">
        <f>IFERROR(HLOOKUP(lapchart!U41,totallaptimes!$1:$1048576,ROW()-1)-HLOOKUP(lapchart!T41,totallaptimes!$1:$1048576,ROW()-1),"")</f>
        <v/>
      </c>
    </row>
    <row r="42" spans="1:21" x14ac:dyDescent="0.25">
      <c r="A42" t="s">
        <v>41</v>
      </c>
      <c r="B42" s="2">
        <v>0</v>
      </c>
      <c r="C42" s="2">
        <f>IFERROR(HLOOKUP(lapchart!C42,totallaptimes!$1:$1048576,ROW()-1)-HLOOKUP(lapchart!B42,totallaptimes!$1:$1048576,ROW()-1),"")</f>
        <v>5.3703703703639194E-6</v>
      </c>
      <c r="D42" s="2">
        <f>IFERROR(HLOOKUP(lapchart!D42,totallaptimes!$1:$1048576,ROW()-1)-HLOOKUP(lapchart!C42,totallaptimes!$1:$1048576,ROW()-1),"")</f>
        <v>5.3460648148158374E-5</v>
      </c>
      <c r="E42" s="2">
        <f>IFERROR(HLOOKUP(lapchart!E42,totallaptimes!$1:$1048576,ROW()-1)-HLOOKUP(lapchart!D42,totallaptimes!$1:$1048576,ROW()-1),"")</f>
        <v>2.1136574074073766E-4</v>
      </c>
      <c r="F42" s="2">
        <f>IFERROR(HLOOKUP(lapchart!F42,totallaptimes!$1:$1048576,ROW()-1)-HLOOKUP(lapchart!E42,totallaptimes!$1:$1048576,ROW()-1),"")</f>
        <v>3.098148148148322E-4</v>
      </c>
      <c r="G42" s="2">
        <f>IFERROR(HLOOKUP(lapchart!G42,totallaptimes!$1:$1048576,ROW()-1)-HLOOKUP(lapchart!F42,totallaptimes!$1:$1048576,ROW()-1),"")</f>
        <v>1.4353009259256838E-4</v>
      </c>
      <c r="H42" s="2">
        <f>IFERROR(HLOOKUP(lapchart!H42,totallaptimes!$1:$1048576,ROW()-1)-HLOOKUP(lapchart!G42,totallaptimes!$1:$1048576,ROW()-1),"")</f>
        <v>-3.4687499999998261E-5</v>
      </c>
      <c r="I42" s="2">
        <f>IFERROR(HLOOKUP(lapchart!I42,totallaptimes!$1:$1048576,ROW()-1)-HLOOKUP(lapchart!H42,totallaptimes!$1:$1048576,ROW()-1),"")</f>
        <v>9.9328703703716048E-5</v>
      </c>
      <c r="J42" s="2">
        <f>IFERROR(HLOOKUP(lapchart!J42,totallaptimes!$1:$1048576,ROW()-1)-HLOOKUP(lapchart!I42,totallaptimes!$1:$1048576,ROW()-1),"")</f>
        <v>9.3611111111113754E-5</v>
      </c>
      <c r="K42" s="2">
        <f>IFERROR(HLOOKUP(lapchart!K42,totallaptimes!$1:$1048576,ROW()-1)-HLOOKUP(lapchart!J42,totallaptimes!$1:$1048576,ROW()-1),"")</f>
        <v>1.1479166666666929E-4</v>
      </c>
      <c r="L42" s="2">
        <f>IFERROR(HLOOKUP(lapchart!L42,totallaptimes!$1:$1048576,ROW()-1)-HLOOKUP(lapchart!K42,totallaptimes!$1:$1048576,ROW()-1),"")</f>
        <v>-3.0138888888905924E-5</v>
      </c>
      <c r="M42" s="2">
        <f>IFERROR(HLOOKUP(lapchart!M42,totallaptimes!$1:$1048576,ROW()-1)-HLOOKUP(lapchart!L42,totallaptimes!$1:$1048576,ROW()-1),"")</f>
        <v>7.2939814814820814E-5</v>
      </c>
      <c r="N42" s="2">
        <f>IFERROR(HLOOKUP(lapchart!N42,totallaptimes!$1:$1048576,ROW()-1)-HLOOKUP(lapchart!M42,totallaptimes!$1:$1048576,ROW()-1),"")</f>
        <v>-1.3626157407409245E-4</v>
      </c>
      <c r="O42" s="2">
        <f>IFERROR(HLOOKUP(lapchart!O42,totallaptimes!$1:$1048576,ROW()-1)-HLOOKUP(lapchart!N42,totallaptimes!$1:$1048576,ROW()-1),"")</f>
        <v>2.2415509259259697E-4</v>
      </c>
      <c r="P42" s="2">
        <f>IFERROR(HLOOKUP(lapchart!P42,totallaptimes!$1:$1048576,ROW()-1)-HLOOKUP(lapchart!O42,totallaptimes!$1:$1048576,ROW()-1),"")</f>
        <v>-9.918981481463196E-6</v>
      </c>
      <c r="Q42" s="2">
        <f>IFERROR(HLOOKUP(lapchart!Q42,totallaptimes!$1:$1048576,ROW()-1)-HLOOKUP(lapchart!P42,totallaptimes!$1:$1048576,ROW()-1),"")</f>
        <v>1.8569444444443278E-4</v>
      </c>
      <c r="R42" s="2">
        <f>IFERROR(HLOOKUP(lapchart!R42,totallaptimes!$1:$1048576,ROW()-1)-HLOOKUP(lapchart!Q42,totallaptimes!$1:$1048576,ROW()-1),"")</f>
        <v>4.5462962962976305E-5</v>
      </c>
      <c r="S42" s="2">
        <f>IFERROR(HLOOKUP(lapchart!S42,totallaptimes!$1:$1048576,ROW()-1)-HLOOKUP(lapchart!R42,totallaptimes!$1:$1048576,ROW()-1),"")</f>
        <v>9.7777777777793839E-5</v>
      </c>
      <c r="T42" s="2" t="str">
        <f>IFERROR(HLOOKUP(lapchart!T42,totallaptimes!$1:$1048576,ROW()-1)-HLOOKUP(lapchart!S42,totallaptimes!$1:$1048576,ROW()-1),"")</f>
        <v/>
      </c>
      <c r="U42" s="2" t="str">
        <f>IFERROR(HLOOKUP(lapchart!U42,totallaptimes!$1:$1048576,ROW()-1)-HLOOKUP(lapchart!T42,totallaptimes!$1:$1048576,ROW()-1),"")</f>
        <v/>
      </c>
    </row>
    <row r="43" spans="1:21" x14ac:dyDescent="0.25">
      <c r="A43" t="s">
        <v>42</v>
      </c>
      <c r="B43" s="2">
        <v>0</v>
      </c>
      <c r="C43" s="2">
        <f>IFERROR(HLOOKUP(lapchart!C43,totallaptimes!$1:$1048576,ROW()-1)-HLOOKUP(lapchart!B43,totallaptimes!$1:$1048576,ROW()-1),"")</f>
        <v>-8.3333333333393544E-6</v>
      </c>
      <c r="D43" s="2">
        <f>IFERROR(HLOOKUP(lapchart!D43,totallaptimes!$1:$1048576,ROW()-1)-HLOOKUP(lapchart!C43,totallaptimes!$1:$1048576,ROW()-1),"")</f>
        <v>6.6076388888898496E-5</v>
      </c>
      <c r="E43" s="2">
        <f>IFERROR(HLOOKUP(lapchart!E43,totallaptimes!$1:$1048576,ROW()-1)-HLOOKUP(lapchart!D43,totallaptimes!$1:$1048576,ROW()-1),"")</f>
        <v>1.9324074074073688E-4</v>
      </c>
      <c r="F43" s="2">
        <f>IFERROR(HLOOKUP(lapchart!F43,totallaptimes!$1:$1048576,ROW()-1)-HLOOKUP(lapchart!E43,totallaptimes!$1:$1048576,ROW()-1),"")</f>
        <v>3.3622685185186879E-4</v>
      </c>
      <c r="G43" s="2">
        <f>IFERROR(HLOOKUP(lapchart!G43,totallaptimes!$1:$1048576,ROW()-1)-HLOOKUP(lapchart!F43,totallaptimes!$1:$1048576,ROW()-1),"")</f>
        <v>1.4450231481479003E-4</v>
      </c>
      <c r="H43" s="2">
        <f>IFERROR(HLOOKUP(lapchart!H43,totallaptimes!$1:$1048576,ROW()-1)-HLOOKUP(lapchart!G43,totallaptimes!$1:$1048576,ROW()-1),"")</f>
        <v>-5.7013888888887698E-5</v>
      </c>
      <c r="I43" s="2">
        <f>IFERROR(HLOOKUP(lapchart!I43,totallaptimes!$1:$1048576,ROW()-1)-HLOOKUP(lapchart!H43,totallaptimes!$1:$1048576,ROW()-1),"")</f>
        <v>1.1956018518519823E-4</v>
      </c>
      <c r="J43" s="2">
        <f>IFERROR(HLOOKUP(lapchart!J43,totallaptimes!$1:$1048576,ROW()-1)-HLOOKUP(lapchart!I43,totallaptimes!$1:$1048576,ROW()-1),"")</f>
        <v>8.384259259259369E-5</v>
      </c>
      <c r="K43" s="2">
        <f>IFERROR(HLOOKUP(lapchart!K43,totallaptimes!$1:$1048576,ROW()-1)-HLOOKUP(lapchart!J43,totallaptimes!$1:$1048576,ROW()-1),"")</f>
        <v>1.3123842592593221E-4</v>
      </c>
      <c r="L43" s="2">
        <f>IFERROR(HLOOKUP(lapchart!L43,totallaptimes!$1:$1048576,ROW()-1)-HLOOKUP(lapchart!K43,totallaptimes!$1:$1048576,ROW()-1),"")</f>
        <v>-4.6446759259279047E-5</v>
      </c>
      <c r="M43" s="2">
        <f>IFERROR(HLOOKUP(lapchart!M43,totallaptimes!$1:$1048576,ROW()-1)-HLOOKUP(lapchart!L43,totallaptimes!$1:$1048576,ROW()-1),"")</f>
        <v>8.1377314814820578E-5</v>
      </c>
      <c r="N43" s="2">
        <f>IFERROR(HLOOKUP(lapchart!N43,totallaptimes!$1:$1048576,ROW()-1)-HLOOKUP(lapchart!M43,totallaptimes!$1:$1048576,ROW()-1),"")</f>
        <v>-6.663194444446463E-5</v>
      </c>
      <c r="O43" s="2">
        <f>IFERROR(HLOOKUP(lapchart!O43,totallaptimes!$1:$1048576,ROW()-1)-HLOOKUP(lapchart!N43,totallaptimes!$1:$1048576,ROW()-1),"")</f>
        <v>1.9521990740743039E-4</v>
      </c>
      <c r="P43" s="2">
        <f>IFERROR(HLOOKUP(lapchart!P43,totallaptimes!$1:$1048576,ROW()-1)-HLOOKUP(lapchart!O43,totallaptimes!$1:$1048576,ROW()-1),"")</f>
        <v>4.1261574074059892E-5</v>
      </c>
      <c r="Q43" s="2">
        <f>IFERROR(HLOOKUP(lapchart!Q43,totallaptimes!$1:$1048576,ROW()-1)-HLOOKUP(lapchart!P43,totallaptimes!$1:$1048576,ROW()-1),"")</f>
        <v>1.0276620370371081E-4</v>
      </c>
      <c r="R43" s="2">
        <f>IFERROR(HLOOKUP(lapchart!R43,totallaptimes!$1:$1048576,ROW()-1)-HLOOKUP(lapchart!Q43,totallaptimes!$1:$1048576,ROW()-1),"")</f>
        <v>4.1435185185199896E-5</v>
      </c>
      <c r="S43" s="2">
        <f>IFERROR(HLOOKUP(lapchart!S43,totallaptimes!$1:$1048576,ROW()-1)-HLOOKUP(lapchart!R43,totallaptimes!$1:$1048576,ROW()-1),"")</f>
        <v>1.0528935185186855E-4</v>
      </c>
      <c r="T43" s="2" t="str">
        <f>IFERROR(HLOOKUP(lapchart!T43,totallaptimes!$1:$1048576,ROW()-1)-HLOOKUP(lapchart!S43,totallaptimes!$1:$1048576,ROW()-1),"")</f>
        <v/>
      </c>
      <c r="U43" s="2" t="str">
        <f>IFERROR(HLOOKUP(lapchart!U43,totallaptimes!$1:$1048576,ROW()-1)-HLOOKUP(lapchart!T43,totallaptimes!$1:$1048576,ROW()-1),"")</f>
        <v/>
      </c>
    </row>
    <row r="44" spans="1:21" x14ac:dyDescent="0.25">
      <c r="A44" t="s">
        <v>43</v>
      </c>
      <c r="B44" s="2">
        <v>0</v>
      </c>
      <c r="C44" s="2">
        <f>IFERROR(HLOOKUP(lapchart!C44,totallaptimes!$1:$1048576,ROW()-1)-HLOOKUP(lapchart!B44,totallaptimes!$1:$1048576,ROW()-1),"")</f>
        <v>-1.4444444444455806E-5</v>
      </c>
      <c r="D44" s="2">
        <f>IFERROR(HLOOKUP(lapchart!D44,totallaptimes!$1:$1048576,ROW()-1)-HLOOKUP(lapchart!C44,totallaptimes!$1:$1048576,ROW()-1),"")</f>
        <v>7.0115740740755994E-5</v>
      </c>
      <c r="E44" s="2">
        <f>IFERROR(HLOOKUP(lapchart!E44,totallaptimes!$1:$1048576,ROW()-1)-HLOOKUP(lapchart!D44,totallaptimes!$1:$1048576,ROW()-1),"")</f>
        <v>1.7362268518517771E-4</v>
      </c>
      <c r="F44" s="2">
        <f>IFERROR(HLOOKUP(lapchart!F44,totallaptimes!$1:$1048576,ROW()-1)-HLOOKUP(lapchart!E44,totallaptimes!$1:$1048576,ROW()-1),"")</f>
        <v>3.6372685185186854E-4</v>
      </c>
      <c r="G44" s="2">
        <f>IFERROR(HLOOKUP(lapchart!G44,totallaptimes!$1:$1048576,ROW()-1)-HLOOKUP(lapchart!F44,totallaptimes!$1:$1048576,ROW()-1),"")</f>
        <v>1.4822916666664548E-4</v>
      </c>
      <c r="H44" s="2">
        <f>IFERROR(HLOOKUP(lapchart!H44,totallaptimes!$1:$1048576,ROW()-1)-HLOOKUP(lapchart!G44,totallaptimes!$1:$1048576,ROW()-1),"")</f>
        <v>-7.3194444444445173E-5</v>
      </c>
      <c r="I44" s="2">
        <f>IFERROR(HLOOKUP(lapchart!I44,totallaptimes!$1:$1048576,ROW()-1)-HLOOKUP(lapchart!H44,totallaptimes!$1:$1048576,ROW()-1),"")</f>
        <v>1.337500000000158E-4</v>
      </c>
      <c r="J44" s="2">
        <f>IFERROR(HLOOKUP(lapchart!J44,totallaptimes!$1:$1048576,ROW()-1)-HLOOKUP(lapchart!I44,totallaptimes!$1:$1048576,ROW()-1),"")</f>
        <v>7.1087962962963769E-5</v>
      </c>
      <c r="K44" s="2">
        <f>IFERROR(HLOOKUP(lapchart!K44,totallaptimes!$1:$1048576,ROW()-1)-HLOOKUP(lapchart!J44,totallaptimes!$1:$1048576,ROW()-1),"")</f>
        <v>1.501157407407458E-4</v>
      </c>
      <c r="L44" s="2">
        <f>IFERROR(HLOOKUP(lapchart!L44,totallaptimes!$1:$1048576,ROW()-1)-HLOOKUP(lapchart!K44,totallaptimes!$1:$1048576,ROW()-1),"")</f>
        <v>-6.2199074074092975E-5</v>
      </c>
      <c r="M44" s="2">
        <f>IFERROR(HLOOKUP(lapchart!M44,totallaptimes!$1:$1048576,ROW()-1)-HLOOKUP(lapchart!L44,totallaptimes!$1:$1048576,ROW()-1),"")</f>
        <v>8.7557870370374991E-5</v>
      </c>
      <c r="N44" s="2">
        <f>IFERROR(HLOOKUP(lapchart!N44,totallaptimes!$1:$1048576,ROW()-1)-HLOOKUP(lapchart!M44,totallaptimes!$1:$1048576,ROW()-1),"")</f>
        <v>1.3825231481481848E-4</v>
      </c>
      <c r="O44" s="2">
        <f>IFERROR(HLOOKUP(lapchart!O44,totallaptimes!$1:$1048576,ROW()-1)-HLOOKUP(lapchart!N44,totallaptimes!$1:$1048576,ROW()-1),"")</f>
        <v>5.3171296296276871E-5</v>
      </c>
      <c r="P44" s="2">
        <f>IFERROR(HLOOKUP(lapchart!P44,totallaptimes!$1:$1048576,ROW()-1)-HLOOKUP(lapchart!O44,totallaptimes!$1:$1048576,ROW()-1),"")</f>
        <v>-1.5908564814815646E-4</v>
      </c>
      <c r="Q44" s="2">
        <f>IFERROR(HLOOKUP(lapchart!Q44,totallaptimes!$1:$1048576,ROW()-1)-HLOOKUP(lapchart!P44,totallaptimes!$1:$1048576,ROW()-1),"")</f>
        <v>2.4351851851853873E-4</v>
      </c>
      <c r="R44" s="2">
        <f>IFERROR(HLOOKUP(lapchart!R44,totallaptimes!$1:$1048576,ROW()-1)-HLOOKUP(lapchart!Q44,totallaptimes!$1:$1048576,ROW()-1),"")</f>
        <v>4.1504629629644796E-5</v>
      </c>
      <c r="S44" s="2">
        <f>IFERROR(HLOOKUP(lapchart!S44,totallaptimes!$1:$1048576,ROW()-1)-HLOOKUP(lapchart!R44,totallaptimes!$1:$1048576,ROW()-1),"")</f>
        <v>1.1784722222223792E-4</v>
      </c>
      <c r="T44" s="2" t="str">
        <f>IFERROR(HLOOKUP(lapchart!T44,totallaptimes!$1:$1048576,ROW()-1)-HLOOKUP(lapchart!S44,totallaptimes!$1:$1048576,ROW()-1),"")</f>
        <v/>
      </c>
      <c r="U44" s="2" t="str">
        <f>IFERROR(HLOOKUP(lapchart!U44,totallaptimes!$1:$1048576,ROW()-1)-HLOOKUP(lapchart!T44,totallaptimes!$1:$1048576,ROW()-1),"")</f>
        <v/>
      </c>
    </row>
    <row r="45" spans="1:21" x14ac:dyDescent="0.25">
      <c r="A45" t="s">
        <v>44</v>
      </c>
      <c r="B45" s="2">
        <v>0</v>
      </c>
      <c r="C45" s="2">
        <f>IFERROR(HLOOKUP(lapchart!C45,totallaptimes!$1:$1048576,ROW()-1)-HLOOKUP(lapchart!B45,totallaptimes!$1:$1048576,ROW()-1),"")</f>
        <v>-2.2361111111125764E-5</v>
      </c>
      <c r="D45" s="2">
        <f>IFERROR(HLOOKUP(lapchart!D45,totallaptimes!$1:$1048576,ROW()-1)-HLOOKUP(lapchart!C45,totallaptimes!$1:$1048576,ROW()-1),"")</f>
        <v>8.7152777777793622E-5</v>
      </c>
      <c r="E45" s="2">
        <f>IFERROR(HLOOKUP(lapchart!E45,totallaptimes!$1:$1048576,ROW()-1)-HLOOKUP(lapchart!D45,totallaptimes!$1:$1048576,ROW()-1),"")</f>
        <v>1.717939814814759E-4</v>
      </c>
      <c r="F45" s="2">
        <f>IFERROR(HLOOKUP(lapchart!F45,totallaptimes!$1:$1048576,ROW()-1)-HLOOKUP(lapchart!E45,totallaptimes!$1:$1048576,ROW()-1),"")</f>
        <v>4.1310185185186588E-4</v>
      </c>
      <c r="G45" s="2">
        <f>IFERROR(HLOOKUP(lapchart!G45,totallaptimes!$1:$1048576,ROW()-1)-HLOOKUP(lapchart!F45,totallaptimes!$1:$1048576,ROW()-1),"")</f>
        <v>1.006249999999792E-4</v>
      </c>
      <c r="H45" s="2">
        <f>IFERROR(HLOOKUP(lapchart!H45,totallaptimes!$1:$1048576,ROW()-1)-HLOOKUP(lapchart!G45,totallaptimes!$1:$1048576,ROW()-1),"")</f>
        <v>-7.5208333333333377E-5</v>
      </c>
      <c r="I45" s="2">
        <f>IFERROR(HLOOKUP(lapchart!I45,totallaptimes!$1:$1048576,ROW()-1)-HLOOKUP(lapchart!H45,totallaptimes!$1:$1048576,ROW()-1),"")</f>
        <v>1.3898148148149686E-4</v>
      </c>
      <c r="J45" s="2">
        <f>IFERROR(HLOOKUP(lapchart!J45,totallaptimes!$1:$1048576,ROW()-1)-HLOOKUP(lapchart!I45,totallaptimes!$1:$1048576,ROW()-1),"")</f>
        <v>1.6112268518517214E-4</v>
      </c>
      <c r="K45" s="2">
        <f>IFERROR(HLOOKUP(lapchart!K45,totallaptimes!$1:$1048576,ROW()-1)-HLOOKUP(lapchart!J45,totallaptimes!$1:$1048576,ROW()-1),"")</f>
        <v>9.1342592592615068E-5</v>
      </c>
      <c r="L45" s="2">
        <f>IFERROR(HLOOKUP(lapchart!L45,totallaptimes!$1:$1048576,ROW()-1)-HLOOKUP(lapchart!K45,totallaptimes!$1:$1048576,ROW()-1),"")</f>
        <v>-2.2106481481626306E-6</v>
      </c>
      <c r="M45" s="2">
        <f>IFERROR(HLOOKUP(lapchart!M45,totallaptimes!$1:$1048576,ROW()-1)-HLOOKUP(lapchart!L45,totallaptimes!$1:$1048576,ROW()-1),"")</f>
        <v>1.3936342592592993E-4</v>
      </c>
      <c r="N45" s="2">
        <f>IFERROR(HLOOKUP(lapchart!N45,totallaptimes!$1:$1048576,ROW()-1)-HLOOKUP(lapchart!M45,totallaptimes!$1:$1048576,ROW()-1),"")</f>
        <v>1.0548611111108747E-4</v>
      </c>
      <c r="O45" s="2">
        <f>IFERROR(HLOOKUP(lapchart!O45,totallaptimes!$1:$1048576,ROW()-1)-HLOOKUP(lapchart!N45,totallaptimes!$1:$1048576,ROW()-1),"")</f>
        <v>-1.1061342592593587E-4</v>
      </c>
      <c r="P45" s="2">
        <f>IFERROR(HLOOKUP(lapchart!P45,totallaptimes!$1:$1048576,ROW()-1)-HLOOKUP(lapchart!O45,totallaptimes!$1:$1048576,ROW()-1),"")</f>
        <v>1.5664351851853858E-4</v>
      </c>
      <c r="Q45" s="2">
        <f>IFERROR(HLOOKUP(lapchart!Q45,totallaptimes!$1:$1048576,ROW()-1)-HLOOKUP(lapchart!P45,totallaptimes!$1:$1048576,ROW()-1),"")</f>
        <v>6.409722222223968E-5</v>
      </c>
      <c r="R45" s="2">
        <f>IFERROR(HLOOKUP(lapchart!R45,totallaptimes!$1:$1048576,ROW()-1)-HLOOKUP(lapchart!Q45,totallaptimes!$1:$1048576,ROW()-1),"")</f>
        <v>1.0423611111112785E-4</v>
      </c>
      <c r="S45" s="2" t="str">
        <f>IFERROR(HLOOKUP(lapchart!S45,totallaptimes!$1:$1048576,ROW()-1)-HLOOKUP(lapchart!R45,totallaptimes!$1:$1048576,ROW()-1),"")</f>
        <v/>
      </c>
      <c r="T45" s="2" t="str">
        <f>IFERROR(HLOOKUP(lapchart!T45,totallaptimes!$1:$1048576,ROW()-1)-HLOOKUP(lapchart!S45,totallaptimes!$1:$1048576,ROW()-1),"")</f>
        <v/>
      </c>
      <c r="U45" s="2" t="str">
        <f>IFERROR(HLOOKUP(lapchart!U45,totallaptimes!$1:$1048576,ROW()-1)-HLOOKUP(lapchart!T45,totallaptimes!$1:$1048576,ROW()-1),"")</f>
        <v/>
      </c>
    </row>
    <row r="46" spans="1:21" x14ac:dyDescent="0.25">
      <c r="A46" t="s">
        <v>45</v>
      </c>
      <c r="B46" s="2">
        <v>0</v>
      </c>
      <c r="C46" s="2">
        <f>IFERROR(HLOOKUP(lapchart!C46,totallaptimes!$1:$1048576,ROW()-1)-HLOOKUP(lapchart!B46,totallaptimes!$1:$1048576,ROW()-1),"")</f>
        <v>-2.9039351851861683E-5</v>
      </c>
      <c r="D46" s="2">
        <f>IFERROR(HLOOKUP(lapchart!D46,totallaptimes!$1:$1048576,ROW()-1)-HLOOKUP(lapchart!C46,totallaptimes!$1:$1048576,ROW()-1),"")</f>
        <v>1.1940972222223428E-4</v>
      </c>
      <c r="E46" s="2">
        <f>IFERROR(HLOOKUP(lapchart!E46,totallaptimes!$1:$1048576,ROW()-1)-HLOOKUP(lapchart!D46,totallaptimes!$1:$1048576,ROW()-1),"")</f>
        <v>1.8606481481481252E-4</v>
      </c>
      <c r="F46" s="2">
        <f>IFERROR(HLOOKUP(lapchart!F46,totallaptimes!$1:$1048576,ROW()-1)-HLOOKUP(lapchart!E46,totallaptimes!$1:$1048576,ROW()-1),"")</f>
        <v>4.2788194444443733E-4</v>
      </c>
      <c r="G46" s="2">
        <f>IFERROR(HLOOKUP(lapchart!G46,totallaptimes!$1:$1048576,ROW()-1)-HLOOKUP(lapchart!F46,totallaptimes!$1:$1048576,ROW()-1),"")</f>
        <v>1.1782407407407575E-4</v>
      </c>
      <c r="H46" s="2">
        <f>IFERROR(HLOOKUP(lapchart!H46,totallaptimes!$1:$1048576,ROW()-1)-HLOOKUP(lapchart!G46,totallaptimes!$1:$1048576,ROW()-1),"")</f>
        <v>7.7546296296457373E-6</v>
      </c>
      <c r="I46" s="2">
        <f>IFERROR(HLOOKUP(lapchart!I46,totallaptimes!$1:$1048576,ROW()-1)-HLOOKUP(lapchart!H46,totallaptimes!$1:$1048576,ROW()-1),"")</f>
        <v>1.5611111111109299E-4</v>
      </c>
      <c r="J46" s="2">
        <f>IFERROR(HLOOKUP(lapchart!J46,totallaptimes!$1:$1048576,ROW()-1)-HLOOKUP(lapchart!I46,totallaptimes!$1:$1048576,ROW()-1),"")</f>
        <v>1.0378472222224294E-4</v>
      </c>
      <c r="K46" s="2">
        <f>IFERROR(HLOOKUP(lapchart!K46,totallaptimes!$1:$1048576,ROW()-1)-HLOOKUP(lapchart!J46,totallaptimes!$1:$1048576,ROW()-1),"")</f>
        <v>-3.3101851851929931E-6</v>
      </c>
      <c r="L46" s="2" t="str">
        <f>IFERROR(HLOOKUP(lapchart!L46,totallaptimes!$1:$1048576,ROW()-1)-HLOOKUP(lapchart!K46,totallaptimes!$1:$1048576,ROW()-1),"")</f>
        <v/>
      </c>
      <c r="M46" s="2" t="str">
        <f>IFERROR(HLOOKUP(lapchart!M46,totallaptimes!$1:$1048576,ROW()-1)-HLOOKUP(lapchart!L46,totallaptimes!$1:$1048576,ROW()-1),"")</f>
        <v/>
      </c>
      <c r="N46" s="2" t="str">
        <f>IFERROR(HLOOKUP(lapchart!N46,totallaptimes!$1:$1048576,ROW()-1)-HLOOKUP(lapchart!M46,totallaptimes!$1:$1048576,ROW()-1),"")</f>
        <v/>
      </c>
      <c r="O46" s="2" t="str">
        <f>IFERROR(HLOOKUP(lapchart!O46,totallaptimes!$1:$1048576,ROW()-1)-HLOOKUP(lapchart!N46,totallaptimes!$1:$1048576,ROW()-1),"")</f>
        <v/>
      </c>
      <c r="P46" s="2" t="str">
        <f>IFERROR(HLOOKUP(lapchart!P46,totallaptimes!$1:$1048576,ROW()-1)-HLOOKUP(lapchart!O46,totallaptimes!$1:$1048576,ROW()-1),"")</f>
        <v/>
      </c>
      <c r="Q46" s="2" t="str">
        <f>IFERROR(HLOOKUP(lapchart!Q46,totallaptimes!$1:$1048576,ROW()-1)-HLOOKUP(lapchart!P46,totallaptimes!$1:$1048576,ROW()-1),"")</f>
        <v/>
      </c>
      <c r="R46" s="2" t="str">
        <f>IFERROR(HLOOKUP(lapchart!R46,totallaptimes!$1:$1048576,ROW()-1)-HLOOKUP(lapchart!Q46,totallaptimes!$1:$1048576,ROW()-1),"")</f>
        <v/>
      </c>
      <c r="S46" s="2" t="str">
        <f>IFERROR(HLOOKUP(lapchart!S46,totallaptimes!$1:$1048576,ROW()-1)-HLOOKUP(lapchart!R46,totallaptimes!$1:$1048576,ROW()-1),"")</f>
        <v/>
      </c>
      <c r="T46" s="2" t="str">
        <f>IFERROR(HLOOKUP(lapchart!T46,totallaptimes!$1:$1048576,ROW()-1)-HLOOKUP(lapchart!S46,totallaptimes!$1:$1048576,ROW()-1),"")</f>
        <v/>
      </c>
      <c r="U46" s="2" t="str">
        <f>IFERROR(HLOOKUP(lapchart!U46,totallaptimes!$1:$1048576,ROW()-1)-HLOOKUP(lapchart!T46,totallaptimes!$1:$1048576,ROW()-1),"")</f>
        <v/>
      </c>
    </row>
    <row r="47" spans="1:21" x14ac:dyDescent="0.25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</row>
    <row r="48" spans="1:21" x14ac:dyDescent="0.25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</row>
    <row r="49" spans="2:21" x14ac:dyDescent="0.25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 spans="2:21" x14ac:dyDescent="0.25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</row>
    <row r="51" spans="2:21" x14ac:dyDescent="0.25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2:21" x14ac:dyDescent="0.25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</row>
    <row r="53" spans="2:21" x14ac:dyDescent="0.25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</row>
    <row r="54" spans="2:21" x14ac:dyDescent="0.25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</row>
    <row r="55" spans="2:21" x14ac:dyDescent="0.25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</row>
    <row r="56" spans="2:21" x14ac:dyDescent="0.25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</row>
    <row r="57" spans="2:21" x14ac:dyDescent="0.25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spans="2:21" x14ac:dyDescent="0.25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</row>
    <row r="59" spans="2:21" x14ac:dyDescent="0.25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spans="2:21" x14ac:dyDescent="0.25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</row>
  </sheetData>
  <pageMargins left="0.7" right="0.7" top="0.75" bottom="0.75" header="0.3" footer="0.3"/>
  <pageSetup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51DD0-C3FC-45E6-97BF-28511A4B7C5C}">
  <dimension ref="A1:H21"/>
  <sheetViews>
    <sheetView workbookViewId="0">
      <selection activeCell="H1" sqref="H1"/>
    </sheetView>
  </sheetViews>
  <sheetFormatPr defaultRowHeight="15" x14ac:dyDescent="0.25"/>
  <cols>
    <col min="2" max="2" width="13.5703125" bestFit="1" customWidth="1"/>
    <col min="4" max="4" width="19" bestFit="1" customWidth="1"/>
    <col min="5" max="5" width="19" customWidth="1"/>
    <col min="6" max="6" width="27.28515625" bestFit="1" customWidth="1"/>
    <col min="7" max="7" width="21.7109375" bestFit="1" customWidth="1"/>
    <col min="8" max="8" width="13.42578125" bestFit="1" customWidth="1"/>
  </cols>
  <sheetData>
    <row r="1" spans="1:8" x14ac:dyDescent="0.25">
      <c r="A1" t="s">
        <v>47</v>
      </c>
      <c r="B1" t="s">
        <v>83</v>
      </c>
      <c r="C1" t="s">
        <v>84</v>
      </c>
      <c r="D1" t="s">
        <v>85</v>
      </c>
      <c r="E1" t="s">
        <v>86</v>
      </c>
      <c r="F1" t="s">
        <v>87</v>
      </c>
      <c r="G1" t="s">
        <v>88</v>
      </c>
      <c r="H1" t="s">
        <v>89</v>
      </c>
    </row>
    <row r="2" spans="1:8" x14ac:dyDescent="0.25">
      <c r="A2">
        <v>3</v>
      </c>
      <c r="B2">
        <f>VLOOKUP(A2,pitstop!$1:$1048576,4)</f>
        <v>1</v>
      </c>
      <c r="C2">
        <f>_xlfn.MAXIFS(pitstop!E:E,pitstop!A:A,A2)</f>
        <v>1</v>
      </c>
      <c r="D2">
        <f ca="1">IFERROR(MATCH(A2,INDIRECT("lapchart!"&amp;B2+1&amp;":"&amp;B2+1),0)-1,"")</f>
        <v>10</v>
      </c>
      <c r="E2" cm="1">
        <f t="array" aca="1" ref="E2" ca="1">IFERROR(IF(D2=1,"",INDEX(lapchart!$B:$U,B2+1,D2-1)),"")</f>
        <v>8</v>
      </c>
      <c r="F2">
        <f ca="1">IFERROR(IF(B2&lt;VLOOKUP(E2,A:B,2),MATCH(E2,INDIRECT("lapchart!"&amp;VLOOKUP(E2,A:B,2)+2&amp;":"&amp;VLOOKUP(E2,A:B,2)+2),0)-1,""),"")</f>
        <v>6</v>
      </c>
      <c r="G2">
        <f ca="1">IFERROR(IF(F2&lt;&gt;"",ABS(B2-VLOOKUP(E2,A:B,2)),""),"")</f>
        <v>15</v>
      </c>
      <c r="H2">
        <f ca="1">IFERROR(F2-D2,"")</f>
        <v>-4</v>
      </c>
    </row>
    <row r="3" spans="1:8" x14ac:dyDescent="0.25">
      <c r="A3">
        <v>4</v>
      </c>
      <c r="B3">
        <f>VLOOKUP(A3,pitstop!$1:$1048576,4)</f>
        <v>19</v>
      </c>
      <c r="C3">
        <f>_xlfn.MAXIFS(pitstop!E:E,pitstop!A:A,A3)</f>
        <v>1</v>
      </c>
      <c r="D3">
        <f t="shared" ref="D3:D21" ca="1" si="0">IFERROR(MATCH(A3,INDIRECT("lapchart!"&amp;B3+1&amp;":"&amp;B3+1),0)-1,"")</f>
        <v>5</v>
      </c>
      <c r="E3" cm="1">
        <f t="array" aca="1" ref="E3" ca="1">IFERROR(IF(D3=1,"",INDEX(lapchart!$B:$U,B3+1,D3-1)),"")</f>
        <v>5</v>
      </c>
      <c r="F3">
        <f t="shared" ref="F3:F21" ca="1" si="1">IFERROR(IF(B3&lt;VLOOKUP(E3,A:B,2),MATCH(E3,INDIRECT("lapchart!"&amp;VLOOKUP(E3,A:B,2)+2&amp;":"&amp;VLOOKUP(E3,A:B,2)+2),0)-1,""),"")</f>
        <v>4</v>
      </c>
      <c r="G3">
        <f t="shared" ref="G3:G21" ca="1" si="2">IFERROR(IF(F3&lt;&gt;"",ABS(B3-VLOOKUP(E3,A:B,2)),""),"")</f>
        <v>14</v>
      </c>
      <c r="H3">
        <f t="shared" ref="H3:H21" ca="1" si="3">IFERROR(F3-D3,"")</f>
        <v>-1</v>
      </c>
    </row>
    <row r="4" spans="1:8" x14ac:dyDescent="0.25">
      <c r="A4">
        <v>5</v>
      </c>
      <c r="B4">
        <f>VLOOKUP(A4,pitstop!$1:$1048576,4)</f>
        <v>33</v>
      </c>
      <c r="C4">
        <f>_xlfn.MAXIFS(pitstop!E:E,pitstop!A:A,A4)</f>
        <v>2</v>
      </c>
      <c r="D4">
        <f t="shared" ca="1" si="0"/>
        <v>3</v>
      </c>
      <c r="E4" cm="1">
        <f t="array" aca="1" ref="E4" ca="1">IFERROR(IF(D4=1,"",INDEX(lapchart!$B:$U,B4+1,D4-1)),"")</f>
        <v>44</v>
      </c>
      <c r="F4" t="str">
        <f t="shared" ca="1" si="1"/>
        <v/>
      </c>
      <c r="G4" t="str">
        <f t="shared" ca="1" si="2"/>
        <v/>
      </c>
      <c r="H4" t="str">
        <f t="shared" ca="1" si="3"/>
        <v/>
      </c>
    </row>
    <row r="5" spans="1:8" x14ac:dyDescent="0.25">
      <c r="A5">
        <v>7</v>
      </c>
      <c r="B5">
        <f>VLOOKUP(A5,pitstop!$1:$1048576,4)</f>
        <v>31</v>
      </c>
      <c r="C5">
        <f>_xlfn.MAXIFS(pitstop!E:E,pitstop!A:A,A5)</f>
        <v>3</v>
      </c>
      <c r="D5">
        <f t="shared" ca="1" si="0"/>
        <v>16</v>
      </c>
      <c r="E5" cm="1">
        <f t="array" aca="1" ref="E5" ca="1">IFERROR(IF(D5=1,"",INDEX(lapchart!$B:$U,B5+1,D5-1)),"")</f>
        <v>20</v>
      </c>
      <c r="F5" t="str">
        <f t="shared" ca="1" si="1"/>
        <v/>
      </c>
      <c r="G5" t="str">
        <f t="shared" ca="1" si="2"/>
        <v/>
      </c>
      <c r="H5" t="str">
        <f t="shared" ca="1" si="3"/>
        <v/>
      </c>
    </row>
    <row r="6" spans="1:8" x14ac:dyDescent="0.25">
      <c r="A6">
        <v>8</v>
      </c>
      <c r="B6">
        <f>VLOOKUP(A6,pitstop!$1:$1048576,4)</f>
        <v>16</v>
      </c>
      <c r="C6">
        <f>_xlfn.MAXIFS(pitstop!E:E,pitstop!A:A,A6)</f>
        <v>1</v>
      </c>
      <c r="D6">
        <f t="shared" ca="1" si="0"/>
        <v>6</v>
      </c>
      <c r="E6" cm="1">
        <f t="array" aca="1" ref="E6" ca="1">IFERROR(IF(D6=1,"",INDEX(lapchart!$B:$U,B6+1,D6-1)),"")</f>
        <v>4</v>
      </c>
      <c r="F6">
        <f t="shared" ca="1" si="1"/>
        <v>5</v>
      </c>
      <c r="G6">
        <f t="shared" ca="1" si="2"/>
        <v>3</v>
      </c>
      <c r="H6">
        <f t="shared" ca="1" si="3"/>
        <v>-1</v>
      </c>
    </row>
    <row r="7" spans="1:8" x14ac:dyDescent="0.25">
      <c r="A7">
        <v>10</v>
      </c>
      <c r="B7">
        <f>VLOOKUP(A7,pitstop!$1:$1048576,4)</f>
        <v>13</v>
      </c>
      <c r="C7">
        <f>_xlfn.MAXIFS(pitstop!E:E,pitstop!A:A,A7)</f>
        <v>1</v>
      </c>
      <c r="D7">
        <f t="shared" ca="1" si="0"/>
        <v>8</v>
      </c>
      <c r="E7" cm="1">
        <f t="array" aca="1" ref="E7" ca="1">IFERROR(IF(D7=1,"",INDEX(lapchart!$B:$U,B7+1,D7-1)),"")</f>
        <v>11</v>
      </c>
      <c r="F7">
        <f t="shared" ca="1" si="1"/>
        <v>7</v>
      </c>
      <c r="G7">
        <f t="shared" ca="1" si="2"/>
        <v>2</v>
      </c>
      <c r="H7">
        <f t="shared" ca="1" si="3"/>
        <v>-1</v>
      </c>
    </row>
    <row r="8" spans="1:8" x14ac:dyDescent="0.25">
      <c r="A8">
        <v>11</v>
      </c>
      <c r="B8">
        <f>VLOOKUP(A8,pitstop!$1:$1048576,4)</f>
        <v>15</v>
      </c>
      <c r="C8">
        <f>_xlfn.MAXIFS(pitstop!E:E,pitstop!A:A,A8)</f>
        <v>1</v>
      </c>
      <c r="D8">
        <f t="shared" ca="1" si="0"/>
        <v>7</v>
      </c>
      <c r="E8" cm="1">
        <f t="array" aca="1" ref="E8" ca="1">IFERROR(IF(D8=1,"",INDEX(lapchart!$B:$U,B8+1,D8-1)),"")</f>
        <v>8</v>
      </c>
      <c r="F8">
        <f t="shared" ca="1" si="1"/>
        <v>6</v>
      </c>
      <c r="G8">
        <f t="shared" ca="1" si="2"/>
        <v>1</v>
      </c>
      <c r="H8">
        <f t="shared" ca="1" si="3"/>
        <v>-1</v>
      </c>
    </row>
    <row r="9" spans="1:8" x14ac:dyDescent="0.25">
      <c r="A9">
        <v>16</v>
      </c>
      <c r="B9">
        <f>VLOOKUP(A9,pitstop!$1:$1048576,4)</f>
        <v>21</v>
      </c>
      <c r="C9">
        <f>_xlfn.MAXIFS(pitstop!E:E,pitstop!A:A,A9)</f>
        <v>1</v>
      </c>
      <c r="D9">
        <f t="shared" ca="1" si="0"/>
        <v>1</v>
      </c>
      <c r="E9" t="str" cm="1">
        <f t="array" aca="1" ref="E9" ca="1">IFERROR(IF(D9=1,"",INDEX(lapchart!$B:$U,B9+1,D9-1)),"")</f>
        <v/>
      </c>
      <c r="F9" t="str">
        <f t="shared" ca="1" si="1"/>
        <v/>
      </c>
      <c r="G9" t="str">
        <f t="shared" ca="1" si="2"/>
        <v/>
      </c>
      <c r="H9" t="str">
        <f t="shared" ca="1" si="3"/>
        <v/>
      </c>
    </row>
    <row r="10" spans="1:8" x14ac:dyDescent="0.25">
      <c r="A10">
        <v>18</v>
      </c>
      <c r="B10">
        <f>VLOOKUP(A10,pitstop!$1:$1048576,4)</f>
        <v>30</v>
      </c>
      <c r="C10">
        <f>_xlfn.MAXIFS(pitstop!E:E,pitstop!A:A,A10)</f>
        <v>2</v>
      </c>
      <c r="D10">
        <f t="shared" ca="1" si="0"/>
        <v>14</v>
      </c>
      <c r="E10" cm="1">
        <f t="array" aca="1" ref="E10" ca="1">IFERROR(IF(D10=1,"",INDEX(lapchart!$B:$U,B10+1,D10-1)),"")</f>
        <v>23</v>
      </c>
      <c r="F10" t="str">
        <f t="shared" ca="1" si="1"/>
        <v/>
      </c>
      <c r="G10" t="str">
        <f t="shared" ca="1" si="2"/>
        <v/>
      </c>
      <c r="H10" t="str">
        <f t="shared" ca="1" si="3"/>
        <v/>
      </c>
    </row>
    <row r="11" spans="1:8" x14ac:dyDescent="0.25">
      <c r="A11">
        <v>20</v>
      </c>
      <c r="B11">
        <f>VLOOKUP(A11,pitstop!$1:$1048576,4)</f>
        <v>25</v>
      </c>
      <c r="C11">
        <f>_xlfn.MAXIFS(pitstop!E:E,pitstop!A:A,A11)</f>
        <v>1</v>
      </c>
      <c r="D11">
        <f t="shared" ca="1" si="0"/>
        <v>15</v>
      </c>
      <c r="E11" cm="1">
        <f t="array" aca="1" ref="E11" ca="1">IFERROR(IF(D11=1,"",INDEX(lapchart!$B:$U,B11+1,D11-1)),"")</f>
        <v>23</v>
      </c>
      <c r="F11" t="str">
        <f t="shared" ca="1" si="1"/>
        <v/>
      </c>
      <c r="G11" t="str">
        <f t="shared" ca="1" si="2"/>
        <v/>
      </c>
      <c r="H11" t="str">
        <f t="shared" ca="1" si="3"/>
        <v/>
      </c>
    </row>
    <row r="12" spans="1:8" x14ac:dyDescent="0.25">
      <c r="A12">
        <v>23</v>
      </c>
      <c r="B12">
        <f>VLOOKUP(A12,pitstop!$1:$1048576,4)</f>
        <v>23</v>
      </c>
      <c r="C12">
        <f>_xlfn.MAXIFS(pitstop!E:E,pitstop!A:A,A12)</f>
        <v>1</v>
      </c>
      <c r="D12">
        <f t="shared" ca="1" si="0"/>
        <v>8</v>
      </c>
      <c r="E12" cm="1">
        <f t="array" aca="1" ref="E12" ca="1">IFERROR(IF(D12=1,"",INDEX(lapchart!$B:$U,B12+1,D12-1)),"")</f>
        <v>99</v>
      </c>
      <c r="F12">
        <f t="shared" ca="1" si="1"/>
        <v>8</v>
      </c>
      <c r="G12">
        <f t="shared" ca="1" si="2"/>
        <v>6</v>
      </c>
      <c r="H12">
        <f t="shared" ca="1" si="3"/>
        <v>0</v>
      </c>
    </row>
    <row r="13" spans="1:8" x14ac:dyDescent="0.25">
      <c r="A13">
        <v>26</v>
      </c>
      <c r="B13">
        <f>VLOOKUP(A13,pitstop!$1:$1048576,4)</f>
        <v>24</v>
      </c>
      <c r="C13">
        <f>_xlfn.MAXIFS(pitstop!E:E,pitstop!A:A,A13)</f>
        <v>1</v>
      </c>
      <c r="D13">
        <f t="shared" ca="1" si="0"/>
        <v>6</v>
      </c>
      <c r="E13" cm="1">
        <f t="array" aca="1" ref="E13" ca="1">IFERROR(IF(D13=1,"",INDEX(lapchart!$B:$U,B13+1,D13-1)),"")</f>
        <v>4</v>
      </c>
      <c r="F13" t="str">
        <f t="shared" ca="1" si="1"/>
        <v/>
      </c>
      <c r="G13" t="str">
        <f t="shared" ca="1" si="2"/>
        <v/>
      </c>
      <c r="H13" t="str">
        <f t="shared" ca="1" si="3"/>
        <v/>
      </c>
    </row>
    <row r="14" spans="1:8" x14ac:dyDescent="0.25">
      <c r="A14">
        <v>27</v>
      </c>
      <c r="B14">
        <f>VLOOKUP(A14,pitstop!$1:$1048576,4)</f>
        <v>31</v>
      </c>
      <c r="C14">
        <f>_xlfn.MAXIFS(pitstop!E:E,pitstop!A:A,A14)</f>
        <v>2</v>
      </c>
      <c r="D14">
        <f t="shared" ca="1" si="0"/>
        <v>11</v>
      </c>
      <c r="E14" cm="1">
        <f t="array" aca="1" ref="E14" ca="1">IFERROR(IF(D14=1,"",INDEX(lapchart!$B:$U,B14+1,D14-1)),"")</f>
        <v>26</v>
      </c>
      <c r="F14" t="str">
        <f t="shared" ca="1" si="1"/>
        <v/>
      </c>
      <c r="G14" t="str">
        <f t="shared" ca="1" si="2"/>
        <v/>
      </c>
      <c r="H14" t="str">
        <f t="shared" ca="1" si="3"/>
        <v/>
      </c>
    </row>
    <row r="15" spans="1:8" x14ac:dyDescent="0.25">
      <c r="A15">
        <v>33</v>
      </c>
      <c r="B15">
        <f>VLOOKUP(A15,pitstop!$1:$1048576,4)</f>
        <v>31</v>
      </c>
      <c r="C15">
        <f>_xlfn.MAXIFS(pitstop!E:E,pitstop!A:A,A15)</f>
        <v>0</v>
      </c>
      <c r="D15" t="str">
        <f t="shared" ca="1" si="0"/>
        <v/>
      </c>
      <c r="E15" t="str" cm="1">
        <f t="array" aca="1" ref="E15" ca="1">IFERROR(IF(D15=1,"",INDEX(lapchart!$B:$U,B15+1,D15-1)),"")</f>
        <v/>
      </c>
      <c r="F15" t="str">
        <f t="shared" ca="1" si="1"/>
        <v/>
      </c>
      <c r="G15" t="str">
        <f t="shared" ca="1" si="2"/>
        <v/>
      </c>
      <c r="H15" t="str">
        <f t="shared" ca="1" si="3"/>
        <v/>
      </c>
    </row>
    <row r="16" spans="1:8" x14ac:dyDescent="0.25">
      <c r="A16">
        <v>44</v>
      </c>
      <c r="B16">
        <f>VLOOKUP(A16,pitstop!$1:$1048576,4)</f>
        <v>22</v>
      </c>
      <c r="C16">
        <f>_xlfn.MAXIFS(pitstop!E:E,pitstop!A:A,A16)</f>
        <v>1</v>
      </c>
      <c r="D16">
        <f t="shared" ca="1" si="0"/>
        <v>1</v>
      </c>
      <c r="E16" t="str" cm="1">
        <f t="array" aca="1" ref="E16" ca="1">IFERROR(IF(D16=1,"",INDEX(lapchart!$B:$U,B16+1,D16-1)),"")</f>
        <v/>
      </c>
      <c r="F16" t="str">
        <f t="shared" ca="1" si="1"/>
        <v/>
      </c>
      <c r="G16" t="str">
        <f t="shared" ca="1" si="2"/>
        <v/>
      </c>
      <c r="H16" t="str">
        <f t="shared" ca="1" si="3"/>
        <v/>
      </c>
    </row>
    <row r="17" spans="1:8" x14ac:dyDescent="0.25">
      <c r="A17">
        <v>55</v>
      </c>
      <c r="B17">
        <f>VLOOKUP(A17,pitstop!$1:$1048576,4)</f>
        <v>1</v>
      </c>
      <c r="C17">
        <f>_xlfn.MAXIFS(pitstop!E:E,pitstop!A:A,A17)</f>
        <v>1</v>
      </c>
      <c r="D17">
        <f t="shared" ca="1" si="0"/>
        <v>15</v>
      </c>
      <c r="E17" cm="1">
        <f t="array" aca="1" ref="E17" ca="1">IFERROR(IF(D17=1,"",INDEX(lapchart!$B:$U,B17+1,D17-1)),"")</f>
        <v>63</v>
      </c>
      <c r="F17">
        <f t="shared" ca="1" si="1"/>
        <v>18</v>
      </c>
      <c r="G17">
        <f t="shared" ca="1" si="2"/>
        <v>29</v>
      </c>
      <c r="H17">
        <f t="shared" ca="1" si="3"/>
        <v>3</v>
      </c>
    </row>
    <row r="18" spans="1:8" x14ac:dyDescent="0.25">
      <c r="A18">
        <v>63</v>
      </c>
      <c r="B18">
        <f>VLOOKUP(A18,pitstop!$1:$1048576,4)</f>
        <v>30</v>
      </c>
      <c r="C18">
        <f>_xlfn.MAXIFS(pitstop!E:E,pitstop!A:A,A18)</f>
        <v>1</v>
      </c>
      <c r="D18">
        <f t="shared" ca="1" si="0"/>
        <v>17</v>
      </c>
      <c r="E18" cm="1">
        <f t="array" aca="1" ref="E18" ca="1">IFERROR(IF(D18=1,"",INDEX(lapchart!$B:$U,B18+1,D18-1)),"")</f>
        <v>7</v>
      </c>
      <c r="F18">
        <f t="shared" ca="1" si="1"/>
        <v>16</v>
      </c>
      <c r="G18">
        <f t="shared" ca="1" si="2"/>
        <v>1</v>
      </c>
      <c r="H18">
        <f t="shared" ca="1" si="3"/>
        <v>-1</v>
      </c>
    </row>
    <row r="19" spans="1:8" x14ac:dyDescent="0.25">
      <c r="A19">
        <v>77</v>
      </c>
      <c r="B19">
        <f>VLOOKUP(A19,pitstop!$1:$1048576,4)</f>
        <v>23</v>
      </c>
      <c r="C19">
        <f>_xlfn.MAXIFS(pitstop!E:E,pitstop!A:A,A19)</f>
        <v>1</v>
      </c>
      <c r="D19">
        <f t="shared" ca="1" si="0"/>
        <v>2</v>
      </c>
      <c r="E19" cm="1">
        <f t="array" aca="1" ref="E19" ca="1">IFERROR(IF(D19=1,"",INDEX(lapchart!$B:$U,B19+1,D19-1)),"")</f>
        <v>44</v>
      </c>
      <c r="F19" t="str">
        <f t="shared" ca="1" si="1"/>
        <v/>
      </c>
      <c r="G19" t="str">
        <f t="shared" ca="1" si="2"/>
        <v/>
      </c>
      <c r="H19" t="str">
        <f t="shared" ca="1" si="3"/>
        <v/>
      </c>
    </row>
    <row r="20" spans="1:8" x14ac:dyDescent="0.25">
      <c r="A20">
        <v>88</v>
      </c>
      <c r="B20">
        <f>VLOOKUP(A20,pitstop!$1:$1048576,4)</f>
        <v>31</v>
      </c>
      <c r="C20">
        <f>_xlfn.MAXIFS(pitstop!E:E,pitstop!A:A,A20)</f>
        <v>1</v>
      </c>
      <c r="D20">
        <f t="shared" ca="1" si="0"/>
        <v>17</v>
      </c>
      <c r="E20" cm="1">
        <f t="array" aca="1" ref="E20" ca="1">IFERROR(IF(D20=1,"",INDEX(lapchart!$B:$U,B20+1,D20-1)),"")</f>
        <v>7</v>
      </c>
      <c r="F20" t="str">
        <f t="shared" ca="1" si="1"/>
        <v/>
      </c>
      <c r="G20" t="str">
        <f t="shared" ca="1" si="2"/>
        <v/>
      </c>
      <c r="H20" t="str">
        <f t="shared" ca="1" si="3"/>
        <v/>
      </c>
    </row>
    <row r="21" spans="1:8" x14ac:dyDescent="0.25">
      <c r="A21">
        <v>99</v>
      </c>
      <c r="B21">
        <f>VLOOKUP(A21,pitstop!$1:$1048576,4)</f>
        <v>29</v>
      </c>
      <c r="C21">
        <f>_xlfn.MAXIFS(pitstop!E:E,pitstop!A:A,A21)</f>
        <v>1</v>
      </c>
      <c r="D21">
        <f t="shared" ca="1" si="0"/>
        <v>6</v>
      </c>
      <c r="E21" cm="1">
        <f t="array" aca="1" ref="E21" ca="1">IFERROR(IF(D21=1,"",INDEX(lapchart!$B:$U,B21+1,D21-1)),"")</f>
        <v>4</v>
      </c>
      <c r="F21" t="str">
        <f t="shared" ca="1" si="1"/>
        <v/>
      </c>
      <c r="G21" t="str">
        <f t="shared" ca="1" si="2"/>
        <v/>
      </c>
      <c r="H21" t="str">
        <f t="shared" ca="1" si="3"/>
        <v/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636B9-3C9A-4E7E-89EA-8C3ACE441ECF}">
  <dimension ref="A1:B6"/>
  <sheetViews>
    <sheetView workbookViewId="0">
      <selection activeCell="D5" sqref="D5"/>
    </sheetView>
  </sheetViews>
  <sheetFormatPr defaultRowHeight="15" x14ac:dyDescent="0.25"/>
  <cols>
    <col min="1" max="1" width="15.7109375" bestFit="1" customWidth="1"/>
    <col min="2" max="2" width="12.7109375" bestFit="1" customWidth="1"/>
  </cols>
  <sheetData>
    <row r="1" spans="1:2" x14ac:dyDescent="0.25">
      <c r="A1" t="s">
        <v>92</v>
      </c>
      <c r="B1" t="s">
        <v>93</v>
      </c>
    </row>
    <row r="2" spans="1:2" x14ac:dyDescent="0.25">
      <c r="A2" t="s">
        <v>94</v>
      </c>
      <c r="B2" t="s">
        <v>95</v>
      </c>
    </row>
    <row r="3" spans="1:2" x14ac:dyDescent="0.25">
      <c r="A3" t="s">
        <v>96</v>
      </c>
      <c r="B3" t="s">
        <v>97</v>
      </c>
    </row>
    <row r="4" spans="1:2" x14ac:dyDescent="0.25">
      <c r="A4" t="s">
        <v>98</v>
      </c>
      <c r="B4" s="4">
        <v>0.62</v>
      </c>
    </row>
    <row r="5" spans="1:2" x14ac:dyDescent="0.25">
      <c r="A5" t="s">
        <v>99</v>
      </c>
      <c r="B5" t="s">
        <v>100</v>
      </c>
    </row>
    <row r="6" spans="1:2" x14ac:dyDescent="0.25">
      <c r="A6" t="s">
        <v>101</v>
      </c>
      <c r="B6" t="s">
        <v>102</v>
      </c>
    </row>
  </sheetData>
  <pageMargins left="0.7" right="0.7" top="0.75" bottom="0.75" header="0.3" footer="0.3"/>
  <pageSetup orientation="portrait" horizontalDpi="4294967293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0A6B4-E298-4D80-ADCC-D6880452412C}">
  <dimension ref="A1:B1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103</v>
      </c>
      <c r="B1">
        <v>102.2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fastestlap</vt:lpstr>
      <vt:lpstr>lapchart</vt:lpstr>
      <vt:lpstr>laptimes</vt:lpstr>
      <vt:lpstr>pitstop</vt:lpstr>
      <vt:lpstr>totallaptimes</vt:lpstr>
      <vt:lpstr>lapdelta</vt:lpstr>
      <vt:lpstr>lapsundercut</vt:lpstr>
      <vt:lpstr>weather</vt:lpstr>
      <vt:lpstr>altitude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2020-10-13T09:36:23Z</dcterms:created>
  <dcterms:modified xsi:type="dcterms:W3CDTF">2020-12-22T11:12:23Z</dcterms:modified>
</cp:coreProperties>
</file>