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195" windowHeight="12525" tabRatio="611" activeTab="1"/>
  </bookViews>
  <sheets>
    <sheet name="500nm Data" sheetId="1" r:id="rId1"/>
    <sheet name="500nm Plot" sheetId="3" r:id="rId2"/>
  </sheets>
  <calcPr calcId="145621"/>
</workbook>
</file>

<file path=xl/calcChain.xml><?xml version="1.0" encoding="utf-8"?>
<calcChain xmlns="http://schemas.openxmlformats.org/spreadsheetml/2006/main">
  <c r="O46" i="1" l="1"/>
  <c r="O41" i="1"/>
  <c r="O36" i="1"/>
  <c r="O31" i="1"/>
  <c r="O26" i="1"/>
  <c r="O21" i="1"/>
  <c r="D21" i="1"/>
  <c r="H36" i="1"/>
  <c r="F31" i="1"/>
  <c r="J31" i="1"/>
  <c r="D31" i="1"/>
  <c r="G26" i="1"/>
  <c r="L26" i="1"/>
  <c r="F45" i="1"/>
  <c r="I45" i="1"/>
  <c r="N45" i="1"/>
  <c r="Q45" i="1"/>
  <c r="H40" i="1"/>
  <c r="K40" i="1"/>
  <c r="P40" i="1"/>
  <c r="E35" i="1"/>
  <c r="J35" i="1"/>
  <c r="M35" i="1"/>
  <c r="D35" i="1"/>
  <c r="G30" i="1"/>
  <c r="L30" i="1"/>
  <c r="O30" i="1"/>
  <c r="F25" i="1"/>
  <c r="I25" i="1"/>
  <c r="N25" i="1"/>
  <c r="Q25" i="1"/>
  <c r="S3" i="1"/>
  <c r="J20" i="1" s="1"/>
  <c r="M25" i="1" l="1"/>
  <c r="E25" i="1"/>
  <c r="K30" i="1"/>
  <c r="Q35" i="1"/>
  <c r="I35" i="1"/>
  <c r="O40" i="1"/>
  <c r="G40" i="1"/>
  <c r="M45" i="1"/>
  <c r="E45" i="1"/>
  <c r="K26" i="1"/>
  <c r="N31" i="1"/>
  <c r="P36" i="1"/>
  <c r="D25" i="1"/>
  <c r="J25" i="1"/>
  <c r="P30" i="1"/>
  <c r="H30" i="1"/>
  <c r="N35" i="1"/>
  <c r="F35" i="1"/>
  <c r="L40" i="1"/>
  <c r="D45" i="1"/>
  <c r="J45" i="1"/>
  <c r="P26" i="1"/>
  <c r="H26" i="1"/>
  <c r="M31" i="1"/>
  <c r="L36" i="1"/>
  <c r="D41" i="1"/>
  <c r="N41" i="1"/>
  <c r="J41" i="1"/>
  <c r="F41" i="1"/>
  <c r="P46" i="1"/>
  <c r="L46" i="1"/>
  <c r="H46" i="1"/>
  <c r="E31" i="1"/>
  <c r="K36" i="1"/>
  <c r="G36" i="1"/>
  <c r="Q41" i="1"/>
  <c r="M41" i="1"/>
  <c r="I41" i="1"/>
  <c r="E41" i="1"/>
  <c r="G46" i="1"/>
  <c r="Q31" i="1"/>
  <c r="I31" i="1"/>
  <c r="K46" i="1"/>
  <c r="P25" i="1"/>
  <c r="L25" i="1"/>
  <c r="H25" i="1"/>
  <c r="D30" i="1"/>
  <c r="N30" i="1"/>
  <c r="J30" i="1"/>
  <c r="F30" i="1"/>
  <c r="P35" i="1"/>
  <c r="L35" i="1"/>
  <c r="H35" i="1"/>
  <c r="D40" i="1"/>
  <c r="N40" i="1"/>
  <c r="J40" i="1"/>
  <c r="F40" i="1"/>
  <c r="P45" i="1"/>
  <c r="L45" i="1"/>
  <c r="H45" i="1"/>
  <c r="D26" i="1"/>
  <c r="N26" i="1"/>
  <c r="J26" i="1"/>
  <c r="F26" i="1"/>
  <c r="P31" i="1"/>
  <c r="L31" i="1"/>
  <c r="H31" i="1"/>
  <c r="D36" i="1"/>
  <c r="N36" i="1"/>
  <c r="J36" i="1"/>
  <c r="F36" i="1"/>
  <c r="P41" i="1"/>
  <c r="L41" i="1"/>
  <c r="H41" i="1"/>
  <c r="D46" i="1"/>
  <c r="N46" i="1"/>
  <c r="J46" i="1"/>
  <c r="F46" i="1"/>
  <c r="O25" i="1"/>
  <c r="K25" i="1"/>
  <c r="G25" i="1"/>
  <c r="Q30" i="1"/>
  <c r="M30" i="1"/>
  <c r="I30" i="1"/>
  <c r="E30" i="1"/>
  <c r="O35" i="1"/>
  <c r="K35" i="1"/>
  <c r="G35" i="1"/>
  <c r="Q40" i="1"/>
  <c r="M40" i="1"/>
  <c r="I40" i="1"/>
  <c r="E40" i="1"/>
  <c r="O45" i="1"/>
  <c r="K45" i="1"/>
  <c r="G45" i="1"/>
  <c r="Q26" i="1"/>
  <c r="M26" i="1"/>
  <c r="I26" i="1"/>
  <c r="E26" i="1"/>
  <c r="K31" i="1"/>
  <c r="G31" i="1"/>
  <c r="Q36" i="1"/>
  <c r="M36" i="1"/>
  <c r="I36" i="1"/>
  <c r="E36" i="1"/>
  <c r="K41" i="1"/>
  <c r="G41" i="1"/>
  <c r="Q46" i="1"/>
  <c r="M46" i="1"/>
  <c r="I46" i="1"/>
  <c r="E46" i="1"/>
  <c r="L20" i="1"/>
  <c r="P21" i="1"/>
  <c r="M20" i="1"/>
  <c r="E20" i="1"/>
  <c r="P20" i="1"/>
  <c r="Q20" i="1"/>
  <c r="O20" i="1"/>
  <c r="L21" i="1"/>
  <c r="F21" i="1"/>
  <c r="D20" i="1"/>
  <c r="K20" i="1"/>
  <c r="E21" i="1"/>
  <c r="H20" i="1"/>
  <c r="I21" i="1"/>
  <c r="N20" i="1"/>
  <c r="J21" i="1"/>
  <c r="H21" i="1"/>
  <c r="G21" i="1"/>
  <c r="G20" i="1"/>
  <c r="Q21" i="1"/>
  <c r="N21" i="1"/>
  <c r="F20" i="1"/>
  <c r="K21" i="1"/>
  <c r="I20" i="1"/>
  <c r="M21" i="1"/>
</calcChain>
</file>

<file path=xl/sharedStrings.xml><?xml version="1.0" encoding="utf-8"?>
<sst xmlns="http://schemas.openxmlformats.org/spreadsheetml/2006/main" count="42" uniqueCount="29">
  <si>
    <t>Bare Avg.</t>
  </si>
  <si>
    <t>Procedure:</t>
  </si>
  <si>
    <t>Bare 1</t>
  </si>
  <si>
    <t>Bare 2</t>
  </si>
  <si>
    <t>Bare 3</t>
  </si>
  <si>
    <t>dB Loss</t>
  </si>
  <si>
    <t>Frac. Loss</t>
  </si>
  <si>
    <t>500nm Laserhead - on INPUT 5 ... all power measurements are in MILLIWATTS</t>
  </si>
  <si>
    <t>Run 1</t>
  </si>
  <si>
    <t>Run 2</t>
  </si>
  <si>
    <t>Run 3</t>
  </si>
  <si>
    <t>Run 4</t>
  </si>
  <si>
    <t>Run 5</t>
  </si>
  <si>
    <t>Run 6</t>
  </si>
  <si>
    <t>Connect input and output connections.</t>
  </si>
  <si>
    <t>Change channel number in Termite to something different, and then change back again.</t>
  </si>
  <si>
    <t>Take measurement (RUN 2).</t>
  </si>
  <si>
    <t>Take measurement (RUN 3).</t>
  </si>
  <si>
    <t>Take measurement (RUN 1).</t>
  </si>
  <si>
    <t>Break input connection, clean and remake connection.</t>
  </si>
  <si>
    <t>Take measurement (RUN 4).</t>
  </si>
  <si>
    <t>Take measurement (RUN 5).</t>
  </si>
  <si>
    <t>Take measurement (RUN 6).</t>
  </si>
  <si>
    <t xml:space="preserve"> </t>
  </si>
  <si>
    <t>second rerun</t>
  </si>
  <si>
    <t>suspicious result</t>
  </si>
  <si>
    <t>Bare 1 was taken before Output 1,</t>
  </si>
  <si>
    <t>Bare 2 was taken between 7 and 8,</t>
  </si>
  <si>
    <t>Bare 3 was taken after Output 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</si>
</sst>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</font>
    <font>
      <b/>
      <u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i="0" u="sng"/>
            </a:pPr>
            <a:r>
              <a:rPr lang="en-US" i="0" u="sng"/>
              <a:t>Insertion Losses for the 500nm Laser using Input 5</a:t>
            </a:r>
          </a:p>
        </c:rich>
      </c:tx>
      <c:layout>
        <c:manualLayout>
          <c:xMode val="edge"/>
          <c:yMode val="edge"/>
          <c:x val="5.2124293785310742E-2"/>
          <c:y val="1.25742574257425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866290018832386E-2"/>
          <c:y val="0.11327656765676568"/>
          <c:w val="0.7967371536185095"/>
          <c:h val="0.67788597359735969"/>
        </c:manualLayout>
      </c:layout>
      <c:scatterChart>
        <c:scatterStyle val="lineMarker"/>
        <c:varyColors val="0"/>
        <c:ser>
          <c:idx val="0"/>
          <c:order val="0"/>
          <c:tx>
            <c:v>Output 1</c:v>
          </c:tx>
          <c:spPr>
            <a:ln w="19050"/>
          </c:spPr>
          <c:marker>
            <c:symbol val="circle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Data'!$D$21,'500nm Data'!$D$26,'500nm Data'!$D$31,'500nm Data'!$D$36,'500nm Data'!$D$41,'500nm Data'!$D$46)</c:f>
              <c:numCache>
                <c:formatCode>General</c:formatCode>
                <c:ptCount val="6"/>
                <c:pt idx="0">
                  <c:v>-0.38522255132518723</c:v>
                </c:pt>
                <c:pt idx="1">
                  <c:v>-0.3927820742417571</c:v>
                </c:pt>
                <c:pt idx="2">
                  <c:v>-0.37014286666417812</c:v>
                </c:pt>
                <c:pt idx="3">
                  <c:v>-0.3927820742417571</c:v>
                </c:pt>
                <c:pt idx="4">
                  <c:v>-0.37767616398937209</c:v>
                </c:pt>
                <c:pt idx="5">
                  <c:v>-0.38522255132518723</c:v>
                </c:pt>
              </c:numCache>
            </c:numRef>
          </c:yVal>
          <c:smooth val="0"/>
        </c:ser>
        <c:ser>
          <c:idx val="1"/>
          <c:order val="1"/>
          <c:tx>
            <c:v>Output 2</c:v>
          </c:tx>
          <c:spPr>
            <a:ln w="19050"/>
          </c:spPr>
          <c:marker>
            <c:symbol val="circle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Data'!$E$21,'500nm Data'!$E$26,'500nm Data'!$E$31,'500nm Data'!$E$36,'500nm Data'!$E$41,'500nm Data'!$E$46)</c:f>
              <c:numCache>
                <c:formatCode>General</c:formatCode>
                <c:ptCount val="6"/>
                <c:pt idx="0">
                  <c:v>-7.2016247333333713E-2</c:v>
                </c:pt>
                <c:pt idx="1">
                  <c:v>-5.0984996455690282E-2</c:v>
                </c:pt>
                <c:pt idx="2">
                  <c:v>-3.7020531629795787E-2</c:v>
                </c:pt>
                <c:pt idx="3">
                  <c:v>-4.3997151313305061E-2</c:v>
                </c:pt>
                <c:pt idx="4">
                  <c:v>-4.3997151313305061E-2</c:v>
                </c:pt>
                <c:pt idx="5">
                  <c:v>-1.6157666117195248E-2</c:v>
                </c:pt>
              </c:numCache>
            </c:numRef>
          </c:yVal>
          <c:smooth val="0"/>
        </c:ser>
        <c:ser>
          <c:idx val="2"/>
          <c:order val="2"/>
          <c:tx>
            <c:v>Output 3</c:v>
          </c:tx>
          <c:spPr>
            <a:ln w="19050"/>
          </c:spPr>
          <c:marker>
            <c:symbol val="circle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Data'!$F$21,'500nm Data'!$F$26,'500nm Data'!$F$31,'500nm Data'!$F$36,'500nm Data'!$F$41,'500nm Data'!$F$46)</c:f>
              <c:numCache>
                <c:formatCode>General</c:formatCode>
                <c:ptCount val="6"/>
                <c:pt idx="0">
                  <c:v>-4.3997151313305061E-2</c:v>
                </c:pt>
                <c:pt idx="1">
                  <c:v>-3.005510139725194E-2</c:v>
                </c:pt>
                <c:pt idx="2">
                  <c:v>-1.6157666117195248E-2</c:v>
                </c:pt>
                <c:pt idx="3">
                  <c:v>-3.005510139725194E-2</c:v>
                </c:pt>
                <c:pt idx="4">
                  <c:v>-8.6093876577237272E-2</c:v>
                </c:pt>
                <c:pt idx="5">
                  <c:v>-5.0984996455690282E-2</c:v>
                </c:pt>
              </c:numCache>
            </c:numRef>
          </c:yVal>
          <c:smooth val="0"/>
        </c:ser>
        <c:ser>
          <c:idx val="3"/>
          <c:order val="3"/>
          <c:tx>
            <c:v>Output 4</c:v>
          </c:tx>
          <c:spPr>
            <a:ln w="19050"/>
          </c:spPr>
          <c:marker>
            <c:symbol val="circle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Data'!$G$21,'500nm Data'!$G$26,'500nm Data'!$G$31,'500nm Data'!$G$36,'500nm Data'!$G$41,'500nm Data'!$G$46)</c:f>
              <c:numCache>
                <c:formatCode>General</c:formatCode>
                <c:ptCount val="6"/>
                <c:pt idx="0">
                  <c:v>-0.3927820742417571</c:v>
                </c:pt>
                <c:pt idx="1">
                  <c:v>-0.37014286666417812</c:v>
                </c:pt>
                <c:pt idx="2">
                  <c:v>-0.3551153609471302</c:v>
                </c:pt>
                <c:pt idx="3">
                  <c:v>-0.34013967431818504</c:v>
                </c:pt>
                <c:pt idx="4">
                  <c:v>-0.36262261401620172</c:v>
                </c:pt>
                <c:pt idx="5">
                  <c:v>-0.36262261401620172</c:v>
                </c:pt>
              </c:numCache>
            </c:numRef>
          </c:yVal>
          <c:smooth val="0"/>
        </c:ser>
        <c:ser>
          <c:idx val="4"/>
          <c:order val="4"/>
          <c:tx>
            <c:v>Output 5</c:v>
          </c:tx>
          <c:spPr>
            <a:ln w="19050"/>
          </c:spPr>
          <c:marker>
            <c:symbol val="square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Data'!$H$21,'500nm Data'!$H$26,'500nm Data'!$H$31,'500nm Data'!$H$36,'500nm Data'!$H$41,'500nm Data'!$H$46)</c:f>
              <c:numCache>
                <c:formatCode>General</c:formatCode>
                <c:ptCount val="6"/>
                <c:pt idx="0">
                  <c:v>-1.1424296907063705</c:v>
                </c:pt>
                <c:pt idx="1">
                  <c:v>-1.1155383055985584</c:v>
                </c:pt>
                <c:pt idx="2">
                  <c:v>-1.1066113860751488</c:v>
                </c:pt>
                <c:pt idx="3">
                  <c:v>-1.1155383055985584</c:v>
                </c:pt>
                <c:pt idx="4">
                  <c:v>-1.1244836121988557</c:v>
                </c:pt>
                <c:pt idx="5">
                  <c:v>-1.1334473817773671</c:v>
                </c:pt>
              </c:numCache>
            </c:numRef>
          </c:yVal>
          <c:smooth val="0"/>
        </c:ser>
        <c:ser>
          <c:idx val="5"/>
          <c:order val="5"/>
          <c:tx>
            <c:v>Output 6</c:v>
          </c:tx>
          <c:spPr>
            <a:ln w="19050"/>
          </c:spPr>
          <c:marker>
            <c:symbol val="square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Data'!$I$21,'500nm Data'!$I$26,'500nm Data'!$I$31,'500nm Data'!$I$36,'500nm Data'!$I$41,'500nm Data'!$I$46)</c:f>
              <c:numCache>
                <c:formatCode>General</c:formatCode>
                <c:ptCount val="6"/>
                <c:pt idx="0">
                  <c:v>-0.86382870780958176</c:v>
                </c:pt>
                <c:pt idx="1">
                  <c:v>-0.84699556728206715</c:v>
                </c:pt>
                <c:pt idx="2">
                  <c:v>-0.83860340076916173</c:v>
                </c:pt>
                <c:pt idx="3">
                  <c:v>-0.85540398194937817</c:v>
                </c:pt>
                <c:pt idx="4">
                  <c:v>-0.83860340076916173</c:v>
                </c:pt>
                <c:pt idx="5">
                  <c:v>-0.83860340076916173</c:v>
                </c:pt>
              </c:numCache>
            </c:numRef>
          </c:yVal>
          <c:smooth val="0"/>
        </c:ser>
        <c:ser>
          <c:idx val="6"/>
          <c:order val="6"/>
          <c:tx>
            <c:v>Output 7</c:v>
          </c:tx>
          <c:spPr>
            <a:ln w="19050"/>
          </c:spPr>
          <c:marker>
            <c:symbol val="square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Data'!$J$21,'500nm Data'!$J$26,'500nm Data'!$J$31,'500nm Data'!$J$36,'500nm Data'!$J$41,'500nm Data'!$J$46)</c:f>
              <c:numCache>
                <c:formatCode>General</c:formatCode>
                <c:ptCount val="6"/>
                <c:pt idx="0">
                  <c:v>-0.59409541337780003</c:v>
                </c:pt>
                <c:pt idx="1">
                  <c:v>-0.57038500970364125</c:v>
                </c:pt>
                <c:pt idx="2">
                  <c:v>-0.56251022092950254</c:v>
                </c:pt>
                <c:pt idx="3">
                  <c:v>-0.57827410327905349</c:v>
                </c:pt>
                <c:pt idx="4">
                  <c:v>-0.68215814122593543</c:v>
                </c:pt>
                <c:pt idx="5">
                  <c:v>-0.57038500970364125</c:v>
                </c:pt>
              </c:numCache>
            </c:numRef>
          </c:yVal>
          <c:smooth val="0"/>
        </c:ser>
        <c:ser>
          <c:idx val="7"/>
          <c:order val="7"/>
          <c:tx>
            <c:v>Output 8</c:v>
          </c:tx>
          <c:spPr>
            <a:ln w="19050"/>
          </c:spPr>
          <c:marker>
            <c:symbol val="square"/>
            <c:size val="5"/>
          </c:marker>
          <c:xVal>
            <c:strRef>
              <c:f>('500nm Data'!$B$18,'500nm Data'!$B$23,'500nm Data'!$B$28,'500nm Data'!$B$33,'500nm Data'!$B$39,'500nm Data'!$B$39,'500nm Data'!$B$38,'500nm Data'!$B$43)</c:f>
              <c:strCache>
                <c:ptCount val="8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6">
                  <c:v>Run 5</c:v>
                </c:pt>
                <c:pt idx="7">
                  <c:v>Run 6</c:v>
                </c:pt>
              </c:strCache>
            </c:strRef>
          </c:xVal>
          <c:yVal>
            <c:numRef>
              <c:f>('500nm Data'!$K$21,'500nm Data'!$K$26,'500nm Data'!$K$31,'500nm Data'!$K$36,'500nm Data'!$K$41,'500nm Data'!$K$46)</c:f>
              <c:numCache>
                <c:formatCode>General</c:formatCode>
                <c:ptCount val="6"/>
                <c:pt idx="0">
                  <c:v>-0.91472317485390475</c:v>
                </c:pt>
                <c:pt idx="1">
                  <c:v>-0.88920138846318419</c:v>
                </c:pt>
                <c:pt idx="2">
                  <c:v>-0.87226980826873468</c:v>
                </c:pt>
                <c:pt idx="3">
                  <c:v>-0.88072734710332945</c:v>
                </c:pt>
                <c:pt idx="4">
                  <c:v>-0.87226980826873468</c:v>
                </c:pt>
                <c:pt idx="5">
                  <c:v>-0.88920138846318419</c:v>
                </c:pt>
              </c:numCache>
            </c:numRef>
          </c:yVal>
          <c:smooth val="0"/>
        </c:ser>
        <c:ser>
          <c:idx val="8"/>
          <c:order val="8"/>
          <c:tx>
            <c:v>Output 9</c:v>
          </c:tx>
          <c:spPr>
            <a:ln w="19050"/>
          </c:spPr>
          <c:marker>
            <c:symbol val="triangle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Data'!$L$21,'500nm Data'!$L$26,'500nm Data'!$L$31,'500nm Data'!$L$36,'500nm Data'!$L$41,'500nm Data'!$L$46)</c:f>
              <c:numCache>
                <c:formatCode>General</c:formatCode>
                <c:ptCount val="6"/>
                <c:pt idx="0">
                  <c:v>-0.27338088180005032</c:v>
                </c:pt>
                <c:pt idx="1">
                  <c:v>-0.25135406457886628</c:v>
                </c:pt>
                <c:pt idx="2">
                  <c:v>-0.2367313409359964</c:v>
                </c:pt>
                <c:pt idx="3">
                  <c:v>-0.20038849438505607</c:v>
                </c:pt>
                <c:pt idx="4">
                  <c:v>-0.12860264811382177</c:v>
                </c:pt>
                <c:pt idx="5">
                  <c:v>-0.19315627819409709</c:v>
                </c:pt>
              </c:numCache>
            </c:numRef>
          </c:yVal>
          <c:smooth val="0"/>
        </c:ser>
        <c:ser>
          <c:idx val="9"/>
          <c:order val="9"/>
          <c:tx>
            <c:v>Output 10</c:v>
          </c:tx>
          <c:spPr>
            <a:ln w="19050"/>
          </c:spPr>
          <c:marker>
            <c:symbol val="triangle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Data'!$M$21,'500nm Data'!$M$26,'500nm Data'!$M$31,'500nm Data'!$M$36,'500nm Data'!$M$41,'500nm Data'!$M$46)</c:f>
              <c:numCache>
                <c:formatCode>General</c:formatCode>
                <c:ptCount val="6"/>
                <c:pt idx="0">
                  <c:v>-0.34013967431818504</c:v>
                </c:pt>
                <c:pt idx="1">
                  <c:v>-0.31777252709749765</c:v>
                </c:pt>
                <c:pt idx="2">
                  <c:v>-0.31034233739968786</c:v>
                </c:pt>
                <c:pt idx="3">
                  <c:v>-0.26602618940893841</c:v>
                </c:pt>
                <c:pt idx="4">
                  <c:v>-0.50002072815948739</c:v>
                </c:pt>
                <c:pt idx="5">
                  <c:v>-0.28812773746010761</c:v>
                </c:pt>
              </c:numCache>
            </c:numRef>
          </c:yVal>
          <c:smooth val="0"/>
        </c:ser>
        <c:ser>
          <c:idx val="10"/>
          <c:order val="10"/>
          <c:tx>
            <c:v>Output 11</c:v>
          </c:tx>
          <c:spPr>
            <a:ln w="19050"/>
          </c:spPr>
          <c:marker>
            <c:symbol val="diamond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Data'!$N$21,'500nm Data'!$N$26,'500nm Data'!$N$31,'500nm Data'!$N$36,'500nm Data'!$N$41,'500nm Data'!$N$46)</c:f>
              <c:numCache>
                <c:formatCode>General</c:formatCode>
                <c:ptCount val="6"/>
                <c:pt idx="0">
                  <c:v>-0.36262261401620172</c:v>
                </c:pt>
                <c:pt idx="1">
                  <c:v>-0.32521545063135127</c:v>
                </c:pt>
                <c:pt idx="2">
                  <c:v>-0.31777252709749765</c:v>
                </c:pt>
                <c:pt idx="3">
                  <c:v>-0.3551153609471302</c:v>
                </c:pt>
                <c:pt idx="4">
                  <c:v>-0.31777252709749765</c:v>
                </c:pt>
                <c:pt idx="5">
                  <c:v>-0.78030796416192272</c:v>
                </c:pt>
              </c:numCache>
            </c:numRef>
          </c:yVal>
          <c:smooth val="0"/>
        </c:ser>
        <c:ser>
          <c:idx val="11"/>
          <c:order val="11"/>
          <c:tx>
            <c:v>Output 12</c:v>
          </c:tx>
          <c:spPr>
            <a:ln w="19050"/>
          </c:spPr>
          <c:marker>
            <c:symbol val="diamond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Data'!$O$21,'500nm Data'!$O$26,'500nm Data'!$O$31,'500nm Data'!$O$36,'500nm Data'!$O$41,'500nm Data'!$O$46)</c:f>
              <c:numCache>
                <c:formatCode>General</c:formatCode>
                <c:ptCount val="6"/>
                <c:pt idx="0">
                  <c:v>-0.58617755372057245</c:v>
                </c:pt>
                <c:pt idx="1">
                  <c:v>-0.56251022092950254</c:v>
                </c:pt>
                <c:pt idx="2">
                  <c:v>-0.54680335093719434</c:v>
                </c:pt>
                <c:pt idx="3">
                  <c:v>-0.48453784253088095</c:v>
                </c:pt>
                <c:pt idx="4">
                  <c:v>-0.44607040929242642</c:v>
                </c:pt>
                <c:pt idx="5">
                  <c:v>-0.48453784253088095</c:v>
                </c:pt>
              </c:numCache>
            </c:numRef>
          </c:yVal>
          <c:smooth val="0"/>
        </c:ser>
        <c:ser>
          <c:idx val="12"/>
          <c:order val="12"/>
          <c:tx>
            <c:v>Output 13</c:v>
          </c:tx>
          <c:spPr>
            <a:ln w="19050"/>
          </c:spPr>
          <c:marker>
            <c:symbol val="diamond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Data'!$P$21,'500nm Data'!$P$26,'500nm Data'!$P$31,'500nm Data'!$P$36,'500nm Data'!$P$41,'500nm Data'!$P$46)</c:f>
              <c:numCache>
                <c:formatCode>General</c:formatCode>
                <c:ptCount val="6"/>
                <c:pt idx="0">
                  <c:v>-0.40035477854759272</c:v>
                </c:pt>
                <c:pt idx="1">
                  <c:v>-0.36262261401620172</c:v>
                </c:pt>
                <c:pt idx="2">
                  <c:v>-0.36262261401620172</c:v>
                </c:pt>
                <c:pt idx="3">
                  <c:v>-0.37014286666417812</c:v>
                </c:pt>
                <c:pt idx="4">
                  <c:v>-0.37767616398937209</c:v>
                </c:pt>
                <c:pt idx="5">
                  <c:v>-0.37767616398937209</c:v>
                </c:pt>
              </c:numCache>
            </c:numRef>
          </c:yVal>
          <c:smooth val="0"/>
        </c:ser>
        <c:ser>
          <c:idx val="13"/>
          <c:order val="13"/>
          <c:tx>
            <c:v>Output 14</c:v>
          </c:tx>
          <c:spPr>
            <a:ln w="19050"/>
          </c:spPr>
          <c:marker>
            <c:symbol val="diamond"/>
            <c:size val="5"/>
          </c:marker>
          <c:xVal>
            <c:strRef>
              <c:f>('500nm Data'!$B$18,'500nm Data'!$B$23,'500nm Data'!$B$28,'500nm Data'!$B$33,'500nm Data'!$B$38,'500nm Data'!$B$43)</c:f>
              <c:strCache>
                <c:ptCount val="6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</c:strCache>
            </c:strRef>
          </c:xVal>
          <c:yVal>
            <c:numRef>
              <c:f>('500nm Data'!$Q$21,'500nm Data'!$Q$26,'500nm Data'!$Q$31,'500nm Data'!$Q$36,'500nm Data'!$Q$41,'500nm Data'!$Q$46)</c:f>
              <c:numCache>
                <c:formatCode>General</c:formatCode>
                <c:ptCount val="6"/>
                <c:pt idx="0">
                  <c:v>-0.37767616398937209</c:v>
                </c:pt>
                <c:pt idx="1">
                  <c:v>-0.37014286666417812</c:v>
                </c:pt>
                <c:pt idx="2">
                  <c:v>-0.36262261401620172</c:v>
                </c:pt>
                <c:pt idx="3">
                  <c:v>-0.43841764111130388</c:v>
                </c:pt>
                <c:pt idx="4">
                  <c:v>-0.42315244149657827</c:v>
                </c:pt>
                <c:pt idx="5">
                  <c:v>-0.41553991576301164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73152"/>
        <c:axId val="50000256"/>
      </c:scatterChart>
      <c:valAx>
        <c:axId val="103873152"/>
        <c:scaling>
          <c:orientation val="minMax"/>
          <c:max val="6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u="sng"/>
                </a:pPr>
                <a:r>
                  <a:rPr lang="en-GB" sz="1000" u="sng"/>
                  <a:t>Measurement Number</a:t>
                </a:r>
              </a:p>
            </c:rich>
          </c:tx>
          <c:layout>
            <c:manualLayout>
              <c:xMode val="edge"/>
              <c:yMode val="edge"/>
              <c:x val="0.72959139090664527"/>
              <c:y val="3.8802805280528055E-2"/>
            </c:manualLayout>
          </c:layout>
          <c:overlay val="0"/>
        </c:title>
        <c:majorTickMark val="in"/>
        <c:minorTickMark val="in"/>
        <c:tickLblPos val="high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50000256"/>
        <c:crosses val="autoZero"/>
        <c:crossBetween val="midCat"/>
        <c:majorUnit val="1"/>
      </c:valAx>
      <c:valAx>
        <c:axId val="50000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00" u="sng"/>
                </a:pPr>
                <a:r>
                  <a:rPr lang="en-GB" sz="1000" b="1" i="0" u="sng" strike="noStrike" baseline="0">
                    <a:effectLst/>
                  </a:rPr>
                  <a:t>Insertion Loss (dB)</a:t>
                </a:r>
              </a:p>
            </c:rich>
          </c:tx>
          <c:layout>
            <c:manualLayout>
              <c:xMode val="edge"/>
              <c:yMode val="edge"/>
              <c:x val="1.5594081248318537E-2"/>
              <c:y val="0.435563861386138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03873152"/>
        <c:crosses val="autoZero"/>
        <c:crossBetween val="midCat"/>
        <c:majorUnit val="0.1"/>
        <c:minorUnit val="5.000000000000001E-2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500" cy="606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0.87571</cdr:x>
      <cdr:y>0.10272</cdr:y>
    </cdr:from>
    <cdr:to>
      <cdr:x>0.954</cdr:x>
      <cdr:y>0.14233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37500" y="6225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/>
            <a:t>Output</a:t>
          </a:r>
          <a:r>
            <a:rPr lang="en-GB" sz="800" baseline="0"/>
            <a:t> 2</a:t>
          </a:r>
          <a:endParaRPr lang="en-GB" sz="800"/>
        </a:p>
      </cdr:txBody>
    </cdr:sp>
  </cdr:relSizeAnchor>
  <cdr:relSizeAnchor xmlns:cdr="http://schemas.openxmlformats.org/drawingml/2006/chartDrawing">
    <cdr:from>
      <cdr:x>0.87552</cdr:x>
      <cdr:y>0.12472</cdr:y>
    </cdr:from>
    <cdr:to>
      <cdr:x>0.95381</cdr:x>
      <cdr:y>0.16432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35800" y="7558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3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0.20517</cdr:y>
    </cdr:from>
    <cdr:to>
      <cdr:x>0.95301</cdr:x>
      <cdr:y>0.24477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28300" y="12433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9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0.25838</cdr:y>
    </cdr:from>
    <cdr:to>
      <cdr:x>0.95301</cdr:x>
      <cdr:y>0.29799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128300" y="15658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10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0.29675</cdr:y>
    </cdr:from>
    <cdr:to>
      <cdr:x>0.95301</cdr:x>
      <cdr:y>0.33635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128300" y="17983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4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0.3116</cdr:y>
    </cdr:from>
    <cdr:to>
      <cdr:x>0.95301</cdr:x>
      <cdr:y>0.3512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128300" y="18883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13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0.32398</cdr:y>
    </cdr:from>
    <cdr:to>
      <cdr:x>0.95301</cdr:x>
      <cdr:y>0.36358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128300" y="19633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1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0.36729</cdr:y>
    </cdr:from>
    <cdr:to>
      <cdr:x>0.95301</cdr:x>
      <cdr:y>0.4069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128300" y="22258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12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0.33635</cdr:y>
    </cdr:from>
    <cdr:to>
      <cdr:x>0.95301</cdr:x>
      <cdr:y>0.37596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8128300" y="20383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14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0.4168</cdr:y>
    </cdr:from>
    <cdr:to>
      <cdr:x>0.95301</cdr:x>
      <cdr:y>0.4564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128300" y="25258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7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0.53437</cdr:y>
    </cdr:from>
    <cdr:to>
      <cdr:x>0.95301</cdr:x>
      <cdr:y>0.57398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8128300" y="32383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11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0.56779</cdr:y>
    </cdr:from>
    <cdr:to>
      <cdr:x>0.95301</cdr:x>
      <cdr:y>0.60739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128300" y="34408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6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0.59749</cdr:y>
    </cdr:from>
    <cdr:to>
      <cdr:x>0.95301</cdr:x>
      <cdr:y>0.6371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8128300" y="36208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8</a:t>
          </a:r>
          <a:endParaRPr lang="en-GB" sz="800"/>
        </a:p>
      </cdr:txBody>
    </cdr:sp>
  </cdr:relSizeAnchor>
  <cdr:relSizeAnchor xmlns:cdr="http://schemas.openxmlformats.org/drawingml/2006/chartDrawing">
    <cdr:from>
      <cdr:x>0.87472</cdr:x>
      <cdr:y>0.73611</cdr:y>
    </cdr:from>
    <cdr:to>
      <cdr:x>0.95301</cdr:x>
      <cdr:y>0.77571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8128300" y="4460800"/>
          <a:ext cx="727500" cy="24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800"/>
            <a:t>Output</a:t>
          </a:r>
          <a:r>
            <a:rPr lang="en-GB" sz="800" baseline="0"/>
            <a:t> 5</a:t>
          </a:r>
          <a:endParaRPr lang="en-GB" sz="800"/>
        </a:p>
      </cdr:txBody>
    </cdr:sp>
  </cdr:relSizeAnchor>
  <cdr:relSizeAnchor xmlns:cdr="http://schemas.openxmlformats.org/drawingml/2006/chartDrawing">
    <cdr:from>
      <cdr:x>0.08475</cdr:x>
      <cdr:y>0.81312</cdr:y>
    </cdr:from>
    <cdr:to>
      <cdr:x>0.6021</cdr:x>
      <cdr:y>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87500" y="4927500"/>
          <a:ext cx="4807500" cy="113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 b="1" u="sng"/>
            <a:t>Procedure:</a:t>
          </a:r>
          <a:r>
            <a:rPr lang="en-GB" sz="800"/>
            <a:t>	1) Connect</a:t>
          </a:r>
          <a:r>
            <a:rPr lang="en-GB" sz="800" baseline="0"/>
            <a:t> input and output connectors to fibre switch</a:t>
          </a:r>
        </a:p>
        <a:p xmlns:a="http://schemas.openxmlformats.org/drawingml/2006/main">
          <a:r>
            <a:rPr lang="en-GB" sz="800" baseline="0"/>
            <a:t>(repeated for	2) Take </a:t>
          </a:r>
          <a:r>
            <a:rPr lang="en-GB" sz="800" b="1" baseline="0"/>
            <a:t>measurement 1</a:t>
          </a:r>
        </a:p>
        <a:p xmlns:a="http://schemas.openxmlformats.org/drawingml/2006/main">
          <a:r>
            <a:rPr lang="en-GB" sz="800" baseline="0"/>
            <a:t>all outputs)	3) Switch to different channel number via computer, and switch back to working channel</a:t>
          </a:r>
        </a:p>
        <a:p xmlns:a="http://schemas.openxmlformats.org/drawingml/2006/main">
          <a:r>
            <a:rPr lang="en-GB" sz="800" baseline="0"/>
            <a:t>	4) Take </a:t>
          </a:r>
          <a:r>
            <a:rPr lang="en-GB" sz="800" b="1" baseline="0"/>
            <a:t>measurement 2</a:t>
          </a:r>
        </a:p>
        <a:p xmlns:a="http://schemas.openxmlformats.org/drawingml/2006/main">
          <a:r>
            <a:rPr lang="en-GB" sz="800" baseline="0"/>
            <a:t>	5) Repeat steps 3 and 4 twice more ... take </a:t>
          </a:r>
          <a:r>
            <a:rPr lang="en-GB" sz="800" b="1" baseline="0"/>
            <a:t>measurements 3 and 4</a:t>
          </a:r>
        </a:p>
        <a:p xmlns:a="http://schemas.openxmlformats.org/drawingml/2006/main">
          <a:r>
            <a:rPr lang="en-GB" sz="800" baseline="0"/>
            <a:t>	6) Disconnect, clean and reconnect input connector</a:t>
          </a:r>
        </a:p>
        <a:p xmlns:a="http://schemas.openxmlformats.org/drawingml/2006/main">
          <a:r>
            <a:rPr lang="en-GB" sz="800" baseline="0"/>
            <a:t>	7) Take </a:t>
          </a:r>
          <a:r>
            <a:rPr lang="en-GB" sz="800" b="1" baseline="0"/>
            <a:t>measurement 5</a:t>
          </a:r>
        </a:p>
        <a:p xmlns:a="http://schemas.openxmlformats.org/drawingml/2006/main">
          <a:r>
            <a:rPr lang="en-GB" sz="800" baseline="0"/>
            <a:t>	8) Repeat steps 6 and 7 once more ... take </a:t>
          </a:r>
          <a:r>
            <a:rPr lang="en-GB" sz="800" b="1" baseline="0"/>
            <a:t>measurement 6</a:t>
          </a:r>
          <a:endParaRPr lang="en-GB" sz="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0"/>
  <sheetViews>
    <sheetView workbookViewId="0">
      <selection activeCell="T38" sqref="T38"/>
    </sheetView>
  </sheetViews>
  <sheetFormatPr defaultRowHeight="11.25" x14ac:dyDescent="0.2"/>
  <cols>
    <col min="1" max="1" width="4.28515625" style="2" customWidth="1"/>
    <col min="2" max="2" width="12.5703125" style="2" customWidth="1"/>
    <col min="3" max="3" width="0.7109375" style="2" customWidth="1"/>
    <col min="4" max="22" width="5.7109375" style="2" customWidth="1"/>
    <col min="23" max="23" width="15.5703125" style="2" bestFit="1" customWidth="1"/>
    <col min="24" max="16384" width="9.140625" style="2"/>
  </cols>
  <sheetData>
    <row r="2" spans="2:19" x14ac:dyDescent="0.2">
      <c r="B2" s="1" t="s">
        <v>7</v>
      </c>
      <c r="C2" s="1"/>
      <c r="P2" s="1" t="s">
        <v>2</v>
      </c>
      <c r="Q2" s="1" t="s">
        <v>3</v>
      </c>
      <c r="R2" s="1" t="s">
        <v>4</v>
      </c>
      <c r="S2" s="1" t="s">
        <v>0</v>
      </c>
    </row>
    <row r="3" spans="2:19" x14ac:dyDescent="0.2">
      <c r="B3" s="1" t="s">
        <v>1</v>
      </c>
      <c r="C3" s="1"/>
      <c r="D3" s="2" t="s">
        <v>14</v>
      </c>
      <c r="P3" s="2">
        <v>0.61299999999999999</v>
      </c>
      <c r="Q3" s="2">
        <v>0.61399999999999999</v>
      </c>
      <c r="R3" s="2">
        <v>0.65800000000000003</v>
      </c>
      <c r="S3" s="2">
        <f>AVERAGE(P3, Q3, R3)</f>
        <v>0.6283333333333333</v>
      </c>
    </row>
    <row r="4" spans="2:19" x14ac:dyDescent="0.2">
      <c r="D4" s="2" t="s">
        <v>18</v>
      </c>
    </row>
    <row r="5" spans="2:19" x14ac:dyDescent="0.2">
      <c r="D5" s="2" t="s">
        <v>15</v>
      </c>
      <c r="P5" s="2" t="s">
        <v>26</v>
      </c>
    </row>
    <row r="6" spans="2:19" x14ac:dyDescent="0.2">
      <c r="D6" s="2" t="s">
        <v>16</v>
      </c>
      <c r="P6" s="2" t="s">
        <v>27</v>
      </c>
    </row>
    <row r="7" spans="2:19" x14ac:dyDescent="0.2">
      <c r="D7" s="2" t="s">
        <v>15</v>
      </c>
      <c r="P7" s="2" t="s">
        <v>28</v>
      </c>
    </row>
    <row r="8" spans="2:19" x14ac:dyDescent="0.2">
      <c r="D8" s="2" t="s">
        <v>17</v>
      </c>
    </row>
    <row r="9" spans="2:19" x14ac:dyDescent="0.2">
      <c r="D9" s="2" t="s">
        <v>19</v>
      </c>
    </row>
    <row r="10" spans="2:19" x14ac:dyDescent="0.2">
      <c r="D10" s="2" t="s">
        <v>20</v>
      </c>
    </row>
    <row r="11" spans="2:19" x14ac:dyDescent="0.2">
      <c r="D11" s="2" t="s">
        <v>19</v>
      </c>
      <c r="P11" s="7" t="s">
        <v>23</v>
      </c>
      <c r="Q11" s="2" t="s">
        <v>25</v>
      </c>
    </row>
    <row r="12" spans="2:19" x14ac:dyDescent="0.2">
      <c r="D12" s="2" t="s">
        <v>21</v>
      </c>
      <c r="P12" s="8"/>
      <c r="Q12" s="2" t="s">
        <v>24</v>
      </c>
    </row>
    <row r="13" spans="2:19" x14ac:dyDescent="0.2">
      <c r="D13" s="2" t="s">
        <v>19</v>
      </c>
    </row>
    <row r="14" spans="2:19" x14ac:dyDescent="0.2">
      <c r="D14" s="2" t="s">
        <v>22</v>
      </c>
    </row>
    <row r="17" spans="2:18" x14ac:dyDescent="0.2">
      <c r="C17" s="3"/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  <c r="L17" s="1">
        <v>9</v>
      </c>
      <c r="M17" s="1">
        <v>10</v>
      </c>
      <c r="N17" s="1">
        <v>11</v>
      </c>
      <c r="O17" s="1">
        <v>12</v>
      </c>
      <c r="P17" s="1">
        <v>13</v>
      </c>
      <c r="Q17" s="1">
        <v>14</v>
      </c>
      <c r="R17" s="4"/>
    </row>
    <row r="18" spans="2:18" x14ac:dyDescent="0.2">
      <c r="B18" s="4" t="s">
        <v>8</v>
      </c>
      <c r="C18" s="5"/>
      <c r="D18" s="2">
        <v>0.57499999999999996</v>
      </c>
      <c r="E18" s="2">
        <v>0.61799999999999999</v>
      </c>
      <c r="F18" s="2">
        <v>0.622</v>
      </c>
      <c r="G18" s="2">
        <v>0.57399999999999995</v>
      </c>
      <c r="H18" s="2">
        <v>0.48299999999999998</v>
      </c>
      <c r="I18" s="2">
        <v>0.51500000000000001</v>
      </c>
      <c r="J18" s="2">
        <v>0.54800000000000004</v>
      </c>
      <c r="K18" s="2">
        <v>0.50900000000000001</v>
      </c>
      <c r="L18" s="2">
        <v>0.59</v>
      </c>
      <c r="M18" s="2">
        <v>0.58099999999999996</v>
      </c>
      <c r="N18" s="2">
        <v>0.57799999999999996</v>
      </c>
      <c r="O18" s="7">
        <v>0.52100000000000002</v>
      </c>
      <c r="P18" s="2">
        <v>0.57299999999999995</v>
      </c>
      <c r="Q18" s="2">
        <v>0.57599999999999996</v>
      </c>
    </row>
    <row r="19" spans="2:18" x14ac:dyDescent="0.2">
      <c r="B19" s="4"/>
      <c r="C19" s="5"/>
      <c r="O19" s="8">
        <v>0.54900000000000004</v>
      </c>
    </row>
    <row r="20" spans="2:18" x14ac:dyDescent="0.2">
      <c r="B20" s="2" t="s">
        <v>6</v>
      </c>
      <c r="C20" s="3"/>
      <c r="D20" s="2">
        <f>1-(D18/$S$3)</f>
        <v>8.4880636604774518E-2</v>
      </c>
      <c r="E20" s="2">
        <f>1-(E18/$S$3)</f>
        <v>1.6445623342175031E-2</v>
      </c>
      <c r="F20" s="2">
        <f>1-(F18/$S$3)</f>
        <v>1.0079575596816936E-2</v>
      </c>
      <c r="G20" s="2">
        <f>1-(G18/$S$3)</f>
        <v>8.6472148541114069E-2</v>
      </c>
      <c r="H20" s="2">
        <f>1-(H18/$S$3)</f>
        <v>0.23129973474801058</v>
      </c>
      <c r="I20" s="2">
        <f>1-(I18/$S$3)</f>
        <v>0.18037135278514582</v>
      </c>
      <c r="J20" s="2">
        <f>1-(J18/$S$3)</f>
        <v>0.12785145888594152</v>
      </c>
      <c r="K20" s="2">
        <f>1-(K18/$S$3)</f>
        <v>0.18992042440318302</v>
      </c>
      <c r="L20" s="2">
        <f>1-(L18/$S$3)</f>
        <v>6.1007957559681691E-2</v>
      </c>
      <c r="M20" s="2">
        <f>1-(M18/$S$3)</f>
        <v>7.5331564986737432E-2</v>
      </c>
      <c r="N20" s="2">
        <f>1-(N18/$S$3)</f>
        <v>8.0106100795755975E-2</v>
      </c>
      <c r="O20" s="2">
        <f>1-(O18/$S$3)</f>
        <v>0.17082228116710862</v>
      </c>
      <c r="P20" s="2">
        <f>1-(P18/$S$3)</f>
        <v>8.806366047745362E-2</v>
      </c>
      <c r="Q20" s="2">
        <f>1-(Q18/$S$3)</f>
        <v>8.3289124668435077E-2</v>
      </c>
    </row>
    <row r="21" spans="2:18" x14ac:dyDescent="0.2">
      <c r="B21" s="4" t="s">
        <v>5</v>
      </c>
      <c r="C21" s="5"/>
      <c r="D21" s="4">
        <f>10*LOG10(D18/$S$3)</f>
        <v>-0.38522255132518723</v>
      </c>
      <c r="E21" s="4">
        <f>10*LOG10(E18/$S$3)</f>
        <v>-7.2016247333333713E-2</v>
      </c>
      <c r="F21" s="4">
        <f>10*LOG10(F18/$S$3)</f>
        <v>-4.3997151313305061E-2</v>
      </c>
      <c r="G21" s="4">
        <f>10*LOG10(G18/$S$3)</f>
        <v>-0.3927820742417571</v>
      </c>
      <c r="H21" s="4">
        <f>10*LOG10(H18/$S$3)</f>
        <v>-1.1424296907063705</v>
      </c>
      <c r="I21" s="4">
        <f>10*LOG10(I18/$S$3)</f>
        <v>-0.86382870780958176</v>
      </c>
      <c r="J21" s="4">
        <f>10*LOG10(J18/$S$3)</f>
        <v>-0.59409541337780003</v>
      </c>
      <c r="K21" s="4">
        <f>10*LOG10(K18/$S$3)</f>
        <v>-0.91472317485390475</v>
      </c>
      <c r="L21" s="4">
        <f>10*LOG10(L18/$S$3)</f>
        <v>-0.27338088180005032</v>
      </c>
      <c r="M21" s="4">
        <f>10*LOG10(M18/$S$3)</f>
        <v>-0.34013967431818504</v>
      </c>
      <c r="N21" s="4">
        <f>10*LOG10(N18/$S$3)</f>
        <v>-0.36262261401620172</v>
      </c>
      <c r="O21" s="4">
        <f>10*LOG10(O19/$S$3)</f>
        <v>-0.58617755372057245</v>
      </c>
      <c r="P21" s="4">
        <f>10*LOG10(P18/$S$3)</f>
        <v>-0.40035477854759272</v>
      </c>
      <c r="Q21" s="4">
        <f>10*LOG10(Q18/$S$3)</f>
        <v>-0.37767616398937209</v>
      </c>
    </row>
    <row r="22" spans="2:18" x14ac:dyDescent="0.2">
      <c r="C22" s="3"/>
    </row>
    <row r="23" spans="2:18" x14ac:dyDescent="0.2">
      <c r="B23" s="4" t="s">
        <v>9</v>
      </c>
      <c r="C23" s="5"/>
      <c r="D23" s="2">
        <v>0.57399999999999995</v>
      </c>
      <c r="E23" s="2">
        <v>0.621</v>
      </c>
      <c r="F23" s="2">
        <v>0.624</v>
      </c>
      <c r="G23" s="2">
        <v>0.57699999999999996</v>
      </c>
      <c r="H23" s="2">
        <v>0.48599999999999999</v>
      </c>
      <c r="I23" s="2">
        <v>0.51700000000000002</v>
      </c>
      <c r="J23" s="2">
        <v>0.55100000000000005</v>
      </c>
      <c r="K23" s="2">
        <v>0.51200000000000001</v>
      </c>
      <c r="L23" s="2">
        <v>0.59299999999999997</v>
      </c>
      <c r="M23" s="2">
        <v>0.58399999999999996</v>
      </c>
      <c r="N23" s="2">
        <v>0.58299999999999996</v>
      </c>
      <c r="O23" s="7">
        <v>0.52300000000000002</v>
      </c>
      <c r="P23" s="2">
        <v>0.57799999999999996</v>
      </c>
      <c r="Q23" s="2">
        <v>0.57699999999999996</v>
      </c>
    </row>
    <row r="24" spans="2:18" x14ac:dyDescent="0.2">
      <c r="B24" s="4"/>
      <c r="C24" s="5"/>
      <c r="O24" s="8">
        <v>0.55200000000000005</v>
      </c>
    </row>
    <row r="25" spans="2:18" x14ac:dyDescent="0.2">
      <c r="B25" s="2" t="s">
        <v>6</v>
      </c>
      <c r="C25" s="3"/>
      <c r="D25" s="2">
        <f>1-(D23/$S$3)</f>
        <v>8.6472148541114069E-2</v>
      </c>
      <c r="E25" s="2">
        <f>1-(E23/$S$3)</f>
        <v>1.1671087533156488E-2</v>
      </c>
      <c r="F25" s="2">
        <f>1-(F23/$S$3)</f>
        <v>6.8965517241378338E-3</v>
      </c>
      <c r="G25" s="2">
        <f>1-(G23/$S$3)</f>
        <v>8.1697612732095526E-2</v>
      </c>
      <c r="H25" s="2">
        <f>1-(H23/$S$3)</f>
        <v>0.22652519893899203</v>
      </c>
      <c r="I25" s="2">
        <f>1-(I23/$S$3)</f>
        <v>0.17718832891246683</v>
      </c>
      <c r="J25" s="2">
        <f>1-(J23/$S$3)</f>
        <v>0.12307692307692297</v>
      </c>
      <c r="K25" s="2">
        <f>1-(K23/$S$3)</f>
        <v>0.18514588859416437</v>
      </c>
      <c r="L25" s="2">
        <f>1-(L23/$S$3)</f>
        <v>5.6233421750663148E-2</v>
      </c>
      <c r="M25" s="2">
        <f>1-(M23/$S$3)</f>
        <v>7.0557029177718888E-2</v>
      </c>
      <c r="N25" s="2">
        <f>1-(N23/$S$3)</f>
        <v>7.2148541114058329E-2</v>
      </c>
      <c r="O25" s="2">
        <f>1-(O23/$S$3)</f>
        <v>0.16763925729442963</v>
      </c>
      <c r="P25" s="2">
        <f>1-(P23/$S$3)</f>
        <v>8.0106100795755975E-2</v>
      </c>
      <c r="Q25" s="2">
        <f>1-(Q23/$S$3)</f>
        <v>8.1697612732095526E-2</v>
      </c>
    </row>
    <row r="26" spans="2:18" x14ac:dyDescent="0.2">
      <c r="B26" s="4" t="s">
        <v>5</v>
      </c>
      <c r="C26" s="5"/>
      <c r="D26" s="4">
        <f>10*LOG10(D23/$S$3)</f>
        <v>-0.3927820742417571</v>
      </c>
      <c r="E26" s="4">
        <f>10*LOG10(E23/$S$3)</f>
        <v>-5.0984996455690282E-2</v>
      </c>
      <c r="F26" s="4">
        <f>10*LOG10(F23/$S$3)</f>
        <v>-3.005510139725194E-2</v>
      </c>
      <c r="G26" s="4">
        <f>10*LOG10(G23/$S$3)</f>
        <v>-0.37014286666417812</v>
      </c>
      <c r="H26" s="4">
        <f>10*LOG10(H23/$S$3)</f>
        <v>-1.1155383055985584</v>
      </c>
      <c r="I26" s="4">
        <f>10*LOG10(I23/$S$3)</f>
        <v>-0.84699556728206715</v>
      </c>
      <c r="J26" s="4">
        <f>10*LOG10(J23/$S$3)</f>
        <v>-0.57038500970364125</v>
      </c>
      <c r="K26" s="4">
        <f>10*LOG10(K23/$S$3)</f>
        <v>-0.88920138846318419</v>
      </c>
      <c r="L26" s="4">
        <f>10*LOG10(L23/$S$3)</f>
        <v>-0.25135406457886628</v>
      </c>
      <c r="M26" s="4">
        <f>10*LOG10(M23/$S$3)</f>
        <v>-0.31777252709749765</v>
      </c>
      <c r="N26" s="4">
        <f>10*LOG10(N23/$S$3)</f>
        <v>-0.32521545063135127</v>
      </c>
      <c r="O26" s="4">
        <f>10*LOG10(O24/$S$3)</f>
        <v>-0.56251022092950254</v>
      </c>
      <c r="P26" s="4">
        <f>10*LOG10(P23/$S$3)</f>
        <v>-0.36262261401620172</v>
      </c>
      <c r="Q26" s="4">
        <f>10*LOG10(Q23/$S$3)</f>
        <v>-0.37014286666417812</v>
      </c>
    </row>
    <row r="27" spans="2:18" x14ac:dyDescent="0.2">
      <c r="C27" s="3"/>
    </row>
    <row r="28" spans="2:18" x14ac:dyDescent="0.2">
      <c r="B28" s="4" t="s">
        <v>10</v>
      </c>
      <c r="C28" s="5"/>
      <c r="D28" s="2">
        <v>0.57699999999999996</v>
      </c>
      <c r="E28" s="2">
        <v>0.623</v>
      </c>
      <c r="F28" s="2">
        <v>0.626</v>
      </c>
      <c r="G28" s="2">
        <v>0.57899999999999996</v>
      </c>
      <c r="H28" s="2">
        <v>0.48699999999999999</v>
      </c>
      <c r="I28" s="2">
        <v>0.51800000000000002</v>
      </c>
      <c r="J28" s="2">
        <v>0.55200000000000005</v>
      </c>
      <c r="K28" s="2">
        <v>0.51400000000000001</v>
      </c>
      <c r="L28" s="2">
        <v>0.59499999999999997</v>
      </c>
      <c r="M28" s="2">
        <v>0.58499999999999996</v>
      </c>
      <c r="N28" s="2">
        <v>0.58399999999999996</v>
      </c>
      <c r="O28" s="7">
        <v>0.52400000000000002</v>
      </c>
      <c r="P28" s="2">
        <v>0.57799999999999996</v>
      </c>
      <c r="Q28" s="2">
        <v>0.57799999999999996</v>
      </c>
    </row>
    <row r="29" spans="2:18" x14ac:dyDescent="0.2">
      <c r="B29" s="4"/>
      <c r="C29" s="5"/>
      <c r="O29" s="8">
        <v>0.55400000000000005</v>
      </c>
    </row>
    <row r="30" spans="2:18" x14ac:dyDescent="0.2">
      <c r="B30" s="2" t="s">
        <v>6</v>
      </c>
      <c r="C30" s="3"/>
      <c r="D30" s="2">
        <f>1-(D28/$S$3)</f>
        <v>8.1697612732095526E-2</v>
      </c>
      <c r="E30" s="2">
        <f>1-(E28/$S$3)</f>
        <v>8.4880636604773851E-3</v>
      </c>
      <c r="F30" s="2">
        <f>1-(F28/$S$3)</f>
        <v>3.7135278514588421E-3</v>
      </c>
      <c r="G30" s="2">
        <f>1-(G28/$S$3)</f>
        <v>7.8514588859416423E-2</v>
      </c>
      <c r="H30" s="2">
        <f>1-(H28/$S$3)</f>
        <v>0.22493368700265248</v>
      </c>
      <c r="I30" s="2">
        <f>1-(I28/$S$3)</f>
        <v>0.17559681697612728</v>
      </c>
      <c r="J30" s="2">
        <f>1-(J28/$S$3)</f>
        <v>0.12148541114058342</v>
      </c>
      <c r="K30" s="2">
        <f>1-(K28/$S$3)</f>
        <v>0.18196286472148537</v>
      </c>
      <c r="L30" s="2">
        <f>1-(L28/$S$3)</f>
        <v>5.3050397877984046E-2</v>
      </c>
      <c r="M30" s="2">
        <f>1-(M28/$S$3)</f>
        <v>6.8965517241379337E-2</v>
      </c>
      <c r="N30" s="2">
        <f>1-(N28/$S$3)</f>
        <v>7.0557029177718888E-2</v>
      </c>
      <c r="O30" s="2">
        <f>1-(O28/$S$3)</f>
        <v>0.16604774535809008</v>
      </c>
      <c r="P30" s="2">
        <f>1-(P28/$S$3)</f>
        <v>8.0106100795755975E-2</v>
      </c>
      <c r="Q30" s="2">
        <f>1-(Q28/$S$3)</f>
        <v>8.0106100795755975E-2</v>
      </c>
    </row>
    <row r="31" spans="2:18" x14ac:dyDescent="0.2">
      <c r="B31" s="4" t="s">
        <v>5</v>
      </c>
      <c r="C31" s="5"/>
      <c r="D31" s="4">
        <f>10*LOG10(D28/$S$3)</f>
        <v>-0.37014286666417812</v>
      </c>
      <c r="E31" s="4">
        <f>10*LOG10(E28/$S$3)</f>
        <v>-3.7020531629795787E-2</v>
      </c>
      <c r="F31" s="4">
        <f>10*LOG10(F28/$S$3)</f>
        <v>-1.6157666117195248E-2</v>
      </c>
      <c r="G31" s="4">
        <f>10*LOG10(G28/$S$3)</f>
        <v>-0.3551153609471302</v>
      </c>
      <c r="H31" s="4">
        <f>10*LOG10(H28/$S$3)</f>
        <v>-1.1066113860751488</v>
      </c>
      <c r="I31" s="4">
        <f>10*LOG10(I28/$S$3)</f>
        <v>-0.83860340076916173</v>
      </c>
      <c r="J31" s="4">
        <f>10*LOG10(J28/$S$3)</f>
        <v>-0.56251022092950254</v>
      </c>
      <c r="K31" s="4">
        <f>10*LOG10(K28/$S$3)</f>
        <v>-0.87226980826873468</v>
      </c>
      <c r="L31" s="4">
        <f>10*LOG10(L28/$S$3)</f>
        <v>-0.2367313409359964</v>
      </c>
      <c r="M31" s="4">
        <f>10*LOG10(M28/$S$3)</f>
        <v>-0.31034233739968786</v>
      </c>
      <c r="N31" s="4">
        <f>10*LOG10(N28/$S$3)</f>
        <v>-0.31777252709749765</v>
      </c>
      <c r="O31" s="4">
        <f>10*LOG10(O29/$S$3)</f>
        <v>-0.54680335093719434</v>
      </c>
      <c r="P31" s="4">
        <f>10*LOG10(P28/$S$3)</f>
        <v>-0.36262261401620172</v>
      </c>
      <c r="Q31" s="4">
        <f>10*LOG10(Q28/$S$3)</f>
        <v>-0.36262261401620172</v>
      </c>
    </row>
    <row r="32" spans="2:18" x14ac:dyDescent="0.2">
      <c r="C32" s="3"/>
    </row>
    <row r="33" spans="2:17" x14ac:dyDescent="0.2">
      <c r="B33" s="4" t="s">
        <v>11</v>
      </c>
      <c r="C33" s="5"/>
      <c r="D33" s="2">
        <v>0.57399999999999995</v>
      </c>
      <c r="E33" s="2">
        <v>0.622</v>
      </c>
      <c r="F33" s="2">
        <v>0.624</v>
      </c>
      <c r="G33" s="2">
        <v>0.58099999999999996</v>
      </c>
      <c r="H33" s="2">
        <v>0.48599999999999999</v>
      </c>
      <c r="I33" s="2">
        <v>0.51600000000000001</v>
      </c>
      <c r="J33" s="2">
        <v>0.55000000000000004</v>
      </c>
      <c r="K33" s="2">
        <v>0.51300000000000001</v>
      </c>
      <c r="L33" s="2">
        <v>0.6</v>
      </c>
      <c r="M33" s="2">
        <v>0.59099999999999997</v>
      </c>
      <c r="N33" s="2">
        <v>0.57899999999999996</v>
      </c>
      <c r="O33" s="7">
        <v>0.55300000000000005</v>
      </c>
      <c r="P33" s="2">
        <v>0.57699999999999996</v>
      </c>
      <c r="Q33" s="2">
        <v>0.56799999999999995</v>
      </c>
    </row>
    <row r="34" spans="2:17" x14ac:dyDescent="0.2">
      <c r="B34" s="4"/>
      <c r="C34" s="5"/>
      <c r="O34" s="8">
        <v>0.56200000000000006</v>
      </c>
    </row>
    <row r="35" spans="2:17" x14ac:dyDescent="0.2">
      <c r="B35" s="2" t="s">
        <v>6</v>
      </c>
      <c r="C35" s="3"/>
      <c r="D35" s="2">
        <f>1-(D33/$S$3)</f>
        <v>8.6472148541114069E-2</v>
      </c>
      <c r="E35" s="2">
        <f>1-(E33/$S$3)</f>
        <v>1.0079575596816936E-2</v>
      </c>
      <c r="F35" s="2">
        <f>1-(F33/$S$3)</f>
        <v>6.8965517241378338E-3</v>
      </c>
      <c r="G35" s="2">
        <f>1-(G33/$S$3)</f>
        <v>7.5331564986737432E-2</v>
      </c>
      <c r="H35" s="2">
        <f>1-(H33/$S$3)</f>
        <v>0.22652519893899203</v>
      </c>
      <c r="I35" s="2">
        <f>1-(I33/$S$3)</f>
        <v>0.17877984084880627</v>
      </c>
      <c r="J35" s="2">
        <f>1-(J33/$S$3)</f>
        <v>0.12466843501326252</v>
      </c>
      <c r="K35" s="2">
        <f>1-(K33/$S$3)</f>
        <v>0.18355437665782492</v>
      </c>
      <c r="L35" s="2">
        <f>1-(L33/$S$3)</f>
        <v>4.5092838196286511E-2</v>
      </c>
      <c r="M35" s="2">
        <f>1-(M33/$S$3)</f>
        <v>5.941644562334214E-2</v>
      </c>
      <c r="N35" s="2">
        <f>1-(N33/$S$3)</f>
        <v>7.8514588859416423E-2</v>
      </c>
      <c r="O35" s="2">
        <f>1-(O33/$S$3)</f>
        <v>0.11989389920424387</v>
      </c>
      <c r="P35" s="2">
        <f>1-(P33/$S$3)</f>
        <v>8.1697612732095526E-2</v>
      </c>
      <c r="Q35" s="2">
        <f>1-(Q33/$S$3)</f>
        <v>9.6021220159151266E-2</v>
      </c>
    </row>
    <row r="36" spans="2:17" x14ac:dyDescent="0.2">
      <c r="B36" s="4" t="s">
        <v>5</v>
      </c>
      <c r="C36" s="5"/>
      <c r="D36" s="4">
        <f>10*LOG10(D33/$S$3)</f>
        <v>-0.3927820742417571</v>
      </c>
      <c r="E36" s="4">
        <f>10*LOG10(E33/$S$3)</f>
        <v>-4.3997151313305061E-2</v>
      </c>
      <c r="F36" s="4">
        <f>10*LOG10(F33/$S$3)</f>
        <v>-3.005510139725194E-2</v>
      </c>
      <c r="G36" s="4">
        <f>10*LOG10(G33/$S$3)</f>
        <v>-0.34013967431818504</v>
      </c>
      <c r="H36" s="4">
        <f>10*LOG10(H33/$S$3)</f>
        <v>-1.1155383055985584</v>
      </c>
      <c r="I36" s="4">
        <f>10*LOG10(I33/$S$3)</f>
        <v>-0.85540398194937817</v>
      </c>
      <c r="J36" s="4">
        <f>10*LOG10(J33/$S$3)</f>
        <v>-0.57827410327905349</v>
      </c>
      <c r="K36" s="4">
        <f>10*LOG10(K33/$S$3)</f>
        <v>-0.88072734710332945</v>
      </c>
      <c r="L36" s="4">
        <f>10*LOG10(L33/$S$3)</f>
        <v>-0.20038849438505607</v>
      </c>
      <c r="M36" s="4">
        <f>10*LOG10(M33/$S$3)</f>
        <v>-0.26602618940893841</v>
      </c>
      <c r="N36" s="4">
        <f>10*LOG10(N33/$S$3)</f>
        <v>-0.3551153609471302</v>
      </c>
      <c r="O36" s="4">
        <f>10*LOG10(O34/$S$3)</f>
        <v>-0.48453784253088095</v>
      </c>
      <c r="P36" s="4">
        <f>10*LOG10(P33/$S$3)</f>
        <v>-0.37014286666417812</v>
      </c>
      <c r="Q36" s="4">
        <f>10*LOG10(Q33/$S$3)</f>
        <v>-0.43841764111130388</v>
      </c>
    </row>
    <row r="37" spans="2:17" x14ac:dyDescent="0.2">
      <c r="C37" s="3"/>
    </row>
    <row r="38" spans="2:17" x14ac:dyDescent="0.2">
      <c r="B38" s="4" t="s">
        <v>12</v>
      </c>
      <c r="C38" s="5"/>
      <c r="D38" s="2">
        <v>0.57599999999999996</v>
      </c>
      <c r="E38" s="2">
        <v>0.622</v>
      </c>
      <c r="F38" s="7">
        <v>0.61599999999999999</v>
      </c>
      <c r="G38" s="2">
        <v>0.57799999999999996</v>
      </c>
      <c r="H38" s="2">
        <v>0.48499999999999999</v>
      </c>
      <c r="I38" s="2">
        <v>0.51800000000000002</v>
      </c>
      <c r="J38" s="7">
        <v>0.53700000000000003</v>
      </c>
      <c r="K38" s="2">
        <v>0.51400000000000001</v>
      </c>
      <c r="L38" s="2">
        <v>0.61</v>
      </c>
      <c r="M38" s="2">
        <v>0.56000000000000005</v>
      </c>
      <c r="N38" s="2">
        <v>0.58399999999999996</v>
      </c>
      <c r="O38" s="7">
        <v>0.57799999999999996</v>
      </c>
      <c r="P38" s="2">
        <v>0.57599999999999996</v>
      </c>
      <c r="Q38" s="2">
        <v>0.56999999999999995</v>
      </c>
    </row>
    <row r="39" spans="2:17" x14ac:dyDescent="0.2">
      <c r="B39" s="4"/>
      <c r="C39" s="5"/>
      <c r="F39" s="8">
        <v>0.55200000000000005</v>
      </c>
      <c r="J39" s="8">
        <v>0.52500000000000002</v>
      </c>
      <c r="O39" s="8">
        <v>0.56699999999999995</v>
      </c>
    </row>
    <row r="40" spans="2:17" x14ac:dyDescent="0.2">
      <c r="B40" s="2" t="s">
        <v>6</v>
      </c>
      <c r="C40" s="3"/>
      <c r="D40" s="2">
        <f>1-(D38/$S$3)</f>
        <v>8.3289124668435077E-2</v>
      </c>
      <c r="E40" s="2">
        <f>1-(E38/$S$3)</f>
        <v>1.0079575596816936E-2</v>
      </c>
      <c r="F40" s="2">
        <f>1-(F38/$S$3)</f>
        <v>1.9628647214854023E-2</v>
      </c>
      <c r="G40" s="2">
        <f>1-(G38/$S$3)</f>
        <v>8.0106100795755975E-2</v>
      </c>
      <c r="H40" s="2">
        <f>1-(H38/$S$3)</f>
        <v>0.22811671087533159</v>
      </c>
      <c r="I40" s="2">
        <f>1-(I38/$S$3)</f>
        <v>0.17559681697612728</v>
      </c>
      <c r="J40" s="2">
        <f>1-(J38/$S$3)</f>
        <v>0.14535809018567625</v>
      </c>
      <c r="K40" s="2">
        <f>1-(K38/$S$3)</f>
        <v>0.18196286472148537</v>
      </c>
      <c r="L40" s="2">
        <f>1-(L38/$S$3)</f>
        <v>2.917771883289122E-2</v>
      </c>
      <c r="M40" s="2">
        <f>1-(M38/$S$3)</f>
        <v>0.10875331564986723</v>
      </c>
      <c r="N40" s="2">
        <f>1-(N38/$S$3)</f>
        <v>7.0557029177718888E-2</v>
      </c>
      <c r="O40" s="2">
        <f>1-(O38/$S$3)</f>
        <v>8.0106100795755975E-2</v>
      </c>
      <c r="P40" s="2">
        <f>1-(P38/$S$3)</f>
        <v>8.3289124668435077E-2</v>
      </c>
      <c r="Q40" s="2">
        <f>1-(Q38/$S$3)</f>
        <v>9.2838196286472163E-2</v>
      </c>
    </row>
    <row r="41" spans="2:17" x14ac:dyDescent="0.2">
      <c r="B41" s="4" t="s">
        <v>5</v>
      </c>
      <c r="C41" s="5"/>
      <c r="D41" s="4">
        <f>10*LOG10(D38/$S$3)</f>
        <v>-0.37767616398937209</v>
      </c>
      <c r="E41" s="4">
        <f>10*LOG10(E38/$S$3)</f>
        <v>-4.3997151313305061E-2</v>
      </c>
      <c r="F41" s="4">
        <f>10*LOG10(F38/$S$3)</f>
        <v>-8.6093876577237272E-2</v>
      </c>
      <c r="G41" s="4">
        <f>10*LOG10(G38/$S$3)</f>
        <v>-0.36262261401620172</v>
      </c>
      <c r="H41" s="4">
        <f>10*LOG10(H38/$S$3)</f>
        <v>-1.1244836121988557</v>
      </c>
      <c r="I41" s="4">
        <f>10*LOG10(I38/$S$3)</f>
        <v>-0.83860340076916173</v>
      </c>
      <c r="J41" s="4">
        <f>10*LOG10(J38/$S$3)</f>
        <v>-0.68215814122593543</v>
      </c>
      <c r="K41" s="4">
        <f>10*LOG10(K38/$S$3)</f>
        <v>-0.87226980826873468</v>
      </c>
      <c r="L41" s="4">
        <f>10*LOG10(L38/$S$3)</f>
        <v>-0.12860264811382177</v>
      </c>
      <c r="M41" s="4">
        <f>10*LOG10(M38/$S$3)</f>
        <v>-0.50002072815948739</v>
      </c>
      <c r="N41" s="4">
        <f>10*LOG10(N38/$S$3)</f>
        <v>-0.31777252709749765</v>
      </c>
      <c r="O41" s="4">
        <f>10*LOG10(O39/$S$3)</f>
        <v>-0.44607040929242642</v>
      </c>
      <c r="P41" s="4">
        <f>10*LOG10(P38/$S$3)</f>
        <v>-0.37767616398937209</v>
      </c>
      <c r="Q41" s="4">
        <f>10*LOG10(Q38/$S$3)</f>
        <v>-0.42315244149657827</v>
      </c>
    </row>
    <row r="42" spans="2:17" x14ac:dyDescent="0.2">
      <c r="C42" s="5"/>
    </row>
    <row r="43" spans="2:17" x14ac:dyDescent="0.2">
      <c r="B43" s="1" t="s">
        <v>13</v>
      </c>
      <c r="C43" s="5"/>
      <c r="D43" s="2">
        <v>0.57499999999999996</v>
      </c>
      <c r="E43" s="2">
        <v>0.626</v>
      </c>
      <c r="F43" s="9">
        <v>0.621</v>
      </c>
      <c r="G43" s="2">
        <v>0.57799999999999996</v>
      </c>
      <c r="H43" s="2">
        <v>0.48399999999999999</v>
      </c>
      <c r="I43" s="2">
        <v>0.51800000000000002</v>
      </c>
      <c r="J43" s="2">
        <v>0.55100000000000005</v>
      </c>
      <c r="K43" s="2">
        <v>0.51200000000000001</v>
      </c>
      <c r="L43" s="2">
        <v>0.60099999999999998</v>
      </c>
      <c r="M43" s="2">
        <v>0.58799999999999997</v>
      </c>
      <c r="N43" s="7">
        <v>0.52500000000000002</v>
      </c>
      <c r="O43" s="7">
        <v>0.57599999999999996</v>
      </c>
      <c r="P43" s="2">
        <v>0.57599999999999996</v>
      </c>
      <c r="Q43" s="2">
        <v>0.57099999999999995</v>
      </c>
    </row>
    <row r="44" spans="2:17" x14ac:dyDescent="0.2">
      <c r="B44" s="1"/>
      <c r="C44" s="5"/>
      <c r="F44" s="8">
        <v>0.59699999999999998</v>
      </c>
      <c r="O44" s="8">
        <v>0.56200000000000006</v>
      </c>
    </row>
    <row r="45" spans="2:17" x14ac:dyDescent="0.2">
      <c r="B45" s="2" t="s">
        <v>6</v>
      </c>
      <c r="C45" s="3"/>
      <c r="D45" s="2">
        <f>1-(D43/$S$3)</f>
        <v>8.4880636604774518E-2</v>
      </c>
      <c r="E45" s="2">
        <f>1-(E43/$S$3)</f>
        <v>3.7135278514588421E-3</v>
      </c>
      <c r="F45" s="2">
        <f>1-(F43/$S$3)</f>
        <v>1.1671087533156488E-2</v>
      </c>
      <c r="G45" s="2">
        <f>1-(G43/$S$3)</f>
        <v>8.0106100795755975E-2</v>
      </c>
      <c r="H45" s="2">
        <f>1-(H43/$S$3)</f>
        <v>0.22970822281167103</v>
      </c>
      <c r="I45" s="2">
        <f>1-(I43/$S$3)</f>
        <v>0.17559681697612728</v>
      </c>
      <c r="J45" s="2">
        <f>1-(J43/$S$3)</f>
        <v>0.12307692307692297</v>
      </c>
      <c r="K45" s="2">
        <f>1-(K43/$S$3)</f>
        <v>0.18514588859416437</v>
      </c>
      <c r="L45" s="2">
        <f>1-(L43/$S$3)</f>
        <v>4.350132625994696E-2</v>
      </c>
      <c r="M45" s="2">
        <f>1-(M43/$S$3)</f>
        <v>6.4190981432360794E-2</v>
      </c>
      <c r="N45" s="2">
        <f>1-(N43/$S$3)</f>
        <v>0.16445623342175053</v>
      </c>
      <c r="O45" s="2">
        <f>1-(O43/$S$3)</f>
        <v>8.3289124668435077E-2</v>
      </c>
      <c r="P45" s="2">
        <f>1-(P43/$S$3)</f>
        <v>8.3289124668435077E-2</v>
      </c>
      <c r="Q45" s="2">
        <f>1-(Q43/$S$3)</f>
        <v>9.1246684350132612E-2</v>
      </c>
    </row>
    <row r="46" spans="2:17" x14ac:dyDescent="0.2">
      <c r="B46" s="4" t="s">
        <v>5</v>
      </c>
      <c r="C46" s="5"/>
      <c r="D46" s="4">
        <f>10*LOG10(D43/$S$3)</f>
        <v>-0.38522255132518723</v>
      </c>
      <c r="E46" s="4">
        <f>10*LOG10(E43/$S$3)</f>
        <v>-1.6157666117195248E-2</v>
      </c>
      <c r="F46" s="4">
        <f>10*LOG10(F43/$S$3)</f>
        <v>-5.0984996455690282E-2</v>
      </c>
      <c r="G46" s="4">
        <f>10*LOG10(G43/$S$3)</f>
        <v>-0.36262261401620172</v>
      </c>
      <c r="H46" s="4">
        <f>10*LOG10(H43/$S$3)</f>
        <v>-1.1334473817773671</v>
      </c>
      <c r="I46" s="4">
        <f>10*LOG10(I43/$S$3)</f>
        <v>-0.83860340076916173</v>
      </c>
      <c r="J46" s="4">
        <f>10*LOG10(J43/$S$3)</f>
        <v>-0.57038500970364125</v>
      </c>
      <c r="K46" s="4">
        <f>10*LOG10(K43/$S$3)</f>
        <v>-0.88920138846318419</v>
      </c>
      <c r="L46" s="4">
        <f>10*LOG10(L43/$S$3)</f>
        <v>-0.19315627819409709</v>
      </c>
      <c r="M46" s="4">
        <f>10*LOG10(M43/$S$3)</f>
        <v>-0.28812773746010761</v>
      </c>
      <c r="N46" s="4">
        <f>10*LOG10(N43/$S$3)</f>
        <v>-0.78030796416192272</v>
      </c>
      <c r="O46" s="4">
        <f>10*LOG10(O44/$S$3)</f>
        <v>-0.48453784253088095</v>
      </c>
      <c r="P46" s="4">
        <f>10*LOG10(P43/$S$3)</f>
        <v>-0.37767616398937209</v>
      </c>
      <c r="Q46" s="4">
        <f>10*LOG10(Q43/$S$3)</f>
        <v>-0.41553991576301164</v>
      </c>
    </row>
    <row r="50" spans="9:9" x14ac:dyDescent="0.2">
      <c r="I50" s="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500nm Data</vt:lpstr>
      <vt:lpstr>500nm Plot</vt:lpstr>
    </vt:vector>
  </TitlesOfParts>
  <Company>Dept of Physics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Windows User</cp:lastModifiedBy>
  <cp:lastPrinted>2012-09-29T16:03:09Z</cp:lastPrinted>
  <dcterms:created xsi:type="dcterms:W3CDTF">2012-09-26T13:39:15Z</dcterms:created>
  <dcterms:modified xsi:type="dcterms:W3CDTF">2012-10-19T16:27:24Z</dcterms:modified>
</cp:coreProperties>
</file>