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7400" windowHeight="11865"/>
  </bookViews>
  <sheets>
    <sheet name="SCON MOD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0" i="1"/>
  <c r="H3"/>
  <c r="J3" s="1"/>
  <c r="K3" s="1"/>
  <c r="C14"/>
  <c r="A14" s="1"/>
  <c r="I3" l="1"/>
  <c r="H4"/>
  <c r="F10"/>
  <c r="L3"/>
  <c r="M3" s="1"/>
  <c r="D14"/>
  <c r="J4" l="1"/>
  <c r="K4" s="1"/>
  <c r="L4" s="1"/>
  <c r="M4" s="1"/>
  <c r="I4"/>
  <c r="H5"/>
  <c r="J5" l="1"/>
  <c r="K5" s="1"/>
  <c r="L5" s="1"/>
  <c r="M5" s="1"/>
  <c r="H6"/>
  <c r="I5"/>
  <c r="I6" l="1"/>
  <c r="H7"/>
  <c r="J6"/>
  <c r="K6" s="1"/>
  <c r="L6" s="1"/>
  <c r="M6" s="1"/>
  <c r="J7" l="1"/>
  <c r="K7" s="1"/>
  <c r="L7" s="1"/>
  <c r="M7" s="1"/>
  <c r="H8"/>
  <c r="I7"/>
  <c r="I8" l="1"/>
  <c r="H9"/>
  <c r="J8"/>
  <c r="K8" s="1"/>
  <c r="L8" s="1"/>
  <c r="M8" s="1"/>
  <c r="J9" l="1"/>
  <c r="K9" s="1"/>
  <c r="L9" s="1"/>
  <c r="M9" s="1"/>
  <c r="H10"/>
  <c r="I9"/>
  <c r="I10" l="1"/>
  <c r="H11"/>
  <c r="J10"/>
  <c r="K10" s="1"/>
  <c r="L10" s="1"/>
  <c r="M10" s="1"/>
  <c r="J11" l="1"/>
  <c r="K11" s="1"/>
  <c r="L11" s="1"/>
  <c r="M11" s="1"/>
  <c r="H12"/>
  <c r="I11"/>
  <c r="I12" l="1"/>
  <c r="H13"/>
  <c r="J12"/>
  <c r="K12" s="1"/>
  <c r="L12" s="1"/>
  <c r="M12" s="1"/>
  <c r="J13" l="1"/>
  <c r="K13" s="1"/>
  <c r="L13" s="1"/>
  <c r="M13" s="1"/>
  <c r="H14"/>
  <c r="I13"/>
  <c r="I14" l="1"/>
  <c r="H15"/>
  <c r="J14"/>
  <c r="K14" s="1"/>
  <c r="L14" s="1"/>
  <c r="M14" s="1"/>
  <c r="J15" l="1"/>
  <c r="K15" s="1"/>
  <c r="L15" s="1"/>
  <c r="M15" s="1"/>
  <c r="H16"/>
  <c r="I15"/>
  <c r="I16" l="1"/>
  <c r="H17"/>
  <c r="J16"/>
  <c r="K16" s="1"/>
  <c r="L16" s="1"/>
  <c r="M16" s="1"/>
  <c r="J17" l="1"/>
  <c r="K17" s="1"/>
  <c r="L17" s="1"/>
  <c r="M17" s="1"/>
  <c r="H18"/>
  <c r="I17"/>
  <c r="J18" l="1"/>
  <c r="K18" s="1"/>
  <c r="L18" s="1"/>
  <c r="M18" s="1"/>
  <c r="I18"/>
  <c r="H19"/>
  <c r="J19" l="1"/>
  <c r="K19" s="1"/>
  <c r="L19" s="1"/>
  <c r="M19" s="1"/>
  <c r="I19"/>
  <c r="H20"/>
  <c r="I20" l="1"/>
  <c r="H21"/>
  <c r="J20"/>
  <c r="K20" s="1"/>
  <c r="L20" s="1"/>
  <c r="M20" s="1"/>
  <c r="J21" l="1"/>
  <c r="K21" s="1"/>
  <c r="L21" s="1"/>
  <c r="M21" s="1"/>
  <c r="I21"/>
  <c r="H22"/>
  <c r="I22" l="1"/>
  <c r="H23"/>
  <c r="J22"/>
  <c r="K22" s="1"/>
  <c r="L22" s="1"/>
  <c r="M22" s="1"/>
  <c r="J23" l="1"/>
  <c r="K23" s="1"/>
  <c r="L23" s="1"/>
  <c r="M23" s="1"/>
  <c r="I23"/>
  <c r="H24"/>
  <c r="I24" l="1"/>
  <c r="H25"/>
  <c r="J24"/>
  <c r="K24" s="1"/>
  <c r="L24" s="1"/>
  <c r="M24" s="1"/>
  <c r="J25" l="1"/>
  <c r="K25" s="1"/>
  <c r="L25" s="1"/>
  <c r="M25" s="1"/>
  <c r="I25"/>
  <c r="H26"/>
  <c r="I26" l="1"/>
  <c r="H27"/>
  <c r="J26"/>
  <c r="K26" s="1"/>
  <c r="L26" s="1"/>
  <c r="M26" s="1"/>
  <c r="J27" l="1"/>
  <c r="K27" s="1"/>
  <c r="L27" s="1"/>
  <c r="M27" s="1"/>
  <c r="H28"/>
  <c r="I27"/>
  <c r="I28" l="1"/>
  <c r="H29"/>
  <c r="J28"/>
  <c r="K28" s="1"/>
  <c r="L28" s="1"/>
  <c r="M28" s="1"/>
  <c r="J29" l="1"/>
  <c r="K29" s="1"/>
  <c r="L29" s="1"/>
  <c r="M29" s="1"/>
  <c r="H30"/>
  <c r="I29"/>
  <c r="I30" l="1"/>
  <c r="H31"/>
  <c r="J30"/>
  <c r="K30" s="1"/>
  <c r="L30" s="1"/>
  <c r="M30" s="1"/>
  <c r="I31" l="1"/>
  <c r="H32"/>
  <c r="J31"/>
  <c r="K31" s="1"/>
  <c r="L31" s="1"/>
  <c r="M31" s="1"/>
  <c r="I32" l="1"/>
  <c r="H33"/>
  <c r="J32"/>
  <c r="K32" s="1"/>
  <c r="L32" s="1"/>
  <c r="M32" s="1"/>
  <c r="J33" l="1"/>
  <c r="K33" s="1"/>
  <c r="L33" s="1"/>
  <c r="M33" s="1"/>
  <c r="H34"/>
  <c r="I33"/>
  <c r="I34" l="1"/>
  <c r="H35"/>
  <c r="J34"/>
  <c r="K34" s="1"/>
  <c r="L34" s="1"/>
  <c r="M34" s="1"/>
  <c r="J35" l="1"/>
  <c r="K35" s="1"/>
  <c r="L35" s="1"/>
  <c r="M35" s="1"/>
  <c r="H36"/>
  <c r="I35"/>
  <c r="I36" l="1"/>
  <c r="H37"/>
  <c r="J36"/>
  <c r="K36" s="1"/>
  <c r="L36" s="1"/>
  <c r="M36" s="1"/>
  <c r="J37" l="1"/>
  <c r="K37" s="1"/>
  <c r="L37" s="1"/>
  <c r="M37" s="1"/>
  <c r="H38"/>
  <c r="I37"/>
  <c r="I38" l="1"/>
  <c r="H39"/>
  <c r="J38"/>
  <c r="K38" s="1"/>
  <c r="L38" s="1"/>
  <c r="M38" s="1"/>
  <c r="J39" l="1"/>
  <c r="K39" s="1"/>
  <c r="L39" s="1"/>
  <c r="M39" s="1"/>
  <c r="H40"/>
  <c r="I39"/>
  <c r="I40" l="1"/>
  <c r="H41"/>
  <c r="J40"/>
  <c r="K40" s="1"/>
  <c r="L40" s="1"/>
  <c r="M40" s="1"/>
  <c r="J41" l="1"/>
  <c r="K41" s="1"/>
  <c r="L41" s="1"/>
  <c r="M41" s="1"/>
  <c r="I41"/>
  <c r="H42"/>
  <c r="J42" l="1"/>
  <c r="K42" s="1"/>
  <c r="L42" s="1"/>
  <c r="M42" s="1"/>
  <c r="I42"/>
  <c r="H43"/>
  <c r="J43" l="1"/>
  <c r="K43" s="1"/>
  <c r="L43" s="1"/>
  <c r="M43" s="1"/>
  <c r="H44"/>
  <c r="I43"/>
  <c r="I44" l="1"/>
  <c r="H45"/>
  <c r="J44"/>
  <c r="K44" s="1"/>
  <c r="L44" s="1"/>
  <c r="M44" s="1"/>
  <c r="J45" l="1"/>
  <c r="K45" s="1"/>
  <c r="L45" s="1"/>
  <c r="M45" s="1"/>
  <c r="H46"/>
  <c r="I45"/>
  <c r="I46" l="1"/>
  <c r="H47"/>
  <c r="J46"/>
  <c r="K46" s="1"/>
  <c r="L46" s="1"/>
  <c r="M46" s="1"/>
  <c r="J47" l="1"/>
  <c r="K47" s="1"/>
  <c r="L47" s="1"/>
  <c r="M47" s="1"/>
  <c r="H48"/>
  <c r="I47"/>
  <c r="I48" l="1"/>
  <c r="H49"/>
  <c r="J48"/>
  <c r="K48" s="1"/>
  <c r="L48" s="1"/>
  <c r="M48" s="1"/>
  <c r="J49" l="1"/>
  <c r="K49" s="1"/>
  <c r="L49" s="1"/>
  <c r="M49" s="1"/>
  <c r="H50"/>
  <c r="I49"/>
  <c r="I50" l="1"/>
  <c r="H51"/>
  <c r="J50"/>
  <c r="K50" s="1"/>
  <c r="L50" s="1"/>
  <c r="M50" s="1"/>
  <c r="I51" l="1"/>
  <c r="J51"/>
  <c r="K51" s="1"/>
  <c r="L51" s="1"/>
  <c r="M51" s="1"/>
  <c r="H52"/>
  <c r="I52" l="1"/>
  <c r="H53"/>
  <c r="J52"/>
  <c r="K52" s="1"/>
  <c r="L52" s="1"/>
  <c r="M52" s="1"/>
  <c r="H54" l="1"/>
  <c r="I53"/>
  <c r="J53"/>
  <c r="K53" s="1"/>
  <c r="L53" s="1"/>
  <c r="M53" s="1"/>
  <c r="J54" l="1"/>
  <c r="K54" s="1"/>
  <c r="L54" s="1"/>
  <c r="M54" s="1"/>
  <c r="I54"/>
  <c r="H55"/>
  <c r="I55" l="1"/>
  <c r="J55"/>
  <c r="K55" s="1"/>
  <c r="L55" s="1"/>
  <c r="M55" s="1"/>
  <c r="H56"/>
  <c r="I56" l="1"/>
  <c r="J56"/>
  <c r="K56" s="1"/>
  <c r="L56" s="1"/>
  <c r="M56" s="1"/>
  <c r="H57"/>
  <c r="J57" l="1"/>
  <c r="K57" s="1"/>
  <c r="L57" s="1"/>
  <c r="M57" s="1"/>
  <c r="H58"/>
  <c r="I57"/>
  <c r="H59" l="1"/>
  <c r="J58"/>
  <c r="K58" s="1"/>
  <c r="L58" s="1"/>
  <c r="M58" s="1"/>
  <c r="I58"/>
  <c r="J59" l="1"/>
  <c r="K59" s="1"/>
  <c r="L59" s="1"/>
  <c r="M59" s="1"/>
  <c r="H60"/>
  <c r="I59"/>
  <c r="H61" l="1"/>
  <c r="J60"/>
  <c r="K60" s="1"/>
  <c r="L60" s="1"/>
  <c r="M60" s="1"/>
  <c r="I60"/>
  <c r="J61" l="1"/>
  <c r="K61" s="1"/>
  <c r="L61" s="1"/>
  <c r="M61" s="1"/>
  <c r="H62"/>
  <c r="I61"/>
  <c r="H63" l="1"/>
  <c r="J62"/>
  <c r="K62" s="1"/>
  <c r="L62" s="1"/>
  <c r="M62" s="1"/>
  <c r="I62"/>
  <c r="I63" l="1"/>
  <c r="H64"/>
  <c r="J63"/>
  <c r="K63" s="1"/>
  <c r="L63" s="1"/>
  <c r="M63" s="1"/>
  <c r="H65" l="1"/>
  <c r="J64"/>
  <c r="K64" s="1"/>
  <c r="L64" s="1"/>
  <c r="M64" s="1"/>
  <c r="I64"/>
  <c r="J65" l="1"/>
  <c r="K65" s="1"/>
  <c r="L65" s="1"/>
  <c r="M65" s="1"/>
  <c r="H66"/>
  <c r="I65"/>
  <c r="H67" l="1"/>
  <c r="J66"/>
  <c r="K66" s="1"/>
  <c r="L66" s="1"/>
  <c r="M66" s="1"/>
  <c r="I66"/>
  <c r="J67" l="1"/>
  <c r="K67" s="1"/>
  <c r="L67" s="1"/>
  <c r="M67" s="1"/>
  <c r="H68"/>
  <c r="I67"/>
  <c r="H69" l="1"/>
  <c r="J68"/>
  <c r="K68" s="1"/>
  <c r="L68" s="1"/>
  <c r="M68" s="1"/>
  <c r="I68"/>
  <c r="J69" l="1"/>
  <c r="K69" s="1"/>
  <c r="L69" s="1"/>
  <c r="M69" s="1"/>
  <c r="H70"/>
  <c r="I69"/>
  <c r="H71" l="1"/>
  <c r="J70"/>
  <c r="K70" s="1"/>
  <c r="L70" s="1"/>
  <c r="M70" s="1"/>
  <c r="I70"/>
  <c r="J71" l="1"/>
  <c r="K71" s="1"/>
  <c r="L71" s="1"/>
  <c r="M71" s="1"/>
  <c r="H72"/>
  <c r="I71"/>
  <c r="H73" l="1"/>
  <c r="J72"/>
  <c r="K72" s="1"/>
  <c r="L72" s="1"/>
  <c r="M72" s="1"/>
  <c r="I72"/>
  <c r="J73" l="1"/>
  <c r="K73" s="1"/>
  <c r="L73" s="1"/>
  <c r="M73" s="1"/>
  <c r="H74"/>
  <c r="I73"/>
  <c r="H75" l="1"/>
  <c r="J74"/>
  <c r="K74" s="1"/>
  <c r="L74" s="1"/>
  <c r="M74" s="1"/>
  <c r="I74"/>
  <c r="J75" l="1"/>
  <c r="K75" s="1"/>
  <c r="L75" s="1"/>
  <c r="M75" s="1"/>
  <c r="H76"/>
  <c r="I75"/>
  <c r="H77" l="1"/>
  <c r="J76"/>
  <c r="K76" s="1"/>
  <c r="L76" s="1"/>
  <c r="M76" s="1"/>
  <c r="I76"/>
  <c r="J77" l="1"/>
  <c r="K77" s="1"/>
  <c r="L77" s="1"/>
  <c r="M77" s="1"/>
  <c r="H78"/>
  <c r="I77"/>
  <c r="I78" l="1"/>
  <c r="H79"/>
  <c r="J78"/>
  <c r="K78" s="1"/>
  <c r="L78" s="1"/>
  <c r="M78" s="1"/>
  <c r="I79" l="1"/>
  <c r="J79"/>
  <c r="K79" s="1"/>
  <c r="L79" s="1"/>
  <c r="M79" s="1"/>
  <c r="H80"/>
  <c r="I80" l="1"/>
  <c r="H81"/>
  <c r="J80"/>
  <c r="K80" s="1"/>
  <c r="L80" s="1"/>
  <c r="M80" s="1"/>
  <c r="H82" l="1"/>
  <c r="I81"/>
  <c r="J81"/>
  <c r="K81" s="1"/>
  <c r="L81" s="1"/>
  <c r="M81" s="1"/>
  <c r="I82" l="1"/>
  <c r="H83"/>
  <c r="J82"/>
  <c r="K82" s="1"/>
  <c r="L82" s="1"/>
  <c r="M82" s="1"/>
  <c r="J83" l="1"/>
  <c r="K83" s="1"/>
  <c r="L83" s="1"/>
  <c r="M83" s="1"/>
  <c r="H84"/>
  <c r="I83"/>
  <c r="I84" l="1"/>
  <c r="H85"/>
  <c r="J84"/>
  <c r="K84" s="1"/>
  <c r="L84" s="1"/>
  <c r="M84" s="1"/>
  <c r="J85" l="1"/>
  <c r="K85" s="1"/>
  <c r="L85" s="1"/>
  <c r="M85" s="1"/>
  <c r="H86"/>
  <c r="I85"/>
  <c r="I86" l="1"/>
  <c r="H87"/>
  <c r="J86"/>
  <c r="K86" s="1"/>
  <c r="L86" s="1"/>
  <c r="M86" s="1"/>
  <c r="J87" l="1"/>
  <c r="K87" s="1"/>
  <c r="L87" s="1"/>
  <c r="M87" s="1"/>
  <c r="H88"/>
  <c r="I87"/>
  <c r="H89" l="1"/>
  <c r="I88"/>
  <c r="J88"/>
  <c r="K88" s="1"/>
  <c r="L88" s="1"/>
  <c r="M88" s="1"/>
  <c r="J89" l="1"/>
  <c r="K89" s="1"/>
  <c r="L89" s="1"/>
  <c r="M89" s="1"/>
  <c r="H90"/>
  <c r="I89"/>
  <c r="I90" l="1"/>
  <c r="J90"/>
  <c r="K90" s="1"/>
  <c r="L90" s="1"/>
  <c r="M90" s="1"/>
  <c r="H91"/>
  <c r="J91" l="1"/>
  <c r="K91" s="1"/>
  <c r="L91" s="1"/>
  <c r="M91" s="1"/>
  <c r="H92"/>
  <c r="I91"/>
  <c r="H93" l="1"/>
  <c r="J92"/>
  <c r="K92" s="1"/>
  <c r="L92" s="1"/>
  <c r="M92" s="1"/>
  <c r="I92"/>
  <c r="J93" l="1"/>
  <c r="K93" s="1"/>
  <c r="L93" s="1"/>
  <c r="M93" s="1"/>
  <c r="H94"/>
  <c r="I93"/>
  <c r="H95" l="1"/>
  <c r="J94"/>
  <c r="K94" s="1"/>
  <c r="L94" s="1"/>
  <c r="M94" s="1"/>
  <c r="I94"/>
  <c r="J95" l="1"/>
  <c r="K95" s="1"/>
  <c r="L95" s="1"/>
  <c r="M95" s="1"/>
  <c r="H96"/>
  <c r="I95"/>
  <c r="H97" l="1"/>
  <c r="J96"/>
  <c r="K96" s="1"/>
  <c r="L96" s="1"/>
  <c r="M96" s="1"/>
  <c r="I96"/>
  <c r="J97" l="1"/>
  <c r="K97" s="1"/>
  <c r="L97" s="1"/>
  <c r="M97" s="1"/>
  <c r="H98"/>
  <c r="I97"/>
  <c r="H99" l="1"/>
  <c r="J98"/>
  <c r="K98" s="1"/>
  <c r="L98" s="1"/>
  <c r="M98" s="1"/>
  <c r="I98"/>
  <c r="I99" l="1"/>
  <c r="J99"/>
  <c r="K99" s="1"/>
  <c r="L99" s="1"/>
  <c r="M99" s="1"/>
  <c r="H100"/>
  <c r="H101" l="1"/>
  <c r="J100"/>
  <c r="K100" s="1"/>
  <c r="L100" s="1"/>
  <c r="M100" s="1"/>
  <c r="I100"/>
  <c r="H102" l="1"/>
  <c r="I101"/>
  <c r="J101"/>
  <c r="K101" s="1"/>
  <c r="L101" s="1"/>
  <c r="M101" s="1"/>
  <c r="H103" l="1"/>
  <c r="J102"/>
  <c r="K102" s="1"/>
  <c r="L102" s="1"/>
  <c r="M102" s="1"/>
  <c r="I102"/>
  <c r="J103" l="1"/>
  <c r="K103" s="1"/>
  <c r="L103" s="1"/>
  <c r="M103" s="1"/>
  <c r="H104"/>
  <c r="I103"/>
  <c r="H105" l="1"/>
  <c r="J104"/>
  <c r="K104" s="1"/>
  <c r="L104" s="1"/>
  <c r="M104" s="1"/>
  <c r="I104"/>
  <c r="J105" l="1"/>
  <c r="K105" s="1"/>
  <c r="L105" s="1"/>
  <c r="M105" s="1"/>
  <c r="H106"/>
  <c r="I105"/>
  <c r="H107" l="1"/>
  <c r="J106"/>
  <c r="K106" s="1"/>
  <c r="L106" s="1"/>
  <c r="M106" s="1"/>
  <c r="I106"/>
  <c r="J107" l="1"/>
  <c r="K107" s="1"/>
  <c r="L107" s="1"/>
  <c r="M107" s="1"/>
  <c r="H108"/>
  <c r="I107"/>
  <c r="H109" l="1"/>
  <c r="J108"/>
  <c r="K108" s="1"/>
  <c r="L108" s="1"/>
  <c r="M108" s="1"/>
  <c r="I108"/>
  <c r="J109" l="1"/>
  <c r="K109" s="1"/>
  <c r="L109" s="1"/>
  <c r="M109" s="1"/>
  <c r="H110"/>
  <c r="I109"/>
  <c r="H111" l="1"/>
  <c r="J110"/>
  <c r="K110" s="1"/>
  <c r="L110" s="1"/>
  <c r="M110" s="1"/>
  <c r="I110"/>
  <c r="J111" l="1"/>
  <c r="K111" s="1"/>
  <c r="L111" s="1"/>
  <c r="M111" s="1"/>
  <c r="I111"/>
  <c r="H112"/>
  <c r="H113" l="1"/>
  <c r="J112"/>
  <c r="K112" s="1"/>
  <c r="L112" s="1"/>
  <c r="M112" s="1"/>
  <c r="I112"/>
  <c r="J113" l="1"/>
  <c r="K113" s="1"/>
  <c r="L113" s="1"/>
  <c r="M113" s="1"/>
  <c r="H114"/>
  <c r="I113"/>
  <c r="I114" l="1"/>
  <c r="J114"/>
  <c r="K114" s="1"/>
  <c r="L114" s="1"/>
  <c r="M114" s="1"/>
  <c r="H115"/>
  <c r="J115" l="1"/>
  <c r="K115" s="1"/>
  <c r="L115" s="1"/>
  <c r="M115" s="1"/>
  <c r="H116"/>
  <c r="I115"/>
  <c r="H117" l="1"/>
  <c r="J116"/>
  <c r="K116" s="1"/>
  <c r="L116" s="1"/>
  <c r="M116" s="1"/>
  <c r="I116"/>
  <c r="J117" l="1"/>
  <c r="K117" s="1"/>
  <c r="L117" s="1"/>
  <c r="M117" s="1"/>
  <c r="H118"/>
  <c r="I117"/>
  <c r="H119" l="1"/>
  <c r="J118"/>
  <c r="K118" s="1"/>
  <c r="L118" s="1"/>
  <c r="M118" s="1"/>
  <c r="I118"/>
  <c r="J119" l="1"/>
  <c r="K119" s="1"/>
  <c r="L119" s="1"/>
  <c r="M119" s="1"/>
  <c r="H120"/>
  <c r="I119"/>
  <c r="H121" l="1"/>
  <c r="J120"/>
  <c r="K120" s="1"/>
  <c r="L120" s="1"/>
  <c r="M120" s="1"/>
  <c r="I120"/>
  <c r="J121" l="1"/>
  <c r="K121" s="1"/>
  <c r="L121" s="1"/>
  <c r="M121" s="1"/>
  <c r="H122"/>
  <c r="I121"/>
  <c r="H123" l="1"/>
  <c r="J122"/>
  <c r="K122" s="1"/>
  <c r="L122" s="1"/>
  <c r="M122" s="1"/>
  <c r="I122"/>
  <c r="J123" l="1"/>
  <c r="K123" s="1"/>
  <c r="L123" s="1"/>
  <c r="M123" s="1"/>
  <c r="H124"/>
  <c r="I123"/>
  <c r="H125" l="1"/>
  <c r="J124"/>
  <c r="K124" s="1"/>
  <c r="L124" s="1"/>
  <c r="M124" s="1"/>
  <c r="I124"/>
  <c r="J125" l="1"/>
  <c r="K125" s="1"/>
  <c r="L125" s="1"/>
  <c r="M125" s="1"/>
  <c r="H126"/>
  <c r="I125"/>
  <c r="H127" l="1"/>
  <c r="J126"/>
  <c r="K126" s="1"/>
  <c r="L126" s="1"/>
  <c r="M126" s="1"/>
  <c r="I126"/>
  <c r="I127" l="1"/>
  <c r="J127"/>
  <c r="K127" s="1"/>
  <c r="L127" s="1"/>
  <c r="M127" s="1"/>
  <c r="H128"/>
  <c r="H129" l="1"/>
  <c r="J128"/>
  <c r="K128" s="1"/>
  <c r="L128" s="1"/>
  <c r="M128" s="1"/>
  <c r="I128"/>
  <c r="H130" l="1"/>
  <c r="I129"/>
  <c r="J129"/>
  <c r="K129" s="1"/>
  <c r="L129" s="1"/>
  <c r="M129" s="1"/>
  <c r="H131" l="1"/>
  <c r="J130"/>
  <c r="K130" s="1"/>
  <c r="L130" s="1"/>
  <c r="M130" s="1"/>
  <c r="I130"/>
  <c r="J131" l="1"/>
  <c r="K131" s="1"/>
  <c r="L131" s="1"/>
  <c r="M131" s="1"/>
  <c r="I131"/>
  <c r="H132"/>
  <c r="H133" l="1"/>
  <c r="J132"/>
  <c r="K132" s="1"/>
  <c r="L132" s="1"/>
  <c r="M132" s="1"/>
  <c r="I132"/>
  <c r="J133" l="1"/>
  <c r="K133" s="1"/>
  <c r="L133" s="1"/>
  <c r="M133" s="1"/>
  <c r="H134"/>
  <c r="I133"/>
  <c r="H135" l="1"/>
  <c r="J134"/>
  <c r="K134" s="1"/>
  <c r="L134" s="1"/>
  <c r="M134" s="1"/>
  <c r="I134"/>
  <c r="J135" l="1"/>
  <c r="K135" s="1"/>
  <c r="L135" s="1"/>
  <c r="M135" s="1"/>
  <c r="H136"/>
  <c r="I135"/>
  <c r="H137" l="1"/>
  <c r="J136"/>
  <c r="K136" s="1"/>
  <c r="L136" s="1"/>
  <c r="M136" s="1"/>
  <c r="I136"/>
  <c r="J137" l="1"/>
  <c r="K137" s="1"/>
  <c r="L137" s="1"/>
  <c r="M137" s="1"/>
  <c r="H138"/>
  <c r="I137"/>
  <c r="H139" l="1"/>
  <c r="J138"/>
  <c r="K138" s="1"/>
  <c r="L138" s="1"/>
  <c r="M138" s="1"/>
  <c r="I138"/>
  <c r="J139" l="1"/>
  <c r="K139" s="1"/>
  <c r="L139" s="1"/>
  <c r="M139" s="1"/>
  <c r="H140"/>
  <c r="I139"/>
  <c r="H141" l="1"/>
  <c r="J140"/>
  <c r="K140" s="1"/>
  <c r="L140" s="1"/>
  <c r="M140" s="1"/>
  <c r="I140"/>
  <c r="J141" l="1"/>
  <c r="K141" s="1"/>
  <c r="L141" s="1"/>
  <c r="M141" s="1"/>
  <c r="H142"/>
  <c r="I141"/>
  <c r="H143" l="1"/>
  <c r="J142"/>
  <c r="K142" s="1"/>
  <c r="L142" s="1"/>
  <c r="M142" s="1"/>
  <c r="I142"/>
  <c r="J143" l="1"/>
  <c r="K143" s="1"/>
  <c r="L143" s="1"/>
  <c r="M143" s="1"/>
  <c r="I143"/>
  <c r="H144"/>
  <c r="H145" l="1"/>
  <c r="J144"/>
  <c r="K144" s="1"/>
  <c r="L144" s="1"/>
  <c r="M144" s="1"/>
  <c r="I144"/>
  <c r="J145" l="1"/>
  <c r="K145" s="1"/>
  <c r="L145" s="1"/>
  <c r="M145" s="1"/>
  <c r="I145"/>
  <c r="H146"/>
  <c r="H147" l="1"/>
  <c r="J146"/>
  <c r="K146" s="1"/>
  <c r="L146" s="1"/>
  <c r="M146" s="1"/>
  <c r="I146"/>
  <c r="J147" l="1"/>
  <c r="K147" s="1"/>
  <c r="L147" s="1"/>
  <c r="M147" s="1"/>
  <c r="H148"/>
  <c r="I147"/>
  <c r="H149" l="1"/>
  <c r="J148"/>
  <c r="K148" s="1"/>
  <c r="L148" s="1"/>
  <c r="M148" s="1"/>
  <c r="I148"/>
  <c r="J149" l="1"/>
  <c r="K149" s="1"/>
  <c r="L149" s="1"/>
  <c r="M149" s="1"/>
  <c r="I149"/>
  <c r="H150"/>
  <c r="H151" l="1"/>
  <c r="J150"/>
  <c r="K150" s="1"/>
  <c r="L150" s="1"/>
  <c r="M150" s="1"/>
  <c r="I150"/>
  <c r="J151" l="1"/>
  <c r="K151" s="1"/>
  <c r="L151" s="1"/>
  <c r="M151" s="1"/>
  <c r="I151"/>
  <c r="H152"/>
  <c r="H153" l="1"/>
  <c r="J152"/>
  <c r="K152" s="1"/>
  <c r="L152" s="1"/>
  <c r="M152" s="1"/>
  <c r="I152"/>
  <c r="J153" l="1"/>
  <c r="K153" s="1"/>
  <c r="L153" s="1"/>
  <c r="M153" s="1"/>
  <c r="H154"/>
  <c r="I153"/>
  <c r="H155" l="1"/>
  <c r="J154"/>
  <c r="K154" s="1"/>
  <c r="L154" s="1"/>
  <c r="M154" s="1"/>
  <c r="I154"/>
  <c r="J155" l="1"/>
  <c r="K155" s="1"/>
  <c r="L155" s="1"/>
  <c r="M155" s="1"/>
  <c r="H156"/>
  <c r="I155"/>
  <c r="I156" l="1"/>
  <c r="J156"/>
  <c r="K156" s="1"/>
  <c r="L156" s="1"/>
  <c r="M156" s="1"/>
  <c r="H157"/>
  <c r="J157" l="1"/>
  <c r="K157" s="1"/>
  <c r="L157" s="1"/>
  <c r="M157" s="1"/>
  <c r="H158"/>
  <c r="I157"/>
  <c r="H159" l="1"/>
  <c r="J158"/>
  <c r="K158" s="1"/>
  <c r="L158" s="1"/>
  <c r="M158" s="1"/>
  <c r="I158"/>
  <c r="J159" l="1"/>
  <c r="K159" s="1"/>
  <c r="L159" s="1"/>
  <c r="M159" s="1"/>
  <c r="I159"/>
  <c r="H160"/>
  <c r="H161" l="1"/>
  <c r="J160"/>
  <c r="K160" s="1"/>
  <c r="L160" s="1"/>
  <c r="M160" s="1"/>
  <c r="I160"/>
  <c r="J161" l="1"/>
  <c r="K161" s="1"/>
  <c r="L161" s="1"/>
  <c r="M161" s="1"/>
  <c r="H162"/>
  <c r="I161"/>
  <c r="H163" l="1"/>
  <c r="J162"/>
  <c r="K162" s="1"/>
  <c r="L162" s="1"/>
  <c r="M162" s="1"/>
  <c r="I162"/>
  <c r="J163" l="1"/>
  <c r="K163" s="1"/>
  <c r="L163" s="1"/>
  <c r="M163" s="1"/>
  <c r="I163"/>
  <c r="H164"/>
  <c r="H165" l="1"/>
  <c r="J164"/>
  <c r="K164" s="1"/>
  <c r="L164" s="1"/>
  <c r="M164" s="1"/>
  <c r="I164"/>
  <c r="J165" l="1"/>
  <c r="K165" s="1"/>
  <c r="L165" s="1"/>
  <c r="M165" s="1"/>
  <c r="I165"/>
  <c r="H166"/>
  <c r="H167" l="1"/>
  <c r="J166"/>
  <c r="K166" s="1"/>
  <c r="L166" s="1"/>
  <c r="M166" s="1"/>
  <c r="I166"/>
  <c r="J167" l="1"/>
  <c r="K167" s="1"/>
  <c r="L167" s="1"/>
  <c r="M167" s="1"/>
  <c r="H168"/>
  <c r="I167"/>
  <c r="H169" l="1"/>
  <c r="J168"/>
  <c r="K168" s="1"/>
  <c r="L168" s="1"/>
  <c r="M168" s="1"/>
  <c r="I168"/>
  <c r="J169" l="1"/>
  <c r="K169" s="1"/>
  <c r="L169" s="1"/>
  <c r="M169" s="1"/>
  <c r="H170"/>
  <c r="I169"/>
  <c r="H171" l="1"/>
  <c r="J170"/>
  <c r="K170" s="1"/>
  <c r="L170" s="1"/>
  <c r="M170" s="1"/>
  <c r="I170"/>
  <c r="J171" l="1"/>
  <c r="K171" s="1"/>
  <c r="L171" s="1"/>
  <c r="M171" s="1"/>
  <c r="H172"/>
  <c r="I171"/>
  <c r="H173" l="1"/>
  <c r="J172"/>
  <c r="K172" s="1"/>
  <c r="L172" s="1"/>
  <c r="M172" s="1"/>
  <c r="I172"/>
  <c r="J173" l="1"/>
  <c r="K173" s="1"/>
  <c r="L173" s="1"/>
  <c r="M173" s="1"/>
  <c r="H174"/>
  <c r="I173"/>
  <c r="H175" l="1"/>
  <c r="J174"/>
  <c r="K174" s="1"/>
  <c r="L174" s="1"/>
  <c r="M174" s="1"/>
  <c r="I174"/>
  <c r="J175" l="1"/>
  <c r="K175" s="1"/>
  <c r="L175" s="1"/>
  <c r="M175" s="1"/>
  <c r="I175"/>
  <c r="H176"/>
  <c r="H177" l="1"/>
  <c r="J176"/>
  <c r="K176" s="1"/>
  <c r="L176" s="1"/>
  <c r="M176" s="1"/>
  <c r="I176"/>
  <c r="J177" l="1"/>
  <c r="K177" s="1"/>
  <c r="L177" s="1"/>
  <c r="M177" s="1"/>
  <c r="I177"/>
  <c r="H178"/>
  <c r="H179" l="1"/>
  <c r="J178"/>
  <c r="K178" s="1"/>
  <c r="L178" s="1"/>
  <c r="M178" s="1"/>
  <c r="I178"/>
  <c r="J179" l="1"/>
  <c r="K179" s="1"/>
  <c r="L179" s="1"/>
  <c r="M179" s="1"/>
  <c r="I179"/>
  <c r="H180"/>
  <c r="H181" l="1"/>
  <c r="J180"/>
  <c r="K180" s="1"/>
  <c r="L180" s="1"/>
  <c r="M180" s="1"/>
  <c r="I180"/>
  <c r="J181" l="1"/>
  <c r="K181" s="1"/>
  <c r="L181" s="1"/>
  <c r="M181" s="1"/>
  <c r="H182"/>
  <c r="I181"/>
  <c r="H183" l="1"/>
  <c r="J182"/>
  <c r="K182" s="1"/>
  <c r="L182" s="1"/>
  <c r="M182" s="1"/>
  <c r="I182"/>
  <c r="J183" l="1"/>
  <c r="K183" s="1"/>
  <c r="L183" s="1"/>
  <c r="M183" s="1"/>
  <c r="I183"/>
  <c r="H184"/>
  <c r="H185" l="1"/>
  <c r="J184"/>
  <c r="K184" s="1"/>
  <c r="L184" s="1"/>
  <c r="M184" s="1"/>
  <c r="I184"/>
  <c r="J185" l="1"/>
  <c r="K185" s="1"/>
  <c r="L185" s="1"/>
  <c r="M185" s="1"/>
  <c r="I185"/>
  <c r="H186"/>
  <c r="H187" l="1"/>
  <c r="J186"/>
  <c r="K186" s="1"/>
  <c r="L186" s="1"/>
  <c r="M186" s="1"/>
  <c r="I186"/>
  <c r="J187" l="1"/>
  <c r="K187" s="1"/>
  <c r="L187" s="1"/>
  <c r="M187" s="1"/>
  <c r="H188"/>
  <c r="I187"/>
  <c r="H189" l="1"/>
  <c r="J188"/>
  <c r="K188" s="1"/>
  <c r="L188" s="1"/>
  <c r="M188" s="1"/>
  <c r="I188"/>
  <c r="J189" l="1"/>
  <c r="K189" s="1"/>
  <c r="L189" s="1"/>
  <c r="M189" s="1"/>
  <c r="H190"/>
  <c r="I189"/>
  <c r="H191" l="1"/>
  <c r="J190"/>
  <c r="K190" s="1"/>
  <c r="L190" s="1"/>
  <c r="M190" s="1"/>
  <c r="I190"/>
  <c r="J191" l="1"/>
  <c r="K191" s="1"/>
  <c r="L191" s="1"/>
  <c r="M191" s="1"/>
  <c r="H192"/>
  <c r="I191"/>
  <c r="H193" l="1"/>
  <c r="J192"/>
  <c r="K192" s="1"/>
  <c r="L192" s="1"/>
  <c r="M192" s="1"/>
  <c r="I192"/>
  <c r="J193" l="1"/>
  <c r="K193" s="1"/>
  <c r="L193" s="1"/>
  <c r="M193" s="1"/>
  <c r="H194"/>
  <c r="I193"/>
  <c r="I194" l="1"/>
  <c r="H195"/>
  <c r="J194"/>
  <c r="K194" s="1"/>
  <c r="L194" s="1"/>
  <c r="M194" s="1"/>
  <c r="J195" l="1"/>
  <c r="K195" s="1"/>
  <c r="L195" s="1"/>
  <c r="M195" s="1"/>
  <c r="I195"/>
  <c r="H196"/>
  <c r="I196" l="1"/>
  <c r="H197"/>
  <c r="J196"/>
  <c r="K196" s="1"/>
  <c r="L196" s="1"/>
  <c r="M196" s="1"/>
  <c r="J197" l="1"/>
  <c r="K197" s="1"/>
  <c r="L197" s="1"/>
  <c r="M197" s="1"/>
  <c r="I197"/>
  <c r="H198"/>
  <c r="I198" l="1"/>
  <c r="H199"/>
  <c r="J198"/>
  <c r="K198" s="1"/>
  <c r="L198" s="1"/>
  <c r="M198" s="1"/>
  <c r="J199" l="1"/>
  <c r="K199" s="1"/>
  <c r="L199" s="1"/>
  <c r="M199" s="1"/>
  <c r="H200"/>
  <c r="I199"/>
  <c r="I200" l="1"/>
  <c r="H201"/>
  <c r="J200"/>
  <c r="K200" s="1"/>
  <c r="L200" s="1"/>
  <c r="M200" s="1"/>
  <c r="J201" l="1"/>
  <c r="K201" s="1"/>
  <c r="L201" s="1"/>
  <c r="M201" s="1"/>
  <c r="H202"/>
  <c r="I201"/>
  <c r="I202" l="1"/>
  <c r="H203"/>
  <c r="J202"/>
  <c r="K202" s="1"/>
  <c r="L202" s="1"/>
  <c r="M202" s="1"/>
  <c r="J203" l="1"/>
  <c r="K203" s="1"/>
  <c r="L203" s="1"/>
  <c r="M203" s="1"/>
  <c r="H204"/>
  <c r="I203"/>
  <c r="I204" l="1"/>
  <c r="H205"/>
  <c r="J204"/>
  <c r="K204" s="1"/>
  <c r="L204" s="1"/>
  <c r="M204" s="1"/>
  <c r="J205" l="1"/>
  <c r="K205" s="1"/>
  <c r="L205" s="1"/>
  <c r="M205" s="1"/>
  <c r="H206"/>
  <c r="I205"/>
  <c r="I206" l="1"/>
  <c r="H207"/>
  <c r="J206"/>
  <c r="K206" s="1"/>
  <c r="L206" s="1"/>
  <c r="M206" s="1"/>
  <c r="J207" l="1"/>
  <c r="K207" s="1"/>
  <c r="L207" s="1"/>
  <c r="M207" s="1"/>
  <c r="H208"/>
  <c r="I207"/>
  <c r="I208" l="1"/>
  <c r="H209"/>
  <c r="J208"/>
  <c r="K208" s="1"/>
  <c r="L208" s="1"/>
  <c r="M208" s="1"/>
  <c r="J209" l="1"/>
  <c r="K209" s="1"/>
  <c r="L209" s="1"/>
  <c r="M209" s="1"/>
  <c r="H210"/>
  <c r="I209"/>
  <c r="I210" l="1"/>
  <c r="H211"/>
  <c r="J210"/>
  <c r="K210" s="1"/>
  <c r="L210" s="1"/>
  <c r="M210" s="1"/>
  <c r="J211" l="1"/>
  <c r="K211" s="1"/>
  <c r="L211" s="1"/>
  <c r="M211" s="1"/>
  <c r="I211"/>
  <c r="H212"/>
  <c r="I212" l="1"/>
  <c r="H213"/>
  <c r="J212"/>
  <c r="K212" s="1"/>
  <c r="L212" s="1"/>
  <c r="M212" s="1"/>
  <c r="J213" l="1"/>
  <c r="K213" s="1"/>
  <c r="L213" s="1"/>
  <c r="M213" s="1"/>
  <c r="I213"/>
  <c r="H214"/>
  <c r="I214" l="1"/>
  <c r="H215"/>
  <c r="J214"/>
  <c r="K214" s="1"/>
  <c r="L214" s="1"/>
  <c r="M214" s="1"/>
  <c r="J215" l="1"/>
  <c r="K215" s="1"/>
  <c r="L215" s="1"/>
  <c r="M215" s="1"/>
  <c r="H216"/>
  <c r="I215"/>
  <c r="I216" l="1"/>
  <c r="H217"/>
  <c r="J216"/>
  <c r="K216" s="1"/>
  <c r="L216" s="1"/>
  <c r="M216" s="1"/>
  <c r="J217" l="1"/>
  <c r="K217" s="1"/>
  <c r="L217" s="1"/>
  <c r="M217" s="1"/>
  <c r="H218"/>
  <c r="I217"/>
  <c r="I218" l="1"/>
  <c r="H219"/>
  <c r="J218"/>
  <c r="K218" s="1"/>
  <c r="L218" s="1"/>
  <c r="M218" s="1"/>
  <c r="J219" l="1"/>
  <c r="K219" s="1"/>
  <c r="L219" s="1"/>
  <c r="M219" s="1"/>
  <c r="H220"/>
  <c r="I219"/>
  <c r="I220" l="1"/>
  <c r="H221"/>
  <c r="J220"/>
  <c r="K220" s="1"/>
  <c r="L220" s="1"/>
  <c r="M220" s="1"/>
  <c r="J221" l="1"/>
  <c r="K221" s="1"/>
  <c r="L221" s="1"/>
  <c r="M221" s="1"/>
  <c r="H222"/>
  <c r="I221"/>
  <c r="I222" l="1"/>
  <c r="H223"/>
  <c r="J222"/>
  <c r="K222" s="1"/>
  <c r="L222" s="1"/>
  <c r="M222" s="1"/>
  <c r="J223" l="1"/>
  <c r="K223" s="1"/>
  <c r="L223" s="1"/>
  <c r="M223" s="1"/>
  <c r="H224"/>
  <c r="I223"/>
  <c r="I224" l="1"/>
  <c r="H225"/>
  <c r="J224"/>
  <c r="K224" s="1"/>
  <c r="L224" s="1"/>
  <c r="M224" s="1"/>
  <c r="J225" l="1"/>
  <c r="K225" s="1"/>
  <c r="L225" s="1"/>
  <c r="M225" s="1"/>
  <c r="H226"/>
  <c r="I225"/>
  <c r="I226" l="1"/>
  <c r="H227"/>
  <c r="J226"/>
  <c r="K226" s="1"/>
  <c r="L226" s="1"/>
  <c r="M226" s="1"/>
  <c r="J227" l="1"/>
  <c r="K227" s="1"/>
  <c r="L227" s="1"/>
  <c r="M227" s="1"/>
  <c r="H228"/>
  <c r="I227"/>
  <c r="I228" l="1"/>
  <c r="H229"/>
  <c r="J228"/>
  <c r="K228" s="1"/>
  <c r="L228" s="1"/>
  <c r="M228" s="1"/>
  <c r="J229" l="1"/>
  <c r="K229" s="1"/>
  <c r="L229" s="1"/>
  <c r="M229" s="1"/>
  <c r="H230"/>
  <c r="I229"/>
  <c r="I230" l="1"/>
  <c r="H231"/>
  <c r="J230"/>
  <c r="K230" s="1"/>
  <c r="L230" s="1"/>
  <c r="M230" s="1"/>
  <c r="J231" l="1"/>
  <c r="K231" s="1"/>
  <c r="L231" s="1"/>
  <c r="M231" s="1"/>
  <c r="H232"/>
  <c r="I231"/>
  <c r="I232" l="1"/>
  <c r="H233"/>
  <c r="J232"/>
  <c r="K232" s="1"/>
  <c r="L232" s="1"/>
  <c r="M232" s="1"/>
  <c r="J233" l="1"/>
  <c r="K233" s="1"/>
  <c r="L233" s="1"/>
  <c r="M233" s="1"/>
  <c r="H234"/>
  <c r="I233"/>
  <c r="I234" l="1"/>
  <c r="H235"/>
  <c r="J234"/>
  <c r="K234" s="1"/>
  <c r="L234" s="1"/>
  <c r="M234" s="1"/>
  <c r="J235" l="1"/>
  <c r="K235" s="1"/>
  <c r="L235" s="1"/>
  <c r="M235" s="1"/>
  <c r="H236"/>
  <c r="I235"/>
  <c r="I236" l="1"/>
  <c r="H237"/>
  <c r="J236"/>
  <c r="K236" s="1"/>
  <c r="L236" s="1"/>
  <c r="M236" s="1"/>
  <c r="J237" l="1"/>
  <c r="K237" s="1"/>
  <c r="L237" s="1"/>
  <c r="M237" s="1"/>
  <c r="H238"/>
  <c r="I237"/>
  <c r="I238" l="1"/>
  <c r="H239"/>
  <c r="J238"/>
  <c r="K238" s="1"/>
  <c r="L238" s="1"/>
  <c r="M238" s="1"/>
  <c r="J239" l="1"/>
  <c r="K239" s="1"/>
  <c r="L239" s="1"/>
  <c r="M239" s="1"/>
  <c r="H240"/>
  <c r="I239"/>
  <c r="I240" l="1"/>
  <c r="H241"/>
  <c r="J240"/>
  <c r="K240" s="1"/>
  <c r="L240" s="1"/>
  <c r="M240" s="1"/>
  <c r="J241" l="1"/>
  <c r="K241" s="1"/>
  <c r="L241" s="1"/>
  <c r="M241" s="1"/>
  <c r="H242"/>
  <c r="I241"/>
  <c r="I242" l="1"/>
  <c r="H243"/>
  <c r="J242"/>
  <c r="K242" s="1"/>
  <c r="L242" s="1"/>
  <c r="M242" s="1"/>
  <c r="J243" l="1"/>
  <c r="K243" s="1"/>
  <c r="L243" s="1"/>
  <c r="M243" s="1"/>
  <c r="I243"/>
  <c r="H244"/>
  <c r="I244" l="1"/>
  <c r="H245"/>
  <c r="J244"/>
  <c r="K244" s="1"/>
  <c r="L244" s="1"/>
  <c r="M244" s="1"/>
  <c r="J245" l="1"/>
  <c r="K245" s="1"/>
  <c r="L245" s="1"/>
  <c r="M245" s="1"/>
  <c r="H246"/>
  <c r="I245"/>
  <c r="I246" l="1"/>
  <c r="H247"/>
  <c r="J246"/>
  <c r="K246" s="1"/>
  <c r="L246" s="1"/>
  <c r="M246" s="1"/>
  <c r="J247" l="1"/>
  <c r="K247" s="1"/>
  <c r="L247" s="1"/>
  <c r="M247" s="1"/>
  <c r="H248"/>
  <c r="I247"/>
  <c r="I248" l="1"/>
  <c r="H249"/>
  <c r="J248"/>
  <c r="K248" s="1"/>
  <c r="L248" s="1"/>
  <c r="M248" s="1"/>
  <c r="J249" l="1"/>
  <c r="K249" s="1"/>
  <c r="L249" s="1"/>
  <c r="M249" s="1"/>
  <c r="H250"/>
  <c r="I249"/>
  <c r="I250" l="1"/>
  <c r="H251"/>
  <c r="J250"/>
  <c r="K250" s="1"/>
  <c r="L250" s="1"/>
  <c r="M250" s="1"/>
  <c r="J251" l="1"/>
  <c r="K251" s="1"/>
  <c r="L251" s="1"/>
  <c r="M251" s="1"/>
  <c r="H252"/>
  <c r="I251"/>
  <c r="I252" l="1"/>
  <c r="H253"/>
  <c r="J252"/>
  <c r="K252" s="1"/>
  <c r="L252" s="1"/>
  <c r="M252" s="1"/>
  <c r="J253" l="1"/>
  <c r="K253" s="1"/>
  <c r="L253" s="1"/>
  <c r="M253" s="1"/>
  <c r="H254"/>
  <c r="I253"/>
  <c r="I254" l="1"/>
  <c r="J254"/>
  <c r="K254" s="1"/>
  <c r="L254" s="1"/>
  <c r="M254" s="1"/>
  <c r="H255"/>
  <c r="J255" l="1"/>
  <c r="K255" s="1"/>
  <c r="L255" s="1"/>
  <c r="M255" s="1"/>
  <c r="H256"/>
  <c r="I255"/>
  <c r="I256" l="1"/>
  <c r="H257"/>
  <c r="J256"/>
  <c r="K256" s="1"/>
  <c r="L256" s="1"/>
  <c r="M256" s="1"/>
  <c r="I257" l="1"/>
  <c r="J257"/>
  <c r="K257" s="1"/>
  <c r="L257" s="1"/>
  <c r="M257" s="1"/>
  <c r="F18"/>
  <c r="C10"/>
  <c r="A10" s="1"/>
  <c r="B10" l="1"/>
</calcChain>
</file>

<file path=xl/comments1.xml><?xml version="1.0" encoding="utf-8"?>
<comments xmlns="http://schemas.openxmlformats.org/spreadsheetml/2006/main">
  <authors>
    <author>作者</author>
  </authors>
  <commentList>
    <comment ref="H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N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使用者設定值</t>
        </r>
      </text>
    </comment>
    <comment ref="H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N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使用者設定值</t>
        </r>
      </text>
    </comment>
    <comment ref="H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N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使用者設定值</t>
        </r>
      </text>
    </comment>
    <comment ref="H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N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使用者設定值</t>
        </r>
      </text>
    </comment>
    <comment ref="H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N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使用者設定值</t>
        </r>
      </text>
    </comment>
    <comment ref="H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N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使用者設定值</t>
        </r>
      </text>
    </comment>
    <comment ref="H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N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使用者設定值</t>
        </r>
      </text>
    </comment>
    <comment ref="A1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B1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C1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D1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使用者設定值</t>
        </r>
      </text>
    </comment>
    <comment ref="E1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F1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1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N1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使用者設定值</t>
        </r>
      </text>
    </comment>
    <comment ref="H1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N1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使用者設定值</t>
        </r>
      </text>
    </comment>
    <comment ref="H1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N1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使用者設定值</t>
        </r>
      </text>
    </comment>
    <comment ref="H1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N1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使用者設定值</t>
        </r>
      </text>
    </comment>
    <comment ref="A1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B1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使用者設定值</t>
        </r>
      </text>
    </comment>
    <comment ref="C1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D1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E1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使用者設定值</t>
        </r>
      </text>
    </comment>
    <comment ref="F1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使用者設定值</t>
        </r>
      </text>
    </comment>
    <comment ref="H1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N1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使用者設定值</t>
        </r>
      </text>
    </comment>
    <comment ref="H1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N1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使用者設定值</t>
        </r>
      </text>
    </comment>
    <comment ref="H1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N1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使用者設定值</t>
        </r>
      </text>
    </comment>
    <comment ref="H1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N1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使用者設定值</t>
        </r>
      </text>
    </comment>
    <comment ref="C1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F1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1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N1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使用者設定值</t>
        </r>
      </text>
    </comment>
    <comment ref="H1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N1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使用者設定值</t>
        </r>
      </text>
    </comment>
    <comment ref="H2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2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2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2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2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2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N2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使用者設定值</t>
        </r>
      </text>
    </comment>
    <comment ref="H2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2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2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2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2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2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2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2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2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2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2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2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2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2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2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2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2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2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2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2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2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2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2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2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2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2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2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2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2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2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2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2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2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2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2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2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2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2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2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2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2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2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2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2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2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2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2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2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2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2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2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2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2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2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3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3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3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3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3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3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3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3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3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3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3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3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3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3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3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3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3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3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3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3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3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3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3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3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3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3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3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3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3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3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3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3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3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3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3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3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3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3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3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3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3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3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3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3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3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3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3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3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3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3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3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3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3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3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3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3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3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3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3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3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4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4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4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4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4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4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4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4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4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4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4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4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4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4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4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4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4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4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4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4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4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4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4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4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4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4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4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4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4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4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4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4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4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4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4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4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4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4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4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4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4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4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4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4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4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4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4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4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4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4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4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4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4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4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4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4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4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4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4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4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5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5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5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5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5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5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5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5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5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5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5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5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5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5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5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5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5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5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5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5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5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5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5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5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5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5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5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5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5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5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5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5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5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5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5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5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5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5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5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5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5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5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5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5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5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5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5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5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5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5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5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5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5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5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5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5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5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5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5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5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6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6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6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6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6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6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6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6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6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6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6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6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6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6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6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6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6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6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6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6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6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6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6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6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6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6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6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6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6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6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6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6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6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6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6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6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6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6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6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6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6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6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6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6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6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6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6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6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6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6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6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6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6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6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6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6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6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6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6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6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7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7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7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7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7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7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7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7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7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7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7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7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7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7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7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7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7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7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7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7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7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7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7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7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7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7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7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7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7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7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7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7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7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7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7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7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7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7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7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7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7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7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7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7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7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7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7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7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7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7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7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7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7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7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7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7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7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7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7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7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8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8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8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8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8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8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8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8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8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8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8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8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8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8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8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8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8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8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8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8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8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8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8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8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8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8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8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8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8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8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8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8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8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8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8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8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8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8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8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8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8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8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8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8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8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8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8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8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8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8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8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8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8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8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8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8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8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8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8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8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9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9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9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9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9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9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9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9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9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9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9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9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9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9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9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9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9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9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9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9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9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9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9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9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9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9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9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9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9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9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9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9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9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9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9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9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9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9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9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9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9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9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9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9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9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9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9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9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9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9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9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9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9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9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9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9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9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9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9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9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10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0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0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0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0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0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10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0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0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0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0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0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10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0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0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0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0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0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10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0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0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0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0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0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10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0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0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0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0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0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10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0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0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0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0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0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10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0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0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0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0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0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10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0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0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0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0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0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10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0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0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0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0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0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10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0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0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0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0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0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11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1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1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1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1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1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11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1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1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1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1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1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11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1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1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1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1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1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11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1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1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1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1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1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11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1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1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1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1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1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11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1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1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1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1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1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11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1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1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1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1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1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11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1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1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1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1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1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11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1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1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1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1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1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11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1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1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1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1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1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12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2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2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2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2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2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12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2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2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2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2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2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12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2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2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2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2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2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12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2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2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2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2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2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12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2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2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2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2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2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12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2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2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2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2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2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12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2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2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2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2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2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12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2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2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2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2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2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12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2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2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2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2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2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12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2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2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2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2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2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13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3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3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3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3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3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13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3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3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3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3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3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13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3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3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3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3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3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13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3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3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3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3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3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13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3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3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3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3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3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13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3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3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3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3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3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13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3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3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3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3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3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13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3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3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3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3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3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13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3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3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3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3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3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13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3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3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3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3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3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14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4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4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4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4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4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14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4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4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4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4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4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14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4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4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4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4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4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14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4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4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4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4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4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14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4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4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4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4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4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14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4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4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4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4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4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14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4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4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4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4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4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14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4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4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4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4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4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14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4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4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4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4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4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14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4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4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4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4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4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15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5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5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5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5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5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15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5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5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5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5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5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15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5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5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5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5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5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15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5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5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5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5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5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15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5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5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5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5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5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15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5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5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5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5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5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15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5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5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5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5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5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15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5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5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5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5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5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15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5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5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5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5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5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15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5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5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5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5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5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16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6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6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6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6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6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16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6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6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6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6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6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16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6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6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6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6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6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16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6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6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6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6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6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16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6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6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6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6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6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16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6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6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6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6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6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16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6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6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6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6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6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16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6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6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6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6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6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16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6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6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6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6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6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16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6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6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6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6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6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17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7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7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7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7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7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17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7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7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7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7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7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17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7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7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7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7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7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17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7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7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7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7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7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17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7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7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7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7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7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17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7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7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7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7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7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17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7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7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7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7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7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17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7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7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7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7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7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17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7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7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7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7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7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17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7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7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7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7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7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18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8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8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8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8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8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18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8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8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8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8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8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18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8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8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8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8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8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18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8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8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8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8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8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18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8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8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8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8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8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18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8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8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8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8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8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18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8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8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8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8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8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18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8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8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8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8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8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18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8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8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8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8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8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18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8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8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8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8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8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19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9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9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9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9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9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19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9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9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9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9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9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19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9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9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9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9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9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19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9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9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9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9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9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19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9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9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9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9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9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19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9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9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9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9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9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19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9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9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9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9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9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19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9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9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9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9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9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19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9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9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9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9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9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19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19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19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19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19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19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20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20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20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20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20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20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20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20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20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20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20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20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20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20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20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20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20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20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20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20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20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20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20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20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20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20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20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20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20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20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20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20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20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20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20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20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20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20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20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20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20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20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20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20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20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20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20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20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20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20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20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20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20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20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20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20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20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20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20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20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21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21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21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21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21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21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21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21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21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21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21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21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21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21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21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21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21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21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21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21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21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21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21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21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21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21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21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21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21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21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21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21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21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21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21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21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21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21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21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21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21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21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21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21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21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21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21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21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21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21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21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21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21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21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21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21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21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21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21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21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22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22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22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22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22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22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22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22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22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22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22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22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22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22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22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22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22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22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22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22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22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22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22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22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22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22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22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22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22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22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22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22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22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22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22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22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22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22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22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22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22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22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22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22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22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22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22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22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22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22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22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22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22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22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22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22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22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22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22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22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23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23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23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23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23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23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23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23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23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23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23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23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23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23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23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23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23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23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23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23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23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23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23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23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23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23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23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23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23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23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23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23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23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23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23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23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23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23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23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23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23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23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23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23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23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23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23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23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23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23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23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23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23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23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23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23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23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23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23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23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24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24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24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24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24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24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24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24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24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24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24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24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24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24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24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24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24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24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24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24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24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24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24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24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24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24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24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24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24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24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24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24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24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24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24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24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24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24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24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24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24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24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24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24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24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24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24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24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24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24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24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24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24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248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24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24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24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24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24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24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25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25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25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25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25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25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25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25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25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25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25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25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25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25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25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25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25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25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25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25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25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25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25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25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25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25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25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25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25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25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25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25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25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25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25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25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25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25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25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25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25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25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H25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I25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J25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K25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L25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  <comment ref="M257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勿變更值
</t>
        </r>
      </text>
    </comment>
  </commentList>
</comments>
</file>

<file path=xl/sharedStrings.xml><?xml version="1.0" encoding="utf-8"?>
<sst xmlns="http://schemas.openxmlformats.org/spreadsheetml/2006/main" count="27" uniqueCount="18">
  <si>
    <t>Baud Rate</t>
    <phoneticPr fontId="1" type="noConversion"/>
  </si>
  <si>
    <t>SMOD</t>
    <phoneticPr fontId="1" type="noConversion"/>
  </si>
  <si>
    <t>TH1</t>
    <phoneticPr fontId="1" type="noConversion"/>
  </si>
  <si>
    <t>Fosc (MHz)</t>
    <phoneticPr fontId="1" type="noConversion"/>
  </si>
  <si>
    <t>TH1-1</t>
    <phoneticPr fontId="1" type="noConversion"/>
  </si>
  <si>
    <t>誤差值 (%)</t>
    <phoneticPr fontId="1" type="noConversion"/>
  </si>
  <si>
    <t>誤差值說明</t>
    <phoneticPr fontId="1" type="noConversion"/>
  </si>
  <si>
    <t>誤差勿超過 5%</t>
    <phoneticPr fontId="1" type="noConversion"/>
  </si>
  <si>
    <t>色彩</t>
    <phoneticPr fontId="1" type="noConversion"/>
  </si>
  <si>
    <t>色彩</t>
    <phoneticPr fontId="1" type="noConversion"/>
  </si>
  <si>
    <t>勿變動值</t>
    <phoneticPr fontId="1" type="noConversion"/>
  </si>
  <si>
    <t>設定值</t>
    <phoneticPr fontId="1" type="noConversion"/>
  </si>
  <si>
    <t>TH (H)</t>
    <phoneticPr fontId="1" type="noConversion"/>
  </si>
  <si>
    <t>TH</t>
    <phoneticPr fontId="1" type="noConversion"/>
  </si>
  <si>
    <t>參照 Baud Rate</t>
    <phoneticPr fontId="1" type="noConversion"/>
  </si>
  <si>
    <t>可用誤差範圍 5%</t>
    <phoneticPr fontId="1" type="noConversion"/>
  </si>
  <si>
    <t>參照 Baud Rate</t>
    <phoneticPr fontId="1" type="noConversion"/>
  </si>
  <si>
    <t>fa</t>
    <phoneticPr fontId="1" type="noConversion"/>
  </si>
</sst>
</file>

<file path=xl/styles.xml><?xml version="1.0" encoding="utf-8"?>
<styleSheet xmlns="http://schemas.openxmlformats.org/spreadsheetml/2006/main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9"/>
      <color indexed="81"/>
      <name val="細明體"/>
      <family val="3"/>
      <charset val="136"/>
    </font>
    <font>
      <sz val="9"/>
      <color indexed="81"/>
      <name val="細明體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85726</xdr:rowOff>
    </xdr:from>
    <xdr:to>
      <xdr:col>4</xdr:col>
      <xdr:colOff>228600</xdr:colOff>
      <xdr:row>7</xdr:row>
      <xdr:rowOff>99934</xdr:rowOff>
    </xdr:to>
    <xdr:pic>
      <xdr:nvPicPr>
        <xdr:cNvPr id="2" name="圖片 1" descr="BR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3350" y="85726"/>
          <a:ext cx="3171825" cy="1481058"/>
        </a:xfrm>
        <a:prstGeom prst="rect">
          <a:avLst/>
        </a:prstGeom>
        <a:effectLst>
          <a:innerShdw blurRad="63500" dist="50800" dir="2700000">
            <a:prstClr val="black">
              <a:alpha val="50000"/>
            </a:prstClr>
          </a:inn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N257"/>
  <sheetViews>
    <sheetView tabSelected="1" workbookViewId="0">
      <selection activeCell="D12" sqref="D12"/>
    </sheetView>
  </sheetViews>
  <sheetFormatPr defaultRowHeight="16.5"/>
  <cols>
    <col min="3" max="3" width="12.75" bestFit="1" customWidth="1"/>
    <col min="4" max="4" width="9.625" bestFit="1" customWidth="1"/>
    <col min="5" max="5" width="6.875" bestFit="1" customWidth="1"/>
    <col min="6" max="6" width="10.875" bestFit="1" customWidth="1"/>
    <col min="8" max="8" width="9.5" style="1" bestFit="1" customWidth="1"/>
    <col min="9" max="9" width="9" style="1"/>
    <col min="10" max="10" width="15.75" style="1" customWidth="1"/>
    <col min="11" max="11" width="17.625" style="1" customWidth="1"/>
    <col min="12" max="12" width="15.625" style="1" customWidth="1"/>
    <col min="13" max="13" width="17.375" style="1" bestFit="1" customWidth="1"/>
    <col min="14" max="14" width="14.625" style="1" bestFit="1" customWidth="1"/>
  </cols>
  <sheetData>
    <row r="2" spans="1:14">
      <c r="F2" s="4" t="s">
        <v>8</v>
      </c>
      <c r="H2" s="5" t="s">
        <v>13</v>
      </c>
      <c r="I2" s="5" t="s">
        <v>12</v>
      </c>
      <c r="J2" s="5" t="s">
        <v>0</v>
      </c>
      <c r="K2" s="5" t="s">
        <v>16</v>
      </c>
      <c r="L2" s="5" t="s">
        <v>5</v>
      </c>
      <c r="M2" s="5" t="s">
        <v>15</v>
      </c>
      <c r="N2" s="14" t="s">
        <v>14</v>
      </c>
    </row>
    <row r="3" spans="1:14">
      <c r="F3" s="2" t="s">
        <v>10</v>
      </c>
      <c r="H3" s="6">
        <f>HEX2DEC(B14)</f>
        <v>250</v>
      </c>
      <c r="I3" s="17" t="str">
        <f t="shared" ref="I3:I67" si="0">DEC2HEX(H3,2)</f>
        <v>FA</v>
      </c>
      <c r="J3" s="6">
        <f>(((2^$E$14)*($F$14*1000000))/(384*(256-H3)))</f>
        <v>9600</v>
      </c>
      <c r="K3" s="6">
        <f>IF($N$3&lt;=J3,$N$3,IF($N$4&lt;=J3,$N$4,IF($N$5&lt;=J3,$N$5,IF($N$6&lt;=J3,$N$6,IF($N$7&lt;=J3,$N$7,IF($N$8&lt;=J3,$N$8,IF($N$9&lt;=J3,$N$9,IF($N$10&lt;=J3,$N$10,IF($N$11&lt;=J3,$N$11,IF($N$12&lt;=J3,$N$12,IF($N$13&lt;=J3,$N$13,IF($N$14&lt;=J3,$N$14,IF($N$15&lt;=J3,$N$15,IF($N$16&lt;=J3,$N$16,IF($N$17&lt;=J3,$N$17,IF($N$18&lt;=J3,$N$18,IF($N$19&lt;=J3,$N$19,$N$20)))))))))))))))))</f>
        <v>9600</v>
      </c>
      <c r="L3" s="6">
        <f>((K3-J3)/K3)*100</f>
        <v>0</v>
      </c>
      <c r="M3" s="6">
        <f>IF((-5&lt;L3)*OR(L3&lt;5),K3,"no")</f>
        <v>9600</v>
      </c>
      <c r="N3" s="15">
        <v>128000</v>
      </c>
    </row>
    <row r="4" spans="1:14">
      <c r="F4" s="3" t="s">
        <v>9</v>
      </c>
      <c r="H4" s="6">
        <f>H3-1</f>
        <v>249</v>
      </c>
      <c r="I4" s="6" t="str">
        <f t="shared" si="0"/>
        <v>F9</v>
      </c>
      <c r="J4" s="6">
        <f t="shared" ref="J4:J67" si="1">(((2^$E$14)*($F$14*1000000))/(384*(256-H4)))</f>
        <v>8228.5714285714294</v>
      </c>
      <c r="K4" s="6">
        <f t="shared" ref="K4:K67" si="2">IF($N$3&lt;=J4,$N$3,IF($N$4&lt;=J4,$N$4,IF($N$5&lt;=J4,$N$5,IF($N$6&lt;=J4,$N$6,IF($N$7&lt;=J4,$N$7,IF($N$8&lt;=J4,$N$8,IF($N$9&lt;=J4,$N$9,IF($N$10&lt;=J4,$N$10,IF($N$11&lt;=J4,$N$11,IF($N$12&lt;=J4,$N$12,IF($N$13&lt;=J4,$N$13,IF($N$14&lt;=J4,$N$14,IF($N$15&lt;=J4,$N$15,IF($N$16&lt;=J4,$N$16,IF($N$17&lt;=J4,$N$17,IF($N$18&lt;=J4,$N$18,IF($N$19&lt;=J4,$N$19,$N$20)))))))))))))))))</f>
        <v>7200</v>
      </c>
      <c r="L4" s="6">
        <f t="shared" ref="L4:L67" si="3">((K4-J4)/K4)*100</f>
        <v>-14.285714285714295</v>
      </c>
      <c r="M4" s="6" t="str">
        <f t="shared" ref="M4:M67" si="4">IF((-5&lt;L4)*OR(L4&lt;5),K4,"no")</f>
        <v>no</v>
      </c>
      <c r="N4" s="15">
        <v>115200</v>
      </c>
    </row>
    <row r="5" spans="1:14">
      <c r="F5" s="6" t="s">
        <v>11</v>
      </c>
      <c r="H5" s="6">
        <f t="shared" ref="H5:H68" si="5">H4-1</f>
        <v>248</v>
      </c>
      <c r="I5" s="6" t="str">
        <f t="shared" si="0"/>
        <v>F8</v>
      </c>
      <c r="J5" s="6">
        <f t="shared" si="1"/>
        <v>7200</v>
      </c>
      <c r="K5" s="6">
        <f t="shared" si="2"/>
        <v>7200</v>
      </c>
      <c r="L5" s="6">
        <f t="shared" si="3"/>
        <v>0</v>
      </c>
      <c r="M5" s="6">
        <f t="shared" si="4"/>
        <v>7200</v>
      </c>
      <c r="N5" s="15">
        <v>57600</v>
      </c>
    </row>
    <row r="6" spans="1:14">
      <c r="H6" s="6">
        <f t="shared" si="5"/>
        <v>247</v>
      </c>
      <c r="I6" s="6" t="str">
        <f t="shared" si="0"/>
        <v>F7</v>
      </c>
      <c r="J6" s="6">
        <f t="shared" si="1"/>
        <v>6400</v>
      </c>
      <c r="K6" s="6">
        <f t="shared" si="2"/>
        <v>4800</v>
      </c>
      <c r="L6" s="6">
        <f t="shared" si="3"/>
        <v>-33.333333333333329</v>
      </c>
      <c r="M6" s="6" t="str">
        <f t="shared" si="4"/>
        <v>no</v>
      </c>
      <c r="N6" s="15">
        <v>38400</v>
      </c>
    </row>
    <row r="7" spans="1:14">
      <c r="H7" s="6">
        <f t="shared" si="5"/>
        <v>246</v>
      </c>
      <c r="I7" s="6" t="str">
        <f t="shared" si="0"/>
        <v>F6</v>
      </c>
      <c r="J7" s="6">
        <f t="shared" si="1"/>
        <v>5760</v>
      </c>
      <c r="K7" s="6">
        <f t="shared" si="2"/>
        <v>4800</v>
      </c>
      <c r="L7" s="6">
        <f t="shared" si="3"/>
        <v>-20</v>
      </c>
      <c r="M7" s="6" t="str">
        <f t="shared" si="4"/>
        <v>no</v>
      </c>
      <c r="N7" s="15">
        <v>19200</v>
      </c>
    </row>
    <row r="8" spans="1:14">
      <c r="H8" s="6">
        <f t="shared" si="5"/>
        <v>245</v>
      </c>
      <c r="I8" s="6" t="str">
        <f t="shared" si="0"/>
        <v>F5</v>
      </c>
      <c r="J8" s="6">
        <f t="shared" si="1"/>
        <v>5236.363636363636</v>
      </c>
      <c r="K8" s="6">
        <f t="shared" si="2"/>
        <v>4800</v>
      </c>
      <c r="L8" s="6">
        <f t="shared" si="3"/>
        <v>-9.0909090909090846</v>
      </c>
      <c r="M8" s="6" t="str">
        <f t="shared" si="4"/>
        <v>no</v>
      </c>
      <c r="N8" s="15">
        <v>14400</v>
      </c>
    </row>
    <row r="9" spans="1:14">
      <c r="A9" s="4" t="s">
        <v>4</v>
      </c>
      <c r="B9" s="5" t="s">
        <v>12</v>
      </c>
      <c r="C9" s="4" t="s">
        <v>2</v>
      </c>
      <c r="D9" s="3" t="s">
        <v>0</v>
      </c>
      <c r="E9" s="4" t="s">
        <v>1</v>
      </c>
      <c r="F9" s="4" t="s">
        <v>3</v>
      </c>
      <c r="G9" s="1"/>
      <c r="H9" s="6">
        <f t="shared" si="5"/>
        <v>244</v>
      </c>
      <c r="I9" s="6" t="str">
        <f t="shared" si="0"/>
        <v>F4</v>
      </c>
      <c r="J9" s="6">
        <f t="shared" si="1"/>
        <v>4800</v>
      </c>
      <c r="K9" s="6">
        <f t="shared" si="2"/>
        <v>4800</v>
      </c>
      <c r="L9" s="6">
        <f t="shared" si="3"/>
        <v>0</v>
      </c>
      <c r="M9" s="6">
        <f t="shared" si="4"/>
        <v>4800</v>
      </c>
      <c r="N9" s="16">
        <v>9600</v>
      </c>
    </row>
    <row r="10" spans="1:14">
      <c r="A10" s="7">
        <f>256-C10</f>
        <v>6</v>
      </c>
      <c r="B10" s="7" t="str">
        <f>DEC2HEX(ROUND(C10,0),2)</f>
        <v>FA</v>
      </c>
      <c r="C10" s="7">
        <f>256-((2^E10*(F10*1000000))/(D10*384))</f>
        <v>250</v>
      </c>
      <c r="D10" s="7">
        <v>9600</v>
      </c>
      <c r="E10" s="7">
        <f>E14</f>
        <v>1</v>
      </c>
      <c r="F10" s="7">
        <f>F14</f>
        <v>11.059200000000001</v>
      </c>
      <c r="G10" s="1"/>
      <c r="H10" s="6">
        <f t="shared" si="5"/>
        <v>243</v>
      </c>
      <c r="I10" s="6" t="str">
        <f t="shared" si="0"/>
        <v>F3</v>
      </c>
      <c r="J10" s="6">
        <f t="shared" si="1"/>
        <v>4430.7692307692305</v>
      </c>
      <c r="K10" s="6">
        <f t="shared" si="2"/>
        <v>2400</v>
      </c>
      <c r="L10" s="6">
        <f t="shared" si="3"/>
        <v>-84.615384615384599</v>
      </c>
      <c r="M10" s="6" t="str">
        <f t="shared" si="4"/>
        <v>no</v>
      </c>
      <c r="N10" s="16">
        <v>7200</v>
      </c>
    </row>
    <row r="11" spans="1:14">
      <c r="A11" s="10"/>
      <c r="B11" s="10"/>
      <c r="C11" s="10"/>
      <c r="D11" s="10"/>
      <c r="E11" s="10"/>
      <c r="F11" s="10"/>
      <c r="G11" s="1"/>
      <c r="H11" s="6">
        <f t="shared" si="5"/>
        <v>242</v>
      </c>
      <c r="I11" s="6" t="str">
        <f t="shared" si="0"/>
        <v>F2</v>
      </c>
      <c r="J11" s="6">
        <f t="shared" si="1"/>
        <v>4114.2857142857147</v>
      </c>
      <c r="K11" s="6">
        <f t="shared" si="2"/>
        <v>2400</v>
      </c>
      <c r="L11" s="6">
        <f t="shared" si="3"/>
        <v>-71.428571428571445</v>
      </c>
      <c r="M11" s="6" t="str">
        <f t="shared" si="4"/>
        <v>no</v>
      </c>
      <c r="N11" s="16">
        <v>4800</v>
      </c>
    </row>
    <row r="12" spans="1:14">
      <c r="A12" s="11"/>
      <c r="B12" s="11"/>
      <c r="C12" s="11"/>
      <c r="D12" s="11"/>
      <c r="E12" s="11"/>
      <c r="F12" s="11"/>
      <c r="G12" s="1"/>
      <c r="H12" s="6">
        <f t="shared" si="5"/>
        <v>241</v>
      </c>
      <c r="I12" s="6" t="str">
        <f t="shared" si="0"/>
        <v>F1</v>
      </c>
      <c r="J12" s="6">
        <f t="shared" si="1"/>
        <v>3840</v>
      </c>
      <c r="K12" s="6">
        <f t="shared" si="2"/>
        <v>2400</v>
      </c>
      <c r="L12" s="6">
        <f t="shared" si="3"/>
        <v>-60</v>
      </c>
      <c r="M12" s="6" t="str">
        <f t="shared" si="4"/>
        <v>no</v>
      </c>
      <c r="N12" s="16">
        <v>2400</v>
      </c>
    </row>
    <row r="13" spans="1:14">
      <c r="A13" s="8" t="s">
        <v>4</v>
      </c>
      <c r="B13" s="9" t="s">
        <v>12</v>
      </c>
      <c r="C13" s="8" t="s">
        <v>2</v>
      </c>
      <c r="D13" s="8" t="s">
        <v>0</v>
      </c>
      <c r="E13" s="9" t="s">
        <v>1</v>
      </c>
      <c r="F13" s="9" t="s">
        <v>3</v>
      </c>
      <c r="G13" s="1"/>
      <c r="H13" s="6">
        <f t="shared" si="5"/>
        <v>240</v>
      </c>
      <c r="I13" s="6" t="str">
        <f t="shared" si="0"/>
        <v>F0</v>
      </c>
      <c r="J13" s="6">
        <f t="shared" si="1"/>
        <v>3600</v>
      </c>
      <c r="K13" s="6">
        <f t="shared" si="2"/>
        <v>2400</v>
      </c>
      <c r="L13" s="6">
        <f t="shared" si="3"/>
        <v>-50</v>
      </c>
      <c r="M13" s="6" t="str">
        <f t="shared" si="4"/>
        <v>no</v>
      </c>
      <c r="N13" s="16">
        <v>1800</v>
      </c>
    </row>
    <row r="14" spans="1:14">
      <c r="A14" s="2">
        <f>256-C14</f>
        <v>6</v>
      </c>
      <c r="B14" s="17" t="s">
        <v>17</v>
      </c>
      <c r="C14" s="2">
        <f>HEX2DEC(B14)</f>
        <v>250</v>
      </c>
      <c r="D14" s="2">
        <f>(((2^E14)*(F14*1000000))/(384*(256-C14)))</f>
        <v>9600</v>
      </c>
      <c r="E14" s="2">
        <v>1</v>
      </c>
      <c r="F14" s="6">
        <v>11.059200000000001</v>
      </c>
      <c r="G14" s="1"/>
      <c r="H14" s="6">
        <f t="shared" si="5"/>
        <v>239</v>
      </c>
      <c r="I14" s="6" t="str">
        <f t="shared" si="0"/>
        <v>EF</v>
      </c>
      <c r="J14" s="6">
        <f t="shared" si="1"/>
        <v>3388.2352941176468</v>
      </c>
      <c r="K14" s="6">
        <f t="shared" si="2"/>
        <v>2400</v>
      </c>
      <c r="L14" s="6">
        <f t="shared" si="3"/>
        <v>-41.17647058823529</v>
      </c>
      <c r="M14" s="6" t="str">
        <f t="shared" si="4"/>
        <v>no</v>
      </c>
      <c r="N14" s="16">
        <v>1200</v>
      </c>
    </row>
    <row r="15" spans="1:14">
      <c r="A15" s="1"/>
      <c r="B15" s="1"/>
      <c r="C15" s="1"/>
      <c r="D15" s="1"/>
      <c r="E15" s="1"/>
      <c r="F15" s="1"/>
      <c r="G15" s="1"/>
      <c r="H15" s="6">
        <f t="shared" si="5"/>
        <v>238</v>
      </c>
      <c r="I15" s="6" t="str">
        <f t="shared" si="0"/>
        <v>EE</v>
      </c>
      <c r="J15" s="6">
        <f t="shared" si="1"/>
        <v>3200</v>
      </c>
      <c r="K15" s="6">
        <f t="shared" si="2"/>
        <v>2400</v>
      </c>
      <c r="L15" s="6">
        <f t="shared" si="3"/>
        <v>-33.333333333333329</v>
      </c>
      <c r="M15" s="6" t="str">
        <f t="shared" si="4"/>
        <v>no</v>
      </c>
      <c r="N15" s="12">
        <v>600</v>
      </c>
    </row>
    <row r="16" spans="1:14">
      <c r="A16" s="1"/>
      <c r="B16" s="1"/>
      <c r="C16" s="1"/>
      <c r="D16" s="1"/>
      <c r="E16" s="1"/>
      <c r="F16" s="1"/>
      <c r="G16" s="1"/>
      <c r="H16" s="6">
        <f t="shared" si="5"/>
        <v>237</v>
      </c>
      <c r="I16" s="6" t="str">
        <f t="shared" si="0"/>
        <v>ED</v>
      </c>
      <c r="J16" s="6">
        <f t="shared" si="1"/>
        <v>3031.5789473684213</v>
      </c>
      <c r="K16" s="6">
        <f t="shared" si="2"/>
        <v>2400</v>
      </c>
      <c r="L16" s="6">
        <f t="shared" si="3"/>
        <v>-26.31578947368422</v>
      </c>
      <c r="M16" s="6" t="str">
        <f t="shared" si="4"/>
        <v>no</v>
      </c>
      <c r="N16" s="12">
        <v>300</v>
      </c>
    </row>
    <row r="17" spans="1:14">
      <c r="A17" s="1"/>
      <c r="B17" s="1"/>
      <c r="C17" s="18" t="s">
        <v>6</v>
      </c>
      <c r="D17" s="18"/>
      <c r="E17" s="18"/>
      <c r="F17" s="4" t="s">
        <v>5</v>
      </c>
      <c r="G17" s="1"/>
      <c r="H17" s="6">
        <f t="shared" si="5"/>
        <v>236</v>
      </c>
      <c r="I17" s="6" t="str">
        <f t="shared" si="0"/>
        <v>EC</v>
      </c>
      <c r="J17" s="6">
        <f t="shared" si="1"/>
        <v>2880</v>
      </c>
      <c r="K17" s="6">
        <f t="shared" si="2"/>
        <v>2400</v>
      </c>
      <c r="L17" s="6">
        <f t="shared" si="3"/>
        <v>-20</v>
      </c>
      <c r="M17" s="6" t="str">
        <f t="shared" si="4"/>
        <v>no</v>
      </c>
      <c r="N17" s="12">
        <v>150</v>
      </c>
    </row>
    <row r="18" spans="1:14">
      <c r="A18" s="1"/>
      <c r="B18" s="1"/>
      <c r="C18" s="19" t="s">
        <v>7</v>
      </c>
      <c r="D18" s="19"/>
      <c r="E18" s="19"/>
      <c r="F18" s="2">
        <f>((D14-D10)/D10)*100</f>
        <v>0</v>
      </c>
      <c r="G18" s="1"/>
      <c r="H18" s="6">
        <f t="shared" si="5"/>
        <v>235</v>
      </c>
      <c r="I18" s="6" t="str">
        <f t="shared" si="0"/>
        <v>EB</v>
      </c>
      <c r="J18" s="6">
        <f t="shared" si="1"/>
        <v>2742.8571428571427</v>
      </c>
      <c r="K18" s="6">
        <f t="shared" si="2"/>
        <v>2400</v>
      </c>
      <c r="L18" s="6">
        <f t="shared" si="3"/>
        <v>-14.285714285714276</v>
      </c>
      <c r="M18" s="6" t="str">
        <f t="shared" si="4"/>
        <v>no</v>
      </c>
      <c r="N18" s="12">
        <v>134</v>
      </c>
    </row>
    <row r="19" spans="1:14">
      <c r="H19" s="6">
        <f>H18-1</f>
        <v>234</v>
      </c>
      <c r="I19" s="6" t="str">
        <f t="shared" si="0"/>
        <v>EA</v>
      </c>
      <c r="J19" s="6">
        <f t="shared" si="1"/>
        <v>2618.181818181818</v>
      </c>
      <c r="K19" s="6">
        <f t="shared" si="2"/>
        <v>2400</v>
      </c>
      <c r="L19" s="6">
        <f t="shared" si="3"/>
        <v>-9.0909090909090846</v>
      </c>
      <c r="M19" s="6" t="str">
        <f t="shared" si="4"/>
        <v>no</v>
      </c>
      <c r="N19" s="12">
        <v>110</v>
      </c>
    </row>
    <row r="20" spans="1:14">
      <c r="H20" s="6">
        <f t="shared" si="5"/>
        <v>233</v>
      </c>
      <c r="I20" s="6" t="str">
        <f t="shared" si="0"/>
        <v>E9</v>
      </c>
      <c r="J20" s="6">
        <f t="shared" si="1"/>
        <v>2504.3478260869565</v>
      </c>
      <c r="K20" s="6">
        <f t="shared" si="2"/>
        <v>2400</v>
      </c>
      <c r="L20" s="6">
        <f t="shared" si="3"/>
        <v>-4.3478260869565206</v>
      </c>
      <c r="M20" s="6">
        <f t="shared" si="4"/>
        <v>2400</v>
      </c>
      <c r="N20" s="12">
        <v>75</v>
      </c>
    </row>
    <row r="21" spans="1:14">
      <c r="H21" s="6">
        <f t="shared" si="5"/>
        <v>232</v>
      </c>
      <c r="I21" s="6" t="str">
        <f t="shared" si="0"/>
        <v>E8</v>
      </c>
      <c r="J21" s="6">
        <f t="shared" si="1"/>
        <v>2400</v>
      </c>
      <c r="K21" s="6">
        <f t="shared" si="2"/>
        <v>2400</v>
      </c>
      <c r="L21" s="6">
        <f t="shared" si="3"/>
        <v>0</v>
      </c>
      <c r="M21" s="6">
        <f t="shared" si="4"/>
        <v>2400</v>
      </c>
      <c r="N21" s="13"/>
    </row>
    <row r="22" spans="1:14">
      <c r="H22" s="6">
        <f t="shared" si="5"/>
        <v>231</v>
      </c>
      <c r="I22" s="6" t="str">
        <f t="shared" si="0"/>
        <v>E7</v>
      </c>
      <c r="J22" s="6">
        <f t="shared" si="1"/>
        <v>2304</v>
      </c>
      <c r="K22" s="6">
        <f t="shared" si="2"/>
        <v>1800</v>
      </c>
      <c r="L22" s="6">
        <f t="shared" si="3"/>
        <v>-28.000000000000004</v>
      </c>
      <c r="M22" s="6" t="str">
        <f t="shared" si="4"/>
        <v>no</v>
      </c>
      <c r="N22" s="13"/>
    </row>
    <row r="23" spans="1:14">
      <c r="H23" s="6">
        <f t="shared" si="5"/>
        <v>230</v>
      </c>
      <c r="I23" s="6" t="str">
        <f t="shared" si="0"/>
        <v>E6</v>
      </c>
      <c r="J23" s="6">
        <f t="shared" si="1"/>
        <v>2215.3846153846152</v>
      </c>
      <c r="K23" s="6">
        <f t="shared" si="2"/>
        <v>1800</v>
      </c>
      <c r="L23" s="6">
        <f t="shared" si="3"/>
        <v>-23.07692307692307</v>
      </c>
      <c r="M23" s="6" t="str">
        <f t="shared" si="4"/>
        <v>no</v>
      </c>
      <c r="N23" s="13"/>
    </row>
    <row r="24" spans="1:14">
      <c r="H24" s="6">
        <f t="shared" si="5"/>
        <v>229</v>
      </c>
      <c r="I24" s="6" t="str">
        <f t="shared" si="0"/>
        <v>E5</v>
      </c>
      <c r="J24" s="6">
        <f t="shared" si="1"/>
        <v>2133.3333333333335</v>
      </c>
      <c r="K24" s="6">
        <f t="shared" si="2"/>
        <v>1800</v>
      </c>
      <c r="L24" s="6">
        <f t="shared" si="3"/>
        <v>-18.518518518518526</v>
      </c>
      <c r="M24" s="6" t="str">
        <f t="shared" si="4"/>
        <v>no</v>
      </c>
      <c r="N24" s="13"/>
    </row>
    <row r="25" spans="1:14">
      <c r="H25" s="6">
        <f t="shared" si="5"/>
        <v>228</v>
      </c>
      <c r="I25" s="6" t="str">
        <f t="shared" si="0"/>
        <v>E4</v>
      </c>
      <c r="J25" s="6">
        <f t="shared" si="1"/>
        <v>2057.1428571428573</v>
      </c>
      <c r="K25" s="6">
        <f t="shared" si="2"/>
        <v>1800</v>
      </c>
      <c r="L25" s="6">
        <f t="shared" si="3"/>
        <v>-14.285714285714295</v>
      </c>
      <c r="M25" s="6" t="str">
        <f t="shared" si="4"/>
        <v>no</v>
      </c>
      <c r="N25" s="13"/>
    </row>
    <row r="26" spans="1:14">
      <c r="H26" s="6">
        <f t="shared" si="5"/>
        <v>227</v>
      </c>
      <c r="I26" s="6" t="str">
        <f t="shared" si="0"/>
        <v>E3</v>
      </c>
      <c r="J26" s="6">
        <f t="shared" si="1"/>
        <v>1986.2068965517242</v>
      </c>
      <c r="K26" s="6">
        <f t="shared" si="2"/>
        <v>1800</v>
      </c>
      <c r="L26" s="6">
        <f t="shared" si="3"/>
        <v>-10.344827586206899</v>
      </c>
      <c r="M26" s="6" t="str">
        <f t="shared" si="4"/>
        <v>no</v>
      </c>
      <c r="N26" s="13"/>
    </row>
    <row r="27" spans="1:14">
      <c r="H27" s="6">
        <f t="shared" si="5"/>
        <v>226</v>
      </c>
      <c r="I27" s="6" t="str">
        <f t="shared" si="0"/>
        <v>E2</v>
      </c>
      <c r="J27" s="6">
        <f t="shared" si="1"/>
        <v>1920</v>
      </c>
      <c r="K27" s="6">
        <f t="shared" si="2"/>
        <v>1800</v>
      </c>
      <c r="L27" s="6">
        <f t="shared" si="3"/>
        <v>-6.666666666666667</v>
      </c>
      <c r="M27" s="6" t="str">
        <f t="shared" si="4"/>
        <v>no</v>
      </c>
      <c r="N27" s="13"/>
    </row>
    <row r="28" spans="1:14">
      <c r="H28" s="6">
        <f t="shared" si="5"/>
        <v>225</v>
      </c>
      <c r="I28" s="6" t="str">
        <f t="shared" si="0"/>
        <v>E1</v>
      </c>
      <c r="J28" s="6">
        <f t="shared" si="1"/>
        <v>1858.0645161290322</v>
      </c>
      <c r="K28" s="6">
        <f t="shared" si="2"/>
        <v>1800</v>
      </c>
      <c r="L28" s="6">
        <f t="shared" si="3"/>
        <v>-3.2258064516128995</v>
      </c>
      <c r="M28" s="6">
        <f t="shared" si="4"/>
        <v>1800</v>
      </c>
      <c r="N28" s="13"/>
    </row>
    <row r="29" spans="1:14">
      <c r="H29" s="6">
        <f t="shared" si="5"/>
        <v>224</v>
      </c>
      <c r="I29" s="6" t="str">
        <f t="shared" si="0"/>
        <v>E0</v>
      </c>
      <c r="J29" s="6">
        <f t="shared" si="1"/>
        <v>1800</v>
      </c>
      <c r="K29" s="6">
        <f t="shared" si="2"/>
        <v>1800</v>
      </c>
      <c r="L29" s="6">
        <f t="shared" si="3"/>
        <v>0</v>
      </c>
      <c r="M29" s="6">
        <f t="shared" si="4"/>
        <v>1800</v>
      </c>
      <c r="N29" s="13"/>
    </row>
    <row r="30" spans="1:14">
      <c r="H30" s="6">
        <f t="shared" si="5"/>
        <v>223</v>
      </c>
      <c r="I30" s="6" t="str">
        <f t="shared" si="0"/>
        <v>DF</v>
      </c>
      <c r="J30" s="6">
        <f t="shared" si="1"/>
        <v>1745.4545454545455</v>
      </c>
      <c r="K30" s="6">
        <f t="shared" si="2"/>
        <v>1200</v>
      </c>
      <c r="L30" s="6">
        <f t="shared" si="3"/>
        <v>-45.45454545454546</v>
      </c>
      <c r="M30" s="6" t="str">
        <f t="shared" si="4"/>
        <v>no</v>
      </c>
      <c r="N30" s="13"/>
    </row>
    <row r="31" spans="1:14">
      <c r="H31" s="6">
        <f t="shared" si="5"/>
        <v>222</v>
      </c>
      <c r="I31" s="6" t="str">
        <f t="shared" si="0"/>
        <v>DE</v>
      </c>
      <c r="J31" s="6">
        <f t="shared" si="1"/>
        <v>1694.1176470588234</v>
      </c>
      <c r="K31" s="6">
        <f t="shared" si="2"/>
        <v>1200</v>
      </c>
      <c r="L31" s="6">
        <f t="shared" si="3"/>
        <v>-41.17647058823529</v>
      </c>
      <c r="M31" s="6" t="str">
        <f t="shared" si="4"/>
        <v>no</v>
      </c>
      <c r="N31" s="13"/>
    </row>
    <row r="32" spans="1:14">
      <c r="H32" s="6">
        <f>H31-1</f>
        <v>221</v>
      </c>
      <c r="I32" s="6" t="str">
        <f t="shared" si="0"/>
        <v>DD</v>
      </c>
      <c r="J32" s="6">
        <f t="shared" si="1"/>
        <v>1645.7142857142858</v>
      </c>
      <c r="K32" s="6">
        <f t="shared" si="2"/>
        <v>1200</v>
      </c>
      <c r="L32" s="6">
        <f t="shared" si="3"/>
        <v>-37.142857142857153</v>
      </c>
      <c r="M32" s="6" t="str">
        <f t="shared" si="4"/>
        <v>no</v>
      </c>
      <c r="N32" s="13"/>
    </row>
    <row r="33" spans="8:14">
      <c r="H33" s="6">
        <f t="shared" si="5"/>
        <v>220</v>
      </c>
      <c r="I33" s="6" t="str">
        <f t="shared" si="0"/>
        <v>DC</v>
      </c>
      <c r="J33" s="6">
        <f t="shared" si="1"/>
        <v>1600</v>
      </c>
      <c r="K33" s="6">
        <f t="shared" si="2"/>
        <v>1200</v>
      </c>
      <c r="L33" s="6">
        <f t="shared" si="3"/>
        <v>-33.333333333333329</v>
      </c>
      <c r="M33" s="6" t="str">
        <f t="shared" si="4"/>
        <v>no</v>
      </c>
      <c r="N33" s="13"/>
    </row>
    <row r="34" spans="8:14">
      <c r="H34" s="6">
        <f t="shared" si="5"/>
        <v>219</v>
      </c>
      <c r="I34" s="6" t="str">
        <f t="shared" si="0"/>
        <v>DB</v>
      </c>
      <c r="J34" s="6">
        <f t="shared" si="1"/>
        <v>1556.7567567567567</v>
      </c>
      <c r="K34" s="6">
        <f t="shared" si="2"/>
        <v>1200</v>
      </c>
      <c r="L34" s="6">
        <f t="shared" si="3"/>
        <v>-29.729729729729719</v>
      </c>
      <c r="M34" s="6" t="str">
        <f t="shared" si="4"/>
        <v>no</v>
      </c>
      <c r="N34" s="13"/>
    </row>
    <row r="35" spans="8:14">
      <c r="H35" s="6">
        <f t="shared" si="5"/>
        <v>218</v>
      </c>
      <c r="I35" s="6" t="str">
        <f t="shared" si="0"/>
        <v>DA</v>
      </c>
      <c r="J35" s="6">
        <f t="shared" si="1"/>
        <v>1515.7894736842106</v>
      </c>
      <c r="K35" s="6">
        <f t="shared" si="2"/>
        <v>1200</v>
      </c>
      <c r="L35" s="6">
        <f t="shared" si="3"/>
        <v>-26.31578947368422</v>
      </c>
      <c r="M35" s="6" t="str">
        <f t="shared" si="4"/>
        <v>no</v>
      </c>
      <c r="N35" s="13"/>
    </row>
    <row r="36" spans="8:14">
      <c r="H36" s="6">
        <f t="shared" si="5"/>
        <v>217</v>
      </c>
      <c r="I36" s="6" t="str">
        <f t="shared" si="0"/>
        <v>D9</v>
      </c>
      <c r="J36" s="6">
        <f t="shared" si="1"/>
        <v>1476.9230769230769</v>
      </c>
      <c r="K36" s="6">
        <f t="shared" si="2"/>
        <v>1200</v>
      </c>
      <c r="L36" s="6">
        <f t="shared" si="3"/>
        <v>-23.076923076923077</v>
      </c>
      <c r="M36" s="6" t="str">
        <f t="shared" si="4"/>
        <v>no</v>
      </c>
      <c r="N36" s="13"/>
    </row>
    <row r="37" spans="8:14">
      <c r="H37" s="6">
        <f t="shared" si="5"/>
        <v>216</v>
      </c>
      <c r="I37" s="6" t="str">
        <f t="shared" si="0"/>
        <v>D8</v>
      </c>
      <c r="J37" s="6">
        <f t="shared" si="1"/>
        <v>1440</v>
      </c>
      <c r="K37" s="6">
        <f t="shared" si="2"/>
        <v>1200</v>
      </c>
      <c r="L37" s="6">
        <f t="shared" si="3"/>
        <v>-20</v>
      </c>
      <c r="M37" s="6" t="str">
        <f t="shared" si="4"/>
        <v>no</v>
      </c>
      <c r="N37" s="13"/>
    </row>
    <row r="38" spans="8:14">
      <c r="H38" s="6">
        <f t="shared" si="5"/>
        <v>215</v>
      </c>
      <c r="I38" s="6" t="str">
        <f t="shared" si="0"/>
        <v>D7</v>
      </c>
      <c r="J38" s="6">
        <f t="shared" si="1"/>
        <v>1404.8780487804879</v>
      </c>
      <c r="K38" s="6">
        <f t="shared" si="2"/>
        <v>1200</v>
      </c>
      <c r="L38" s="6">
        <f t="shared" si="3"/>
        <v>-17.073170731707325</v>
      </c>
      <c r="M38" s="6" t="str">
        <f t="shared" si="4"/>
        <v>no</v>
      </c>
      <c r="N38" s="13"/>
    </row>
    <row r="39" spans="8:14">
      <c r="H39" s="6">
        <f t="shared" si="5"/>
        <v>214</v>
      </c>
      <c r="I39" s="6" t="str">
        <f t="shared" si="0"/>
        <v>D6</v>
      </c>
      <c r="J39" s="6">
        <f t="shared" si="1"/>
        <v>1371.4285714285713</v>
      </c>
      <c r="K39" s="6">
        <f t="shared" si="2"/>
        <v>1200</v>
      </c>
      <c r="L39" s="6">
        <f t="shared" si="3"/>
        <v>-14.285714285714276</v>
      </c>
      <c r="M39" s="6" t="str">
        <f t="shared" si="4"/>
        <v>no</v>
      </c>
      <c r="N39" s="13"/>
    </row>
    <row r="40" spans="8:14">
      <c r="H40" s="6">
        <f t="shared" si="5"/>
        <v>213</v>
      </c>
      <c r="I40" s="6" t="str">
        <f t="shared" si="0"/>
        <v>D5</v>
      </c>
      <c r="J40" s="6">
        <f t="shared" si="1"/>
        <v>1339.5348837209303</v>
      </c>
      <c r="K40" s="6">
        <f t="shared" si="2"/>
        <v>1200</v>
      </c>
      <c r="L40" s="6">
        <f t="shared" si="3"/>
        <v>-11.627906976744194</v>
      </c>
      <c r="M40" s="6" t="str">
        <f t="shared" si="4"/>
        <v>no</v>
      </c>
      <c r="N40" s="13"/>
    </row>
    <row r="41" spans="8:14">
      <c r="H41" s="6">
        <f t="shared" si="5"/>
        <v>212</v>
      </c>
      <c r="I41" s="6" t="str">
        <f t="shared" si="0"/>
        <v>D4</v>
      </c>
      <c r="J41" s="6">
        <f t="shared" si="1"/>
        <v>1309.090909090909</v>
      </c>
      <c r="K41" s="6">
        <f t="shared" si="2"/>
        <v>1200</v>
      </c>
      <c r="L41" s="6">
        <f t="shared" si="3"/>
        <v>-9.0909090909090846</v>
      </c>
      <c r="M41" s="6" t="str">
        <f t="shared" si="4"/>
        <v>no</v>
      </c>
      <c r="N41" s="13"/>
    </row>
    <row r="42" spans="8:14">
      <c r="H42" s="6">
        <f t="shared" si="5"/>
        <v>211</v>
      </c>
      <c r="I42" s="6" t="str">
        <f t="shared" si="0"/>
        <v>D3</v>
      </c>
      <c r="J42" s="6">
        <f t="shared" si="1"/>
        <v>1280</v>
      </c>
      <c r="K42" s="6">
        <f t="shared" si="2"/>
        <v>1200</v>
      </c>
      <c r="L42" s="6">
        <f t="shared" si="3"/>
        <v>-6.666666666666667</v>
      </c>
      <c r="M42" s="6" t="str">
        <f t="shared" si="4"/>
        <v>no</v>
      </c>
      <c r="N42" s="13"/>
    </row>
    <row r="43" spans="8:14">
      <c r="H43" s="6">
        <f>H42-1</f>
        <v>210</v>
      </c>
      <c r="I43" s="6" t="str">
        <f t="shared" si="0"/>
        <v>D2</v>
      </c>
      <c r="J43" s="6">
        <f t="shared" si="1"/>
        <v>1252.1739130434783</v>
      </c>
      <c r="K43" s="6">
        <f t="shared" si="2"/>
        <v>1200</v>
      </c>
      <c r="L43" s="6">
        <f t="shared" si="3"/>
        <v>-4.3478260869565206</v>
      </c>
      <c r="M43" s="6">
        <f t="shared" si="4"/>
        <v>1200</v>
      </c>
      <c r="N43" s="13"/>
    </row>
    <row r="44" spans="8:14">
      <c r="H44" s="6">
        <f t="shared" si="5"/>
        <v>209</v>
      </c>
      <c r="I44" s="6" t="str">
        <f t="shared" si="0"/>
        <v>D1</v>
      </c>
      <c r="J44" s="6">
        <f t="shared" si="1"/>
        <v>1225.5319148936171</v>
      </c>
      <c r="K44" s="6">
        <f t="shared" si="2"/>
        <v>1200</v>
      </c>
      <c r="L44" s="6">
        <f t="shared" si="3"/>
        <v>-2.1276595744680926</v>
      </c>
      <c r="M44" s="6">
        <f t="shared" si="4"/>
        <v>1200</v>
      </c>
      <c r="N44" s="13"/>
    </row>
    <row r="45" spans="8:14">
      <c r="H45" s="6">
        <f t="shared" si="5"/>
        <v>208</v>
      </c>
      <c r="I45" s="6" t="str">
        <f t="shared" si="0"/>
        <v>D0</v>
      </c>
      <c r="J45" s="6">
        <f t="shared" si="1"/>
        <v>1200</v>
      </c>
      <c r="K45" s="6">
        <f t="shared" si="2"/>
        <v>1200</v>
      </c>
      <c r="L45" s="6">
        <f t="shared" si="3"/>
        <v>0</v>
      </c>
      <c r="M45" s="6">
        <f t="shared" si="4"/>
        <v>1200</v>
      </c>
      <c r="N45" s="13"/>
    </row>
    <row r="46" spans="8:14">
      <c r="H46" s="6">
        <f t="shared" si="5"/>
        <v>207</v>
      </c>
      <c r="I46" s="6" t="str">
        <f t="shared" si="0"/>
        <v>CF</v>
      </c>
      <c r="J46" s="6">
        <f t="shared" si="1"/>
        <v>1175.5102040816328</v>
      </c>
      <c r="K46" s="6">
        <f t="shared" si="2"/>
        <v>600</v>
      </c>
      <c r="L46" s="6">
        <f t="shared" si="3"/>
        <v>-95.918367346938794</v>
      </c>
      <c r="M46" s="6" t="str">
        <f t="shared" si="4"/>
        <v>no</v>
      </c>
      <c r="N46" s="13"/>
    </row>
    <row r="47" spans="8:14">
      <c r="H47" s="6">
        <f t="shared" si="5"/>
        <v>206</v>
      </c>
      <c r="I47" s="6" t="str">
        <f t="shared" si="0"/>
        <v>CE</v>
      </c>
      <c r="J47" s="6">
        <f t="shared" si="1"/>
        <v>1152</v>
      </c>
      <c r="K47" s="6">
        <f t="shared" si="2"/>
        <v>600</v>
      </c>
      <c r="L47" s="6">
        <f t="shared" si="3"/>
        <v>-92</v>
      </c>
      <c r="M47" s="6" t="str">
        <f t="shared" si="4"/>
        <v>no</v>
      </c>
      <c r="N47" s="13"/>
    </row>
    <row r="48" spans="8:14">
      <c r="H48" s="6">
        <f t="shared" si="5"/>
        <v>205</v>
      </c>
      <c r="I48" s="6" t="str">
        <f t="shared" si="0"/>
        <v>CD</v>
      </c>
      <c r="J48" s="6">
        <f t="shared" si="1"/>
        <v>1129.4117647058824</v>
      </c>
      <c r="K48" s="6">
        <f t="shared" si="2"/>
        <v>600</v>
      </c>
      <c r="L48" s="6">
        <f t="shared" si="3"/>
        <v>-88.235294117647072</v>
      </c>
      <c r="M48" s="6" t="str">
        <f t="shared" si="4"/>
        <v>no</v>
      </c>
      <c r="N48" s="13"/>
    </row>
    <row r="49" spans="8:14">
      <c r="H49" s="6">
        <f t="shared" si="5"/>
        <v>204</v>
      </c>
      <c r="I49" s="6" t="str">
        <f t="shared" si="0"/>
        <v>CC</v>
      </c>
      <c r="J49" s="6">
        <f t="shared" si="1"/>
        <v>1107.6923076923076</v>
      </c>
      <c r="K49" s="6">
        <f t="shared" si="2"/>
        <v>600</v>
      </c>
      <c r="L49" s="6">
        <f t="shared" si="3"/>
        <v>-84.615384615384599</v>
      </c>
      <c r="M49" s="6" t="str">
        <f t="shared" si="4"/>
        <v>no</v>
      </c>
      <c r="N49" s="13"/>
    </row>
    <row r="50" spans="8:14">
      <c r="H50" s="6">
        <f t="shared" si="5"/>
        <v>203</v>
      </c>
      <c r="I50" s="6" t="str">
        <f t="shared" si="0"/>
        <v>CB</v>
      </c>
      <c r="J50" s="6">
        <f t="shared" si="1"/>
        <v>1086.7924528301887</v>
      </c>
      <c r="K50" s="6">
        <f t="shared" si="2"/>
        <v>600</v>
      </c>
      <c r="L50" s="6">
        <f t="shared" si="3"/>
        <v>-81.132075471698116</v>
      </c>
      <c r="M50" s="6" t="str">
        <f t="shared" si="4"/>
        <v>no</v>
      </c>
      <c r="N50" s="13"/>
    </row>
    <row r="51" spans="8:14">
      <c r="H51" s="6">
        <f t="shared" si="5"/>
        <v>202</v>
      </c>
      <c r="I51" s="6" t="str">
        <f t="shared" si="0"/>
        <v>CA</v>
      </c>
      <c r="J51" s="6">
        <f t="shared" si="1"/>
        <v>1066.6666666666667</v>
      </c>
      <c r="K51" s="6">
        <f t="shared" si="2"/>
        <v>600</v>
      </c>
      <c r="L51" s="6">
        <f t="shared" si="3"/>
        <v>-77.777777777777786</v>
      </c>
      <c r="M51" s="6" t="str">
        <f t="shared" si="4"/>
        <v>no</v>
      </c>
      <c r="N51" s="13"/>
    </row>
    <row r="52" spans="8:14">
      <c r="H52" s="6">
        <f t="shared" si="5"/>
        <v>201</v>
      </c>
      <c r="I52" s="6" t="str">
        <f t="shared" si="0"/>
        <v>C9</v>
      </c>
      <c r="J52" s="6">
        <f t="shared" si="1"/>
        <v>1047.2727272727273</v>
      </c>
      <c r="K52" s="6">
        <f t="shared" si="2"/>
        <v>600</v>
      </c>
      <c r="L52" s="6">
        <f t="shared" si="3"/>
        <v>-74.545454545454533</v>
      </c>
      <c r="M52" s="6" t="str">
        <f t="shared" si="4"/>
        <v>no</v>
      </c>
      <c r="N52" s="13"/>
    </row>
    <row r="53" spans="8:14">
      <c r="H53" s="6">
        <f t="shared" si="5"/>
        <v>200</v>
      </c>
      <c r="I53" s="6" t="str">
        <f t="shared" si="0"/>
        <v>C8</v>
      </c>
      <c r="J53" s="6">
        <f t="shared" si="1"/>
        <v>1028.5714285714287</v>
      </c>
      <c r="K53" s="6">
        <f t="shared" si="2"/>
        <v>600</v>
      </c>
      <c r="L53" s="6">
        <f t="shared" si="3"/>
        <v>-71.428571428571445</v>
      </c>
      <c r="M53" s="6" t="str">
        <f t="shared" si="4"/>
        <v>no</v>
      </c>
      <c r="N53" s="13"/>
    </row>
    <row r="54" spans="8:14">
      <c r="H54" s="6">
        <f t="shared" si="5"/>
        <v>199</v>
      </c>
      <c r="I54" s="6" t="str">
        <f t="shared" si="0"/>
        <v>C7</v>
      </c>
      <c r="J54" s="6">
        <f t="shared" si="1"/>
        <v>1010.5263157894736</v>
      </c>
      <c r="K54" s="6">
        <f t="shared" si="2"/>
        <v>600</v>
      </c>
      <c r="L54" s="6">
        <f t="shared" si="3"/>
        <v>-68.421052631578931</v>
      </c>
      <c r="M54" s="6" t="str">
        <f t="shared" si="4"/>
        <v>no</v>
      </c>
      <c r="N54" s="13"/>
    </row>
    <row r="55" spans="8:14">
      <c r="H55" s="6">
        <f t="shared" si="5"/>
        <v>198</v>
      </c>
      <c r="I55" s="6" t="str">
        <f t="shared" si="0"/>
        <v>C6</v>
      </c>
      <c r="J55" s="6">
        <f t="shared" si="1"/>
        <v>993.10344827586209</v>
      </c>
      <c r="K55" s="6">
        <f t="shared" si="2"/>
        <v>600</v>
      </c>
      <c r="L55" s="6">
        <f t="shared" si="3"/>
        <v>-65.517241379310349</v>
      </c>
      <c r="M55" s="6" t="str">
        <f t="shared" si="4"/>
        <v>no</v>
      </c>
      <c r="N55" s="13"/>
    </row>
    <row r="56" spans="8:14">
      <c r="H56" s="6">
        <f t="shared" si="5"/>
        <v>197</v>
      </c>
      <c r="I56" s="6" t="str">
        <f t="shared" si="0"/>
        <v>C5</v>
      </c>
      <c r="J56" s="6">
        <f t="shared" si="1"/>
        <v>976.27118644067798</v>
      </c>
      <c r="K56" s="6">
        <f t="shared" si="2"/>
        <v>600</v>
      </c>
      <c r="L56" s="6">
        <f t="shared" si="3"/>
        <v>-62.711864406779661</v>
      </c>
      <c r="M56" s="6" t="str">
        <f t="shared" si="4"/>
        <v>no</v>
      </c>
      <c r="N56" s="13"/>
    </row>
    <row r="57" spans="8:14">
      <c r="H57" s="6">
        <f t="shared" si="5"/>
        <v>196</v>
      </c>
      <c r="I57" s="6" t="str">
        <f t="shared" si="0"/>
        <v>C4</v>
      </c>
      <c r="J57" s="6">
        <f t="shared" si="1"/>
        <v>960</v>
      </c>
      <c r="K57" s="6">
        <f t="shared" si="2"/>
        <v>600</v>
      </c>
      <c r="L57" s="6">
        <f t="shared" si="3"/>
        <v>-60</v>
      </c>
      <c r="M57" s="6" t="str">
        <f t="shared" si="4"/>
        <v>no</v>
      </c>
      <c r="N57" s="13"/>
    </row>
    <row r="58" spans="8:14">
      <c r="H58" s="6">
        <f t="shared" si="5"/>
        <v>195</v>
      </c>
      <c r="I58" s="6" t="str">
        <f t="shared" si="0"/>
        <v>C3</v>
      </c>
      <c r="J58" s="6">
        <f t="shared" si="1"/>
        <v>944.26229508196718</v>
      </c>
      <c r="K58" s="6">
        <f t="shared" si="2"/>
        <v>600</v>
      </c>
      <c r="L58" s="6">
        <f t="shared" si="3"/>
        <v>-57.377049180327866</v>
      </c>
      <c r="M58" s="6" t="str">
        <f t="shared" si="4"/>
        <v>no</v>
      </c>
      <c r="N58" s="13"/>
    </row>
    <row r="59" spans="8:14">
      <c r="H59" s="6">
        <f t="shared" si="5"/>
        <v>194</v>
      </c>
      <c r="I59" s="6" t="str">
        <f t="shared" si="0"/>
        <v>C2</v>
      </c>
      <c r="J59" s="6">
        <f t="shared" si="1"/>
        <v>929.0322580645161</v>
      </c>
      <c r="K59" s="6">
        <f t="shared" si="2"/>
        <v>600</v>
      </c>
      <c r="L59" s="6">
        <f t="shared" si="3"/>
        <v>-54.838709677419352</v>
      </c>
      <c r="M59" s="6" t="str">
        <f t="shared" si="4"/>
        <v>no</v>
      </c>
      <c r="N59" s="13"/>
    </row>
    <row r="60" spans="8:14">
      <c r="H60" s="6">
        <f t="shared" si="5"/>
        <v>193</v>
      </c>
      <c r="I60" s="6" t="str">
        <f t="shared" si="0"/>
        <v>C1</v>
      </c>
      <c r="J60" s="6">
        <f t="shared" si="1"/>
        <v>914.28571428571433</v>
      </c>
      <c r="K60" s="6">
        <f t="shared" si="2"/>
        <v>600</v>
      </c>
      <c r="L60" s="6">
        <f t="shared" si="3"/>
        <v>-52.380952380952387</v>
      </c>
      <c r="M60" s="6" t="str">
        <f t="shared" si="4"/>
        <v>no</v>
      </c>
      <c r="N60" s="13"/>
    </row>
    <row r="61" spans="8:14">
      <c r="H61" s="6">
        <f t="shared" si="5"/>
        <v>192</v>
      </c>
      <c r="I61" s="6" t="str">
        <f t="shared" si="0"/>
        <v>C0</v>
      </c>
      <c r="J61" s="6">
        <f t="shared" si="1"/>
        <v>900</v>
      </c>
      <c r="K61" s="6">
        <f t="shared" si="2"/>
        <v>600</v>
      </c>
      <c r="L61" s="6">
        <f t="shared" si="3"/>
        <v>-50</v>
      </c>
      <c r="M61" s="6" t="str">
        <f t="shared" si="4"/>
        <v>no</v>
      </c>
      <c r="N61" s="13"/>
    </row>
    <row r="62" spans="8:14">
      <c r="H62" s="6">
        <f t="shared" si="5"/>
        <v>191</v>
      </c>
      <c r="I62" s="6" t="str">
        <f t="shared" si="0"/>
        <v>BF</v>
      </c>
      <c r="J62" s="6">
        <f t="shared" si="1"/>
        <v>886.15384615384619</v>
      </c>
      <c r="K62" s="6">
        <f t="shared" si="2"/>
        <v>600</v>
      </c>
      <c r="L62" s="6">
        <f t="shared" si="3"/>
        <v>-47.692307692307701</v>
      </c>
      <c r="M62" s="6" t="str">
        <f t="shared" si="4"/>
        <v>no</v>
      </c>
      <c r="N62" s="13"/>
    </row>
    <row r="63" spans="8:14">
      <c r="H63" s="6">
        <f t="shared" si="5"/>
        <v>190</v>
      </c>
      <c r="I63" s="6" t="str">
        <f t="shared" si="0"/>
        <v>BE</v>
      </c>
      <c r="J63" s="6">
        <f t="shared" si="1"/>
        <v>872.72727272727275</v>
      </c>
      <c r="K63" s="6">
        <f t="shared" si="2"/>
        <v>600</v>
      </c>
      <c r="L63" s="6">
        <f t="shared" si="3"/>
        <v>-45.45454545454546</v>
      </c>
      <c r="M63" s="6" t="str">
        <f t="shared" si="4"/>
        <v>no</v>
      </c>
      <c r="N63" s="13"/>
    </row>
    <row r="64" spans="8:14">
      <c r="H64" s="6">
        <f t="shared" si="5"/>
        <v>189</v>
      </c>
      <c r="I64" s="6" t="str">
        <f t="shared" si="0"/>
        <v>BD</v>
      </c>
      <c r="J64" s="6">
        <f t="shared" si="1"/>
        <v>859.70149253731347</v>
      </c>
      <c r="K64" s="6">
        <f t="shared" si="2"/>
        <v>600</v>
      </c>
      <c r="L64" s="6">
        <f t="shared" si="3"/>
        <v>-43.283582089552247</v>
      </c>
      <c r="M64" s="6" t="str">
        <f t="shared" si="4"/>
        <v>no</v>
      </c>
      <c r="N64" s="13"/>
    </row>
    <row r="65" spans="8:14">
      <c r="H65" s="6">
        <f t="shared" si="5"/>
        <v>188</v>
      </c>
      <c r="I65" s="6" t="str">
        <f t="shared" si="0"/>
        <v>BC</v>
      </c>
      <c r="J65" s="6">
        <f t="shared" si="1"/>
        <v>847.05882352941171</v>
      </c>
      <c r="K65" s="6">
        <f t="shared" si="2"/>
        <v>600</v>
      </c>
      <c r="L65" s="6">
        <f t="shared" si="3"/>
        <v>-41.17647058823529</v>
      </c>
      <c r="M65" s="6" t="str">
        <f t="shared" si="4"/>
        <v>no</v>
      </c>
      <c r="N65" s="13"/>
    </row>
    <row r="66" spans="8:14">
      <c r="H66" s="6">
        <f t="shared" si="5"/>
        <v>187</v>
      </c>
      <c r="I66" s="6" t="str">
        <f t="shared" si="0"/>
        <v>BB</v>
      </c>
      <c r="J66" s="6">
        <f t="shared" si="1"/>
        <v>834.78260869565213</v>
      </c>
      <c r="K66" s="6">
        <f t="shared" si="2"/>
        <v>600</v>
      </c>
      <c r="L66" s="6">
        <f t="shared" si="3"/>
        <v>-39.130434782608688</v>
      </c>
      <c r="M66" s="6" t="str">
        <f t="shared" si="4"/>
        <v>no</v>
      </c>
      <c r="N66" s="13"/>
    </row>
    <row r="67" spans="8:14">
      <c r="H67" s="6">
        <f t="shared" si="5"/>
        <v>186</v>
      </c>
      <c r="I67" s="6" t="str">
        <f t="shared" si="0"/>
        <v>BA</v>
      </c>
      <c r="J67" s="6">
        <f t="shared" si="1"/>
        <v>822.85714285714289</v>
      </c>
      <c r="K67" s="6">
        <f t="shared" si="2"/>
        <v>600</v>
      </c>
      <c r="L67" s="6">
        <f t="shared" si="3"/>
        <v>-37.142857142857153</v>
      </c>
      <c r="M67" s="6" t="str">
        <f t="shared" si="4"/>
        <v>no</v>
      </c>
      <c r="N67" s="13"/>
    </row>
    <row r="68" spans="8:14">
      <c r="H68" s="6">
        <f t="shared" si="5"/>
        <v>185</v>
      </c>
      <c r="I68" s="6" t="str">
        <f t="shared" ref="I68:I131" si="6">DEC2HEX(H68,2)</f>
        <v>B9</v>
      </c>
      <c r="J68" s="6">
        <f t="shared" ref="J68:J131" si="7">(((2^$E$14)*($F$14*1000000))/(384*(256-H68)))</f>
        <v>811.26760563380287</v>
      </c>
      <c r="K68" s="6">
        <f t="shared" ref="K68:K131" si="8">IF($N$3&lt;=J68,$N$3,IF($N$4&lt;=J68,$N$4,IF($N$5&lt;=J68,$N$5,IF($N$6&lt;=J68,$N$6,IF($N$7&lt;=J68,$N$7,IF($N$8&lt;=J68,$N$8,IF($N$9&lt;=J68,$N$9,IF($N$10&lt;=J68,$N$10,IF($N$11&lt;=J68,$N$11,IF($N$12&lt;=J68,$N$12,IF($N$13&lt;=J68,$N$13,IF($N$14&lt;=J68,$N$14,IF($N$15&lt;=J68,$N$15,IF($N$16&lt;=J68,$N$16,IF($N$17&lt;=J68,$N$17,IF($N$18&lt;=J68,$N$18,IF($N$19&lt;=J68,$N$19,$N$20)))))))))))))))))</f>
        <v>600</v>
      </c>
      <c r="L68" s="6">
        <f t="shared" ref="L68:L131" si="9">((K68-J68)/K68)*100</f>
        <v>-35.211267605633815</v>
      </c>
      <c r="M68" s="6" t="str">
        <f t="shared" ref="M68:M131" si="10">IF((-5&lt;L68)*OR(L68&lt;5),K68,"no")</f>
        <v>no</v>
      </c>
      <c r="N68" s="13"/>
    </row>
    <row r="69" spans="8:14">
      <c r="H69" s="6">
        <f t="shared" ref="H69:H132" si="11">H68-1</f>
        <v>184</v>
      </c>
      <c r="I69" s="6" t="str">
        <f t="shared" si="6"/>
        <v>B8</v>
      </c>
      <c r="J69" s="6">
        <f t="shared" si="7"/>
        <v>800</v>
      </c>
      <c r="K69" s="6">
        <f t="shared" si="8"/>
        <v>600</v>
      </c>
      <c r="L69" s="6">
        <f t="shared" si="9"/>
        <v>-33.333333333333329</v>
      </c>
      <c r="M69" s="6" t="str">
        <f t="shared" si="10"/>
        <v>no</v>
      </c>
      <c r="N69" s="13"/>
    </row>
    <row r="70" spans="8:14">
      <c r="H70" s="6">
        <f t="shared" si="11"/>
        <v>183</v>
      </c>
      <c r="I70" s="6" t="str">
        <f t="shared" si="6"/>
        <v>B7</v>
      </c>
      <c r="J70" s="6">
        <f t="shared" si="7"/>
        <v>789.04109589041093</v>
      </c>
      <c r="K70" s="6">
        <f t="shared" si="8"/>
        <v>600</v>
      </c>
      <c r="L70" s="6">
        <f t="shared" si="9"/>
        <v>-31.506849315068486</v>
      </c>
      <c r="M70" s="6" t="str">
        <f t="shared" si="10"/>
        <v>no</v>
      </c>
      <c r="N70" s="13"/>
    </row>
    <row r="71" spans="8:14">
      <c r="H71" s="6">
        <f t="shared" si="11"/>
        <v>182</v>
      </c>
      <c r="I71" s="6" t="str">
        <f t="shared" si="6"/>
        <v>B6</v>
      </c>
      <c r="J71" s="6">
        <f t="shared" si="7"/>
        <v>778.37837837837833</v>
      </c>
      <c r="K71" s="6">
        <f t="shared" si="8"/>
        <v>600</v>
      </c>
      <c r="L71" s="6">
        <f t="shared" si="9"/>
        <v>-29.729729729729719</v>
      </c>
      <c r="M71" s="6" t="str">
        <f t="shared" si="10"/>
        <v>no</v>
      </c>
      <c r="N71" s="13"/>
    </row>
    <row r="72" spans="8:14">
      <c r="H72" s="6">
        <f t="shared" si="11"/>
        <v>181</v>
      </c>
      <c r="I72" s="6" t="str">
        <f t="shared" si="6"/>
        <v>B5</v>
      </c>
      <c r="J72" s="6">
        <f t="shared" si="7"/>
        <v>768</v>
      </c>
      <c r="K72" s="6">
        <f t="shared" si="8"/>
        <v>600</v>
      </c>
      <c r="L72" s="6">
        <f t="shared" si="9"/>
        <v>-28.000000000000004</v>
      </c>
      <c r="M72" s="6" t="str">
        <f t="shared" si="10"/>
        <v>no</v>
      </c>
      <c r="N72" s="13"/>
    </row>
    <row r="73" spans="8:14">
      <c r="H73" s="6">
        <f t="shared" si="11"/>
        <v>180</v>
      </c>
      <c r="I73" s="6" t="str">
        <f t="shared" si="6"/>
        <v>B4</v>
      </c>
      <c r="J73" s="6">
        <f t="shared" si="7"/>
        <v>757.89473684210532</v>
      </c>
      <c r="K73" s="6">
        <f t="shared" si="8"/>
        <v>600</v>
      </c>
      <c r="L73" s="6">
        <f t="shared" si="9"/>
        <v>-26.31578947368422</v>
      </c>
      <c r="M73" s="6" t="str">
        <f t="shared" si="10"/>
        <v>no</v>
      </c>
      <c r="N73" s="13"/>
    </row>
    <row r="74" spans="8:14">
      <c r="H74" s="6">
        <f t="shared" si="11"/>
        <v>179</v>
      </c>
      <c r="I74" s="6" t="str">
        <f t="shared" si="6"/>
        <v>B3</v>
      </c>
      <c r="J74" s="6">
        <f t="shared" si="7"/>
        <v>748.0519480519481</v>
      </c>
      <c r="K74" s="6">
        <f t="shared" si="8"/>
        <v>600</v>
      </c>
      <c r="L74" s="6">
        <f t="shared" si="9"/>
        <v>-24.675324675324685</v>
      </c>
      <c r="M74" s="6" t="str">
        <f t="shared" si="10"/>
        <v>no</v>
      </c>
      <c r="N74" s="13"/>
    </row>
    <row r="75" spans="8:14">
      <c r="H75" s="6">
        <f t="shared" si="11"/>
        <v>178</v>
      </c>
      <c r="I75" s="6" t="str">
        <f t="shared" si="6"/>
        <v>B2</v>
      </c>
      <c r="J75" s="6">
        <f t="shared" si="7"/>
        <v>738.46153846153845</v>
      </c>
      <c r="K75" s="6">
        <f t="shared" si="8"/>
        <v>600</v>
      </c>
      <c r="L75" s="6">
        <f t="shared" si="9"/>
        <v>-23.076923076923077</v>
      </c>
      <c r="M75" s="6" t="str">
        <f t="shared" si="10"/>
        <v>no</v>
      </c>
      <c r="N75" s="13"/>
    </row>
    <row r="76" spans="8:14">
      <c r="H76" s="6">
        <f t="shared" si="11"/>
        <v>177</v>
      </c>
      <c r="I76" s="6" t="str">
        <f t="shared" si="6"/>
        <v>B1</v>
      </c>
      <c r="J76" s="6">
        <f t="shared" si="7"/>
        <v>729.11392405063293</v>
      </c>
      <c r="K76" s="6">
        <f t="shared" si="8"/>
        <v>600</v>
      </c>
      <c r="L76" s="6">
        <f t="shared" si="9"/>
        <v>-21.518987341772156</v>
      </c>
      <c r="M76" s="6" t="str">
        <f t="shared" si="10"/>
        <v>no</v>
      </c>
      <c r="N76" s="13"/>
    </row>
    <row r="77" spans="8:14">
      <c r="H77" s="6">
        <f t="shared" si="11"/>
        <v>176</v>
      </c>
      <c r="I77" s="6" t="str">
        <f t="shared" si="6"/>
        <v>B0</v>
      </c>
      <c r="J77" s="6">
        <f t="shared" si="7"/>
        <v>720</v>
      </c>
      <c r="K77" s="6">
        <f t="shared" si="8"/>
        <v>600</v>
      </c>
      <c r="L77" s="6">
        <f t="shared" si="9"/>
        <v>-20</v>
      </c>
      <c r="M77" s="6" t="str">
        <f t="shared" si="10"/>
        <v>no</v>
      </c>
      <c r="N77" s="13"/>
    </row>
    <row r="78" spans="8:14">
      <c r="H78" s="6">
        <f t="shared" si="11"/>
        <v>175</v>
      </c>
      <c r="I78" s="6" t="str">
        <f t="shared" si="6"/>
        <v>AF</v>
      </c>
      <c r="J78" s="6">
        <f t="shared" si="7"/>
        <v>711.11111111111109</v>
      </c>
      <c r="K78" s="6">
        <f t="shared" si="8"/>
        <v>600</v>
      </c>
      <c r="L78" s="6">
        <f t="shared" si="9"/>
        <v>-18.518518518518515</v>
      </c>
      <c r="M78" s="6" t="str">
        <f t="shared" si="10"/>
        <v>no</v>
      </c>
      <c r="N78" s="13"/>
    </row>
    <row r="79" spans="8:14">
      <c r="H79" s="6">
        <f t="shared" si="11"/>
        <v>174</v>
      </c>
      <c r="I79" s="6" t="str">
        <f t="shared" si="6"/>
        <v>AE</v>
      </c>
      <c r="J79" s="6">
        <f t="shared" si="7"/>
        <v>702.43902439024396</v>
      </c>
      <c r="K79" s="6">
        <f t="shared" si="8"/>
        <v>600</v>
      </c>
      <c r="L79" s="6">
        <f t="shared" si="9"/>
        <v>-17.073170731707325</v>
      </c>
      <c r="M79" s="6" t="str">
        <f t="shared" si="10"/>
        <v>no</v>
      </c>
      <c r="N79" s="13"/>
    </row>
    <row r="80" spans="8:14">
      <c r="H80" s="6">
        <f t="shared" si="11"/>
        <v>173</v>
      </c>
      <c r="I80" s="6" t="str">
        <f t="shared" si="6"/>
        <v>AD</v>
      </c>
      <c r="J80" s="6">
        <f t="shared" si="7"/>
        <v>693.97590361445782</v>
      </c>
      <c r="K80" s="6">
        <f t="shared" si="8"/>
        <v>600</v>
      </c>
      <c r="L80" s="6">
        <f t="shared" si="9"/>
        <v>-15.662650602409636</v>
      </c>
      <c r="M80" s="6" t="str">
        <f t="shared" si="10"/>
        <v>no</v>
      </c>
      <c r="N80" s="13"/>
    </row>
    <row r="81" spans="8:14">
      <c r="H81" s="6">
        <f t="shared" si="11"/>
        <v>172</v>
      </c>
      <c r="I81" s="6" t="str">
        <f t="shared" si="6"/>
        <v>AC</v>
      </c>
      <c r="J81" s="6">
        <f t="shared" si="7"/>
        <v>685.71428571428567</v>
      </c>
      <c r="K81" s="6">
        <f t="shared" si="8"/>
        <v>600</v>
      </c>
      <c r="L81" s="6">
        <f t="shared" si="9"/>
        <v>-14.285714285714276</v>
      </c>
      <c r="M81" s="6" t="str">
        <f t="shared" si="10"/>
        <v>no</v>
      </c>
      <c r="N81" s="13"/>
    </row>
    <row r="82" spans="8:14">
      <c r="H82" s="6">
        <f t="shared" si="11"/>
        <v>171</v>
      </c>
      <c r="I82" s="6" t="str">
        <f t="shared" si="6"/>
        <v>AB</v>
      </c>
      <c r="J82" s="6">
        <f t="shared" si="7"/>
        <v>677.64705882352939</v>
      </c>
      <c r="K82" s="6">
        <f t="shared" si="8"/>
        <v>600</v>
      </c>
      <c r="L82" s="6">
        <f t="shared" si="9"/>
        <v>-12.94117647058823</v>
      </c>
      <c r="M82" s="6" t="str">
        <f t="shared" si="10"/>
        <v>no</v>
      </c>
      <c r="N82" s="13"/>
    </row>
    <row r="83" spans="8:14">
      <c r="H83" s="6">
        <f t="shared" si="11"/>
        <v>170</v>
      </c>
      <c r="I83" s="6" t="str">
        <f t="shared" si="6"/>
        <v>AA</v>
      </c>
      <c r="J83" s="6">
        <f t="shared" si="7"/>
        <v>669.76744186046517</v>
      </c>
      <c r="K83" s="6">
        <f t="shared" si="8"/>
        <v>600</v>
      </c>
      <c r="L83" s="6">
        <f t="shared" si="9"/>
        <v>-11.627906976744194</v>
      </c>
      <c r="M83" s="6" t="str">
        <f t="shared" si="10"/>
        <v>no</v>
      </c>
      <c r="N83" s="13"/>
    </row>
    <row r="84" spans="8:14">
      <c r="H84" s="6">
        <f t="shared" si="11"/>
        <v>169</v>
      </c>
      <c r="I84" s="6" t="str">
        <f t="shared" si="6"/>
        <v>A9</v>
      </c>
      <c r="J84" s="6">
        <f t="shared" si="7"/>
        <v>662.06896551724139</v>
      </c>
      <c r="K84" s="6">
        <f t="shared" si="8"/>
        <v>600</v>
      </c>
      <c r="L84" s="6">
        <f t="shared" si="9"/>
        <v>-10.344827586206899</v>
      </c>
      <c r="M84" s="6" t="str">
        <f t="shared" si="10"/>
        <v>no</v>
      </c>
      <c r="N84" s="13"/>
    </row>
    <row r="85" spans="8:14">
      <c r="H85" s="6">
        <f t="shared" si="11"/>
        <v>168</v>
      </c>
      <c r="I85" s="6" t="str">
        <f t="shared" si="6"/>
        <v>A8</v>
      </c>
      <c r="J85" s="6">
        <f t="shared" si="7"/>
        <v>654.5454545454545</v>
      </c>
      <c r="K85" s="6">
        <f t="shared" si="8"/>
        <v>600</v>
      </c>
      <c r="L85" s="6">
        <f t="shared" si="9"/>
        <v>-9.0909090909090846</v>
      </c>
      <c r="M85" s="6" t="str">
        <f t="shared" si="10"/>
        <v>no</v>
      </c>
      <c r="N85" s="13"/>
    </row>
    <row r="86" spans="8:14">
      <c r="H86" s="6">
        <f t="shared" si="11"/>
        <v>167</v>
      </c>
      <c r="I86" s="6" t="str">
        <f t="shared" si="6"/>
        <v>A7</v>
      </c>
      <c r="J86" s="6">
        <f t="shared" si="7"/>
        <v>647.1910112359551</v>
      </c>
      <c r="K86" s="6">
        <f t="shared" si="8"/>
        <v>600</v>
      </c>
      <c r="L86" s="6">
        <f t="shared" si="9"/>
        <v>-7.8651685393258504</v>
      </c>
      <c r="M86" s="6" t="str">
        <f t="shared" si="10"/>
        <v>no</v>
      </c>
      <c r="N86" s="13"/>
    </row>
    <row r="87" spans="8:14">
      <c r="H87" s="6">
        <f t="shared" si="11"/>
        <v>166</v>
      </c>
      <c r="I87" s="6" t="str">
        <f t="shared" si="6"/>
        <v>A6</v>
      </c>
      <c r="J87" s="6">
        <f t="shared" si="7"/>
        <v>640</v>
      </c>
      <c r="K87" s="6">
        <f t="shared" si="8"/>
        <v>600</v>
      </c>
      <c r="L87" s="6">
        <f t="shared" si="9"/>
        <v>-6.666666666666667</v>
      </c>
      <c r="M87" s="6" t="str">
        <f t="shared" si="10"/>
        <v>no</v>
      </c>
      <c r="N87" s="13"/>
    </row>
    <row r="88" spans="8:14">
      <c r="H88" s="6">
        <f t="shared" si="11"/>
        <v>165</v>
      </c>
      <c r="I88" s="6" t="str">
        <f t="shared" si="6"/>
        <v>A5</v>
      </c>
      <c r="J88" s="6">
        <f t="shared" si="7"/>
        <v>632.96703296703299</v>
      </c>
      <c r="K88" s="6">
        <f t="shared" si="8"/>
        <v>600</v>
      </c>
      <c r="L88" s="6">
        <f t="shared" si="9"/>
        <v>-5.494505494505499</v>
      </c>
      <c r="M88" s="6" t="str">
        <f t="shared" si="10"/>
        <v>no</v>
      </c>
      <c r="N88" s="13"/>
    </row>
    <row r="89" spans="8:14">
      <c r="H89" s="6">
        <f t="shared" si="11"/>
        <v>164</v>
      </c>
      <c r="I89" s="6" t="str">
        <f t="shared" si="6"/>
        <v>A4</v>
      </c>
      <c r="J89" s="6">
        <f t="shared" si="7"/>
        <v>626.08695652173913</v>
      </c>
      <c r="K89" s="6">
        <f t="shared" si="8"/>
        <v>600</v>
      </c>
      <c r="L89" s="6">
        <f t="shared" si="9"/>
        <v>-4.3478260869565206</v>
      </c>
      <c r="M89" s="6">
        <f t="shared" si="10"/>
        <v>600</v>
      </c>
      <c r="N89" s="13"/>
    </row>
    <row r="90" spans="8:14">
      <c r="H90" s="6">
        <f t="shared" si="11"/>
        <v>163</v>
      </c>
      <c r="I90" s="6" t="str">
        <f t="shared" si="6"/>
        <v>A3</v>
      </c>
      <c r="J90" s="6">
        <f t="shared" si="7"/>
        <v>619.35483870967744</v>
      </c>
      <c r="K90" s="6">
        <f t="shared" si="8"/>
        <v>600</v>
      </c>
      <c r="L90" s="6">
        <f t="shared" si="9"/>
        <v>-3.2258064516129066</v>
      </c>
      <c r="M90" s="6">
        <f t="shared" si="10"/>
        <v>600</v>
      </c>
      <c r="N90" s="13"/>
    </row>
    <row r="91" spans="8:14">
      <c r="H91" s="6">
        <f t="shared" si="11"/>
        <v>162</v>
      </c>
      <c r="I91" s="6" t="str">
        <f t="shared" si="6"/>
        <v>A2</v>
      </c>
      <c r="J91" s="6">
        <f t="shared" si="7"/>
        <v>612.76595744680856</v>
      </c>
      <c r="K91" s="6">
        <f t="shared" si="8"/>
        <v>600</v>
      </c>
      <c r="L91" s="6">
        <f t="shared" si="9"/>
        <v>-2.1276595744680926</v>
      </c>
      <c r="M91" s="6">
        <f t="shared" si="10"/>
        <v>600</v>
      </c>
      <c r="N91" s="13"/>
    </row>
    <row r="92" spans="8:14">
      <c r="H92" s="6">
        <f t="shared" si="11"/>
        <v>161</v>
      </c>
      <c r="I92" s="6" t="str">
        <f t="shared" si="6"/>
        <v>A1</v>
      </c>
      <c r="J92" s="6">
        <f t="shared" si="7"/>
        <v>606.31578947368416</v>
      </c>
      <c r="K92" s="6">
        <f t="shared" si="8"/>
        <v>600</v>
      </c>
      <c r="L92" s="6">
        <f t="shared" si="9"/>
        <v>-1.0526315789473604</v>
      </c>
      <c r="M92" s="6">
        <f t="shared" si="10"/>
        <v>600</v>
      </c>
      <c r="N92" s="13"/>
    </row>
    <row r="93" spans="8:14">
      <c r="H93" s="6">
        <f t="shared" si="11"/>
        <v>160</v>
      </c>
      <c r="I93" s="6" t="str">
        <f t="shared" si="6"/>
        <v>A0</v>
      </c>
      <c r="J93" s="6">
        <f t="shared" si="7"/>
        <v>600</v>
      </c>
      <c r="K93" s="6">
        <f t="shared" si="8"/>
        <v>600</v>
      </c>
      <c r="L93" s="6">
        <f t="shared" si="9"/>
        <v>0</v>
      </c>
      <c r="M93" s="6">
        <f t="shared" si="10"/>
        <v>600</v>
      </c>
      <c r="N93" s="13"/>
    </row>
    <row r="94" spans="8:14">
      <c r="H94" s="6">
        <f t="shared" si="11"/>
        <v>159</v>
      </c>
      <c r="I94" s="6" t="str">
        <f t="shared" si="6"/>
        <v>9F</v>
      </c>
      <c r="J94" s="6">
        <f t="shared" si="7"/>
        <v>593.81443298969077</v>
      </c>
      <c r="K94" s="6">
        <f t="shared" si="8"/>
        <v>300</v>
      </c>
      <c r="L94" s="6">
        <f t="shared" si="9"/>
        <v>-97.938144329896929</v>
      </c>
      <c r="M94" s="6" t="str">
        <f t="shared" si="10"/>
        <v>no</v>
      </c>
      <c r="N94" s="13"/>
    </row>
    <row r="95" spans="8:14">
      <c r="H95" s="6">
        <f t="shared" si="11"/>
        <v>158</v>
      </c>
      <c r="I95" s="6" t="str">
        <f t="shared" si="6"/>
        <v>9E</v>
      </c>
      <c r="J95" s="6">
        <f t="shared" si="7"/>
        <v>587.75510204081638</v>
      </c>
      <c r="K95" s="6">
        <f t="shared" si="8"/>
        <v>300</v>
      </c>
      <c r="L95" s="6">
        <f t="shared" si="9"/>
        <v>-95.918367346938794</v>
      </c>
      <c r="M95" s="6" t="str">
        <f t="shared" si="10"/>
        <v>no</v>
      </c>
      <c r="N95" s="13"/>
    </row>
    <row r="96" spans="8:14">
      <c r="H96" s="6">
        <f t="shared" si="11"/>
        <v>157</v>
      </c>
      <c r="I96" s="6" t="str">
        <f t="shared" si="6"/>
        <v>9D</v>
      </c>
      <c r="J96" s="6">
        <f t="shared" si="7"/>
        <v>581.81818181818187</v>
      </c>
      <c r="K96" s="6">
        <f t="shared" si="8"/>
        <v>300</v>
      </c>
      <c r="L96" s="6">
        <f t="shared" si="9"/>
        <v>-93.939393939393952</v>
      </c>
      <c r="M96" s="6" t="str">
        <f t="shared" si="10"/>
        <v>no</v>
      </c>
      <c r="N96" s="13"/>
    </row>
    <row r="97" spans="8:14">
      <c r="H97" s="6">
        <f t="shared" si="11"/>
        <v>156</v>
      </c>
      <c r="I97" s="6" t="str">
        <f t="shared" si="6"/>
        <v>9C</v>
      </c>
      <c r="J97" s="6">
        <f t="shared" si="7"/>
        <v>576</v>
      </c>
      <c r="K97" s="6">
        <f t="shared" si="8"/>
        <v>300</v>
      </c>
      <c r="L97" s="6">
        <f t="shared" si="9"/>
        <v>-92</v>
      </c>
      <c r="M97" s="6" t="str">
        <f t="shared" si="10"/>
        <v>no</v>
      </c>
      <c r="N97" s="13"/>
    </row>
    <row r="98" spans="8:14">
      <c r="H98" s="6">
        <f t="shared" si="11"/>
        <v>155</v>
      </c>
      <c r="I98" s="6" t="str">
        <f t="shared" si="6"/>
        <v>9B</v>
      </c>
      <c r="J98" s="6">
        <f t="shared" si="7"/>
        <v>570.29702970297035</v>
      </c>
      <c r="K98" s="6">
        <f t="shared" si="8"/>
        <v>300</v>
      </c>
      <c r="L98" s="6">
        <f t="shared" si="9"/>
        <v>-90.099009900990112</v>
      </c>
      <c r="M98" s="6" t="str">
        <f t="shared" si="10"/>
        <v>no</v>
      </c>
      <c r="N98" s="13"/>
    </row>
    <row r="99" spans="8:14">
      <c r="H99" s="6">
        <f t="shared" si="11"/>
        <v>154</v>
      </c>
      <c r="I99" s="6" t="str">
        <f t="shared" si="6"/>
        <v>9A</v>
      </c>
      <c r="J99" s="6">
        <f t="shared" si="7"/>
        <v>564.70588235294122</v>
      </c>
      <c r="K99" s="6">
        <f t="shared" si="8"/>
        <v>300</v>
      </c>
      <c r="L99" s="6">
        <f t="shared" si="9"/>
        <v>-88.235294117647072</v>
      </c>
      <c r="M99" s="6" t="str">
        <f t="shared" si="10"/>
        <v>no</v>
      </c>
      <c r="N99" s="13"/>
    </row>
    <row r="100" spans="8:14">
      <c r="H100" s="6">
        <f t="shared" si="11"/>
        <v>153</v>
      </c>
      <c r="I100" s="6" t="str">
        <f t="shared" si="6"/>
        <v>99</v>
      </c>
      <c r="J100" s="6">
        <f t="shared" si="7"/>
        <v>559.22330097087377</v>
      </c>
      <c r="K100" s="6">
        <f t="shared" si="8"/>
        <v>300</v>
      </c>
      <c r="L100" s="6">
        <f t="shared" si="9"/>
        <v>-86.40776699029125</v>
      </c>
      <c r="M100" s="6" t="str">
        <f t="shared" si="10"/>
        <v>no</v>
      </c>
      <c r="N100" s="13"/>
    </row>
    <row r="101" spans="8:14">
      <c r="H101" s="6">
        <f t="shared" si="11"/>
        <v>152</v>
      </c>
      <c r="I101" s="6" t="str">
        <f t="shared" si="6"/>
        <v>98</v>
      </c>
      <c r="J101" s="6">
        <f t="shared" si="7"/>
        <v>553.84615384615381</v>
      </c>
      <c r="K101" s="6">
        <f t="shared" si="8"/>
        <v>300</v>
      </c>
      <c r="L101" s="6">
        <f t="shared" si="9"/>
        <v>-84.615384615384599</v>
      </c>
      <c r="M101" s="6" t="str">
        <f t="shared" si="10"/>
        <v>no</v>
      </c>
      <c r="N101" s="13"/>
    </row>
    <row r="102" spans="8:14">
      <c r="H102" s="6">
        <f t="shared" si="11"/>
        <v>151</v>
      </c>
      <c r="I102" s="6" t="str">
        <f t="shared" si="6"/>
        <v>97</v>
      </c>
      <c r="J102" s="6">
        <f t="shared" si="7"/>
        <v>548.57142857142856</v>
      </c>
      <c r="K102" s="6">
        <f t="shared" si="8"/>
        <v>300</v>
      </c>
      <c r="L102" s="6">
        <f t="shared" si="9"/>
        <v>-82.857142857142847</v>
      </c>
      <c r="M102" s="6" t="str">
        <f t="shared" si="10"/>
        <v>no</v>
      </c>
      <c r="N102" s="13"/>
    </row>
    <row r="103" spans="8:14">
      <c r="H103" s="6">
        <f t="shared" si="11"/>
        <v>150</v>
      </c>
      <c r="I103" s="6" t="str">
        <f t="shared" si="6"/>
        <v>96</v>
      </c>
      <c r="J103" s="6">
        <f t="shared" si="7"/>
        <v>543.39622641509436</v>
      </c>
      <c r="K103" s="6">
        <f t="shared" si="8"/>
        <v>300</v>
      </c>
      <c r="L103" s="6">
        <f t="shared" si="9"/>
        <v>-81.132075471698116</v>
      </c>
      <c r="M103" s="6" t="str">
        <f t="shared" si="10"/>
        <v>no</v>
      </c>
      <c r="N103" s="13"/>
    </row>
    <row r="104" spans="8:14">
      <c r="H104" s="6">
        <f t="shared" si="11"/>
        <v>149</v>
      </c>
      <c r="I104" s="6" t="str">
        <f t="shared" si="6"/>
        <v>95</v>
      </c>
      <c r="J104" s="6">
        <f t="shared" si="7"/>
        <v>538.31775700934577</v>
      </c>
      <c r="K104" s="6">
        <f t="shared" si="8"/>
        <v>300</v>
      </c>
      <c r="L104" s="6">
        <f t="shared" si="9"/>
        <v>-79.43925233644859</v>
      </c>
      <c r="M104" s="6" t="str">
        <f t="shared" si="10"/>
        <v>no</v>
      </c>
      <c r="N104" s="13"/>
    </row>
    <row r="105" spans="8:14">
      <c r="H105" s="6">
        <f t="shared" si="11"/>
        <v>148</v>
      </c>
      <c r="I105" s="6" t="str">
        <f t="shared" si="6"/>
        <v>94</v>
      </c>
      <c r="J105" s="6">
        <f t="shared" si="7"/>
        <v>533.33333333333337</v>
      </c>
      <c r="K105" s="6">
        <f t="shared" si="8"/>
        <v>300</v>
      </c>
      <c r="L105" s="6">
        <f t="shared" si="9"/>
        <v>-77.777777777777786</v>
      </c>
      <c r="M105" s="6" t="str">
        <f t="shared" si="10"/>
        <v>no</v>
      </c>
      <c r="N105" s="13"/>
    </row>
    <row r="106" spans="8:14">
      <c r="H106" s="6">
        <f t="shared" si="11"/>
        <v>147</v>
      </c>
      <c r="I106" s="6" t="str">
        <f t="shared" si="6"/>
        <v>93</v>
      </c>
      <c r="J106" s="6">
        <f t="shared" si="7"/>
        <v>528.44036697247702</v>
      </c>
      <c r="K106" s="6">
        <f t="shared" si="8"/>
        <v>300</v>
      </c>
      <c r="L106" s="6">
        <f t="shared" si="9"/>
        <v>-76.146788990825669</v>
      </c>
      <c r="M106" s="6" t="str">
        <f t="shared" si="10"/>
        <v>no</v>
      </c>
      <c r="N106" s="13"/>
    </row>
    <row r="107" spans="8:14">
      <c r="H107" s="6">
        <f t="shared" si="11"/>
        <v>146</v>
      </c>
      <c r="I107" s="6" t="str">
        <f t="shared" si="6"/>
        <v>92</v>
      </c>
      <c r="J107" s="6">
        <f t="shared" si="7"/>
        <v>523.63636363636363</v>
      </c>
      <c r="K107" s="6">
        <f t="shared" si="8"/>
        <v>300</v>
      </c>
      <c r="L107" s="6">
        <f t="shared" si="9"/>
        <v>-74.545454545454533</v>
      </c>
      <c r="M107" s="6" t="str">
        <f t="shared" si="10"/>
        <v>no</v>
      </c>
      <c r="N107" s="13"/>
    </row>
    <row r="108" spans="8:14">
      <c r="H108" s="6">
        <f t="shared" si="11"/>
        <v>145</v>
      </c>
      <c r="I108" s="6" t="str">
        <f t="shared" si="6"/>
        <v>91</v>
      </c>
      <c r="J108" s="6">
        <f t="shared" si="7"/>
        <v>518.91891891891896</v>
      </c>
      <c r="K108" s="6">
        <f t="shared" si="8"/>
        <v>300</v>
      </c>
      <c r="L108" s="6">
        <f t="shared" si="9"/>
        <v>-72.972972972972983</v>
      </c>
      <c r="M108" s="6" t="str">
        <f t="shared" si="10"/>
        <v>no</v>
      </c>
      <c r="N108" s="13"/>
    </row>
    <row r="109" spans="8:14">
      <c r="H109" s="6">
        <f t="shared" si="11"/>
        <v>144</v>
      </c>
      <c r="I109" s="6" t="str">
        <f t="shared" si="6"/>
        <v>90</v>
      </c>
      <c r="J109" s="6">
        <f t="shared" si="7"/>
        <v>514.28571428571433</v>
      </c>
      <c r="K109" s="6">
        <f t="shared" si="8"/>
        <v>300</v>
      </c>
      <c r="L109" s="6">
        <f t="shared" si="9"/>
        <v>-71.428571428571445</v>
      </c>
      <c r="M109" s="6" t="str">
        <f t="shared" si="10"/>
        <v>no</v>
      </c>
      <c r="N109" s="13"/>
    </row>
    <row r="110" spans="8:14">
      <c r="H110" s="6">
        <f t="shared" si="11"/>
        <v>143</v>
      </c>
      <c r="I110" s="6" t="str">
        <f t="shared" si="6"/>
        <v>8F</v>
      </c>
      <c r="J110" s="6">
        <f t="shared" si="7"/>
        <v>509.73451327433628</v>
      </c>
      <c r="K110" s="6">
        <f t="shared" si="8"/>
        <v>300</v>
      </c>
      <c r="L110" s="6">
        <f t="shared" si="9"/>
        <v>-69.911504424778755</v>
      </c>
      <c r="M110" s="6" t="str">
        <f t="shared" si="10"/>
        <v>no</v>
      </c>
      <c r="N110" s="13"/>
    </row>
    <row r="111" spans="8:14">
      <c r="H111" s="6">
        <f t="shared" si="11"/>
        <v>142</v>
      </c>
      <c r="I111" s="6" t="str">
        <f t="shared" si="6"/>
        <v>8E</v>
      </c>
      <c r="J111" s="6">
        <f t="shared" si="7"/>
        <v>505.26315789473682</v>
      </c>
      <c r="K111" s="6">
        <f t="shared" si="8"/>
        <v>300</v>
      </c>
      <c r="L111" s="6">
        <f t="shared" si="9"/>
        <v>-68.421052631578931</v>
      </c>
      <c r="M111" s="6" t="str">
        <f t="shared" si="10"/>
        <v>no</v>
      </c>
      <c r="N111" s="13"/>
    </row>
    <row r="112" spans="8:14">
      <c r="H112" s="6">
        <f t="shared" si="11"/>
        <v>141</v>
      </c>
      <c r="I112" s="6" t="str">
        <f t="shared" si="6"/>
        <v>8D</v>
      </c>
      <c r="J112" s="6">
        <f t="shared" si="7"/>
        <v>500.86956521739131</v>
      </c>
      <c r="K112" s="6">
        <f t="shared" si="8"/>
        <v>300</v>
      </c>
      <c r="L112" s="6">
        <f t="shared" si="9"/>
        <v>-66.956521739130437</v>
      </c>
      <c r="M112" s="6" t="str">
        <f t="shared" si="10"/>
        <v>no</v>
      </c>
      <c r="N112" s="13"/>
    </row>
    <row r="113" spans="8:14">
      <c r="H113" s="6">
        <f t="shared" si="11"/>
        <v>140</v>
      </c>
      <c r="I113" s="6" t="str">
        <f t="shared" si="6"/>
        <v>8C</v>
      </c>
      <c r="J113" s="6">
        <f t="shared" si="7"/>
        <v>496.55172413793105</v>
      </c>
      <c r="K113" s="6">
        <f t="shared" si="8"/>
        <v>300</v>
      </c>
      <c r="L113" s="6">
        <f t="shared" si="9"/>
        <v>-65.517241379310349</v>
      </c>
      <c r="M113" s="6" t="str">
        <f t="shared" si="10"/>
        <v>no</v>
      </c>
      <c r="N113" s="13"/>
    </row>
    <row r="114" spans="8:14">
      <c r="H114" s="6">
        <f t="shared" si="11"/>
        <v>139</v>
      </c>
      <c r="I114" s="6" t="str">
        <f t="shared" si="6"/>
        <v>8B</v>
      </c>
      <c r="J114" s="6">
        <f t="shared" si="7"/>
        <v>492.30769230769232</v>
      </c>
      <c r="K114" s="6">
        <f t="shared" si="8"/>
        <v>300</v>
      </c>
      <c r="L114" s="6">
        <f t="shared" si="9"/>
        <v>-64.102564102564102</v>
      </c>
      <c r="M114" s="6" t="str">
        <f t="shared" si="10"/>
        <v>no</v>
      </c>
      <c r="N114" s="13"/>
    </row>
    <row r="115" spans="8:14">
      <c r="H115" s="6">
        <f t="shared" si="11"/>
        <v>138</v>
      </c>
      <c r="I115" s="6" t="str">
        <f t="shared" si="6"/>
        <v>8A</v>
      </c>
      <c r="J115" s="6">
        <f t="shared" si="7"/>
        <v>488.13559322033899</v>
      </c>
      <c r="K115" s="6">
        <f t="shared" si="8"/>
        <v>300</v>
      </c>
      <c r="L115" s="6">
        <f t="shared" si="9"/>
        <v>-62.711864406779661</v>
      </c>
      <c r="M115" s="6" t="str">
        <f t="shared" si="10"/>
        <v>no</v>
      </c>
      <c r="N115" s="13"/>
    </row>
    <row r="116" spans="8:14">
      <c r="H116" s="6">
        <f t="shared" si="11"/>
        <v>137</v>
      </c>
      <c r="I116" s="6" t="str">
        <f t="shared" si="6"/>
        <v>89</v>
      </c>
      <c r="J116" s="6">
        <f t="shared" si="7"/>
        <v>484.03361344537814</v>
      </c>
      <c r="K116" s="6">
        <f t="shared" si="8"/>
        <v>300</v>
      </c>
      <c r="L116" s="6">
        <f t="shared" si="9"/>
        <v>-61.344537815126046</v>
      </c>
      <c r="M116" s="6" t="str">
        <f t="shared" si="10"/>
        <v>no</v>
      </c>
      <c r="N116" s="13"/>
    </row>
    <row r="117" spans="8:14">
      <c r="H117" s="6">
        <f t="shared" si="11"/>
        <v>136</v>
      </c>
      <c r="I117" s="6" t="str">
        <f t="shared" si="6"/>
        <v>88</v>
      </c>
      <c r="J117" s="6">
        <f t="shared" si="7"/>
        <v>480</v>
      </c>
      <c r="K117" s="6">
        <f t="shared" si="8"/>
        <v>300</v>
      </c>
      <c r="L117" s="6">
        <f t="shared" si="9"/>
        <v>-60</v>
      </c>
      <c r="M117" s="6" t="str">
        <f t="shared" si="10"/>
        <v>no</v>
      </c>
      <c r="N117" s="13"/>
    </row>
    <row r="118" spans="8:14">
      <c r="H118" s="6">
        <f t="shared" si="11"/>
        <v>135</v>
      </c>
      <c r="I118" s="6" t="str">
        <f t="shared" si="6"/>
        <v>87</v>
      </c>
      <c r="J118" s="6">
        <f t="shared" si="7"/>
        <v>476.03305785123968</v>
      </c>
      <c r="K118" s="6">
        <f t="shared" si="8"/>
        <v>300</v>
      </c>
      <c r="L118" s="6">
        <f t="shared" si="9"/>
        <v>-58.677685950413228</v>
      </c>
      <c r="M118" s="6" t="str">
        <f t="shared" si="10"/>
        <v>no</v>
      </c>
      <c r="N118" s="13"/>
    </row>
    <row r="119" spans="8:14">
      <c r="H119" s="6">
        <f t="shared" si="11"/>
        <v>134</v>
      </c>
      <c r="I119" s="6" t="str">
        <f t="shared" si="6"/>
        <v>86</v>
      </c>
      <c r="J119" s="6">
        <f t="shared" si="7"/>
        <v>472.13114754098359</v>
      </c>
      <c r="K119" s="6">
        <f t="shared" si="8"/>
        <v>300</v>
      </c>
      <c r="L119" s="6">
        <f t="shared" si="9"/>
        <v>-57.377049180327866</v>
      </c>
      <c r="M119" s="6" t="str">
        <f t="shared" si="10"/>
        <v>no</v>
      </c>
      <c r="N119" s="13"/>
    </row>
    <row r="120" spans="8:14">
      <c r="H120" s="6">
        <f t="shared" si="11"/>
        <v>133</v>
      </c>
      <c r="I120" s="6" t="str">
        <f t="shared" si="6"/>
        <v>85</v>
      </c>
      <c r="J120" s="6">
        <f t="shared" si="7"/>
        <v>468.29268292682929</v>
      </c>
      <c r="K120" s="6">
        <f t="shared" si="8"/>
        <v>300</v>
      </c>
      <c r="L120" s="6">
        <f t="shared" si="9"/>
        <v>-56.09756097560976</v>
      </c>
      <c r="M120" s="6" t="str">
        <f t="shared" si="10"/>
        <v>no</v>
      </c>
      <c r="N120" s="13"/>
    </row>
    <row r="121" spans="8:14">
      <c r="H121" s="6">
        <f t="shared" si="11"/>
        <v>132</v>
      </c>
      <c r="I121" s="6" t="str">
        <f t="shared" si="6"/>
        <v>84</v>
      </c>
      <c r="J121" s="6">
        <f t="shared" si="7"/>
        <v>464.51612903225805</v>
      </c>
      <c r="K121" s="6">
        <f t="shared" si="8"/>
        <v>300</v>
      </c>
      <c r="L121" s="6">
        <f t="shared" si="9"/>
        <v>-54.838709677419352</v>
      </c>
      <c r="M121" s="6" t="str">
        <f t="shared" si="10"/>
        <v>no</v>
      </c>
      <c r="N121" s="13"/>
    </row>
    <row r="122" spans="8:14">
      <c r="H122" s="6">
        <f t="shared" si="11"/>
        <v>131</v>
      </c>
      <c r="I122" s="6" t="str">
        <f t="shared" si="6"/>
        <v>83</v>
      </c>
      <c r="J122" s="6">
        <f t="shared" si="7"/>
        <v>460.8</v>
      </c>
      <c r="K122" s="6">
        <f t="shared" si="8"/>
        <v>300</v>
      </c>
      <c r="L122" s="6">
        <f t="shared" si="9"/>
        <v>-53.6</v>
      </c>
      <c r="M122" s="6" t="str">
        <f t="shared" si="10"/>
        <v>no</v>
      </c>
      <c r="N122" s="13"/>
    </row>
    <row r="123" spans="8:14">
      <c r="H123" s="6">
        <f t="shared" si="11"/>
        <v>130</v>
      </c>
      <c r="I123" s="6" t="str">
        <f t="shared" si="6"/>
        <v>82</v>
      </c>
      <c r="J123" s="6">
        <f t="shared" si="7"/>
        <v>457.14285714285717</v>
      </c>
      <c r="K123" s="6">
        <f t="shared" si="8"/>
        <v>300</v>
      </c>
      <c r="L123" s="6">
        <f t="shared" si="9"/>
        <v>-52.380952380952387</v>
      </c>
      <c r="M123" s="6" t="str">
        <f t="shared" si="10"/>
        <v>no</v>
      </c>
      <c r="N123" s="13"/>
    </row>
    <row r="124" spans="8:14">
      <c r="H124" s="6">
        <f t="shared" si="11"/>
        <v>129</v>
      </c>
      <c r="I124" s="6" t="str">
        <f t="shared" si="6"/>
        <v>81</v>
      </c>
      <c r="J124" s="6">
        <f t="shared" si="7"/>
        <v>453.54330708661416</v>
      </c>
      <c r="K124" s="6">
        <f t="shared" si="8"/>
        <v>300</v>
      </c>
      <c r="L124" s="6">
        <f t="shared" si="9"/>
        <v>-51.181102362204726</v>
      </c>
      <c r="M124" s="6" t="str">
        <f t="shared" si="10"/>
        <v>no</v>
      </c>
      <c r="N124" s="13"/>
    </row>
    <row r="125" spans="8:14">
      <c r="H125" s="6">
        <f t="shared" si="11"/>
        <v>128</v>
      </c>
      <c r="I125" s="6" t="str">
        <f t="shared" si="6"/>
        <v>80</v>
      </c>
      <c r="J125" s="6">
        <f t="shared" si="7"/>
        <v>450</v>
      </c>
      <c r="K125" s="6">
        <f t="shared" si="8"/>
        <v>300</v>
      </c>
      <c r="L125" s="6">
        <f t="shared" si="9"/>
        <v>-50</v>
      </c>
      <c r="M125" s="6" t="str">
        <f t="shared" si="10"/>
        <v>no</v>
      </c>
      <c r="N125" s="13"/>
    </row>
    <row r="126" spans="8:14">
      <c r="H126" s="6">
        <f t="shared" si="11"/>
        <v>127</v>
      </c>
      <c r="I126" s="6" t="str">
        <f t="shared" si="6"/>
        <v>7F</v>
      </c>
      <c r="J126" s="6">
        <f t="shared" si="7"/>
        <v>446.51162790697674</v>
      </c>
      <c r="K126" s="6">
        <f t="shared" si="8"/>
        <v>300</v>
      </c>
      <c r="L126" s="6">
        <f t="shared" si="9"/>
        <v>-48.837209302325576</v>
      </c>
      <c r="M126" s="6" t="str">
        <f t="shared" si="10"/>
        <v>no</v>
      </c>
      <c r="N126" s="13"/>
    </row>
    <row r="127" spans="8:14">
      <c r="H127" s="6">
        <f t="shared" si="11"/>
        <v>126</v>
      </c>
      <c r="I127" s="6" t="str">
        <f t="shared" si="6"/>
        <v>7E</v>
      </c>
      <c r="J127" s="6">
        <f t="shared" si="7"/>
        <v>443.07692307692309</v>
      </c>
      <c r="K127" s="6">
        <f t="shared" si="8"/>
        <v>300</v>
      </c>
      <c r="L127" s="6">
        <f t="shared" si="9"/>
        <v>-47.692307692307701</v>
      </c>
      <c r="M127" s="6" t="str">
        <f t="shared" si="10"/>
        <v>no</v>
      </c>
      <c r="N127" s="13"/>
    </row>
    <row r="128" spans="8:14">
      <c r="H128" s="6">
        <f t="shared" si="11"/>
        <v>125</v>
      </c>
      <c r="I128" s="6" t="str">
        <f t="shared" si="6"/>
        <v>7D</v>
      </c>
      <c r="J128" s="6">
        <f t="shared" si="7"/>
        <v>439.69465648854964</v>
      </c>
      <c r="K128" s="6">
        <f t="shared" si="8"/>
        <v>300</v>
      </c>
      <c r="L128" s="6">
        <f t="shared" si="9"/>
        <v>-46.564885496183209</v>
      </c>
      <c r="M128" s="6" t="str">
        <f t="shared" si="10"/>
        <v>no</v>
      </c>
      <c r="N128" s="13"/>
    </row>
    <row r="129" spans="8:14">
      <c r="H129" s="6">
        <f t="shared" si="11"/>
        <v>124</v>
      </c>
      <c r="I129" s="6" t="str">
        <f t="shared" si="6"/>
        <v>7C</v>
      </c>
      <c r="J129" s="6">
        <f t="shared" si="7"/>
        <v>436.36363636363637</v>
      </c>
      <c r="K129" s="6">
        <f t="shared" si="8"/>
        <v>300</v>
      </c>
      <c r="L129" s="6">
        <f t="shared" si="9"/>
        <v>-45.45454545454546</v>
      </c>
      <c r="M129" s="6" t="str">
        <f t="shared" si="10"/>
        <v>no</v>
      </c>
      <c r="N129" s="13"/>
    </row>
    <row r="130" spans="8:14">
      <c r="H130" s="6">
        <f t="shared" si="11"/>
        <v>123</v>
      </c>
      <c r="I130" s="6" t="str">
        <f t="shared" si="6"/>
        <v>7B</v>
      </c>
      <c r="J130" s="6">
        <f t="shared" si="7"/>
        <v>433.08270676691728</v>
      </c>
      <c r="K130" s="6">
        <f t="shared" si="8"/>
        <v>300</v>
      </c>
      <c r="L130" s="6">
        <f t="shared" si="9"/>
        <v>-44.360902255639097</v>
      </c>
      <c r="M130" s="6" t="str">
        <f t="shared" si="10"/>
        <v>no</v>
      </c>
      <c r="N130" s="13"/>
    </row>
    <row r="131" spans="8:14">
      <c r="H131" s="6">
        <f t="shared" si="11"/>
        <v>122</v>
      </c>
      <c r="I131" s="6" t="str">
        <f t="shared" si="6"/>
        <v>7A</v>
      </c>
      <c r="J131" s="6">
        <f t="shared" si="7"/>
        <v>429.85074626865674</v>
      </c>
      <c r="K131" s="6">
        <f t="shared" si="8"/>
        <v>300</v>
      </c>
      <c r="L131" s="6">
        <f t="shared" si="9"/>
        <v>-43.283582089552247</v>
      </c>
      <c r="M131" s="6" t="str">
        <f t="shared" si="10"/>
        <v>no</v>
      </c>
      <c r="N131" s="13"/>
    </row>
    <row r="132" spans="8:14">
      <c r="H132" s="6">
        <f t="shared" si="11"/>
        <v>121</v>
      </c>
      <c r="I132" s="6" t="str">
        <f t="shared" ref="I132:I195" si="12">DEC2HEX(H132,2)</f>
        <v>79</v>
      </c>
      <c r="J132" s="6">
        <f t="shared" ref="J132:J195" si="13">(((2^$E$14)*($F$14*1000000))/(384*(256-H132)))</f>
        <v>426.66666666666669</v>
      </c>
      <c r="K132" s="6">
        <f t="shared" ref="K132:K195" si="14">IF($N$3&lt;=J132,$N$3,IF($N$4&lt;=J132,$N$4,IF($N$5&lt;=J132,$N$5,IF($N$6&lt;=J132,$N$6,IF($N$7&lt;=J132,$N$7,IF($N$8&lt;=J132,$N$8,IF($N$9&lt;=J132,$N$9,IF($N$10&lt;=J132,$N$10,IF($N$11&lt;=J132,$N$11,IF($N$12&lt;=J132,$N$12,IF($N$13&lt;=J132,$N$13,IF($N$14&lt;=J132,$N$14,IF($N$15&lt;=J132,$N$15,IF($N$16&lt;=J132,$N$16,IF($N$17&lt;=J132,$N$17,IF($N$18&lt;=J132,$N$18,IF($N$19&lt;=J132,$N$19,$N$20)))))))))))))))))</f>
        <v>300</v>
      </c>
      <c r="L132" s="6">
        <f t="shared" ref="L132:L195" si="15">((K132-J132)/K132)*100</f>
        <v>-42.222222222222229</v>
      </c>
      <c r="M132" s="6" t="str">
        <f t="shared" ref="M132:M195" si="16">IF((-5&lt;L132)*OR(L132&lt;5),K132,"no")</f>
        <v>no</v>
      </c>
      <c r="N132" s="13"/>
    </row>
    <row r="133" spans="8:14">
      <c r="H133" s="6">
        <f t="shared" ref="H133:H196" si="17">H132-1</f>
        <v>120</v>
      </c>
      <c r="I133" s="6" t="str">
        <f t="shared" si="12"/>
        <v>78</v>
      </c>
      <c r="J133" s="6">
        <f t="shared" si="13"/>
        <v>423.52941176470586</v>
      </c>
      <c r="K133" s="6">
        <f t="shared" si="14"/>
        <v>300</v>
      </c>
      <c r="L133" s="6">
        <f t="shared" si="15"/>
        <v>-41.17647058823529</v>
      </c>
      <c r="M133" s="6" t="str">
        <f t="shared" si="16"/>
        <v>no</v>
      </c>
      <c r="N133" s="13"/>
    </row>
    <row r="134" spans="8:14">
      <c r="H134" s="6">
        <f t="shared" si="17"/>
        <v>119</v>
      </c>
      <c r="I134" s="6" t="str">
        <f t="shared" si="12"/>
        <v>77</v>
      </c>
      <c r="J134" s="6">
        <f t="shared" si="13"/>
        <v>420.43795620437959</v>
      </c>
      <c r="K134" s="6">
        <f t="shared" si="14"/>
        <v>300</v>
      </c>
      <c r="L134" s="6">
        <f t="shared" si="15"/>
        <v>-40.14598540145986</v>
      </c>
      <c r="M134" s="6" t="str">
        <f t="shared" si="16"/>
        <v>no</v>
      </c>
      <c r="N134" s="13"/>
    </row>
    <row r="135" spans="8:14">
      <c r="H135" s="6">
        <f t="shared" si="17"/>
        <v>118</v>
      </c>
      <c r="I135" s="6" t="str">
        <f t="shared" si="12"/>
        <v>76</v>
      </c>
      <c r="J135" s="6">
        <f t="shared" si="13"/>
        <v>417.39130434782606</v>
      </c>
      <c r="K135" s="6">
        <f t="shared" si="14"/>
        <v>300</v>
      </c>
      <c r="L135" s="6">
        <f t="shared" si="15"/>
        <v>-39.130434782608688</v>
      </c>
      <c r="M135" s="6" t="str">
        <f t="shared" si="16"/>
        <v>no</v>
      </c>
      <c r="N135" s="13"/>
    </row>
    <row r="136" spans="8:14">
      <c r="H136" s="6">
        <f t="shared" si="17"/>
        <v>117</v>
      </c>
      <c r="I136" s="6" t="str">
        <f t="shared" si="12"/>
        <v>75</v>
      </c>
      <c r="J136" s="6">
        <f t="shared" si="13"/>
        <v>414.38848920863308</v>
      </c>
      <c r="K136" s="6">
        <f t="shared" si="14"/>
        <v>300</v>
      </c>
      <c r="L136" s="6">
        <f t="shared" si="15"/>
        <v>-38.129496402877692</v>
      </c>
      <c r="M136" s="6" t="str">
        <f t="shared" si="16"/>
        <v>no</v>
      </c>
      <c r="N136" s="13"/>
    </row>
    <row r="137" spans="8:14">
      <c r="H137" s="6">
        <f t="shared" si="17"/>
        <v>116</v>
      </c>
      <c r="I137" s="6" t="str">
        <f t="shared" si="12"/>
        <v>74</v>
      </c>
      <c r="J137" s="6">
        <f t="shared" si="13"/>
        <v>411.42857142857144</v>
      </c>
      <c r="K137" s="6">
        <f t="shared" si="14"/>
        <v>300</v>
      </c>
      <c r="L137" s="6">
        <f t="shared" si="15"/>
        <v>-37.142857142857153</v>
      </c>
      <c r="M137" s="6" t="str">
        <f t="shared" si="16"/>
        <v>no</v>
      </c>
      <c r="N137" s="13"/>
    </row>
    <row r="138" spans="8:14">
      <c r="H138" s="6">
        <f t="shared" si="17"/>
        <v>115</v>
      </c>
      <c r="I138" s="6" t="str">
        <f t="shared" si="12"/>
        <v>73</v>
      </c>
      <c r="J138" s="6">
        <f t="shared" si="13"/>
        <v>408.51063829787233</v>
      </c>
      <c r="K138" s="6">
        <f t="shared" si="14"/>
        <v>300</v>
      </c>
      <c r="L138" s="6">
        <f t="shared" si="15"/>
        <v>-36.170212765957444</v>
      </c>
      <c r="M138" s="6" t="str">
        <f t="shared" si="16"/>
        <v>no</v>
      </c>
      <c r="N138" s="13"/>
    </row>
    <row r="139" spans="8:14">
      <c r="H139" s="6">
        <f t="shared" si="17"/>
        <v>114</v>
      </c>
      <c r="I139" s="6" t="str">
        <f t="shared" si="12"/>
        <v>72</v>
      </c>
      <c r="J139" s="6">
        <f t="shared" si="13"/>
        <v>405.63380281690144</v>
      </c>
      <c r="K139" s="6">
        <f t="shared" si="14"/>
        <v>300</v>
      </c>
      <c r="L139" s="6">
        <f t="shared" si="15"/>
        <v>-35.211267605633815</v>
      </c>
      <c r="M139" s="6" t="str">
        <f t="shared" si="16"/>
        <v>no</v>
      </c>
      <c r="N139" s="13"/>
    </row>
    <row r="140" spans="8:14">
      <c r="H140" s="6">
        <f t="shared" si="17"/>
        <v>113</v>
      </c>
      <c r="I140" s="6" t="str">
        <f t="shared" si="12"/>
        <v>71</v>
      </c>
      <c r="J140" s="6">
        <f t="shared" si="13"/>
        <v>402.79720279720277</v>
      </c>
      <c r="K140" s="6">
        <f t="shared" si="14"/>
        <v>300</v>
      </c>
      <c r="L140" s="6">
        <f t="shared" si="15"/>
        <v>-34.265734265734253</v>
      </c>
      <c r="M140" s="6" t="str">
        <f t="shared" si="16"/>
        <v>no</v>
      </c>
      <c r="N140" s="13"/>
    </row>
    <row r="141" spans="8:14">
      <c r="H141" s="6">
        <f t="shared" si="17"/>
        <v>112</v>
      </c>
      <c r="I141" s="6" t="str">
        <f t="shared" si="12"/>
        <v>70</v>
      </c>
      <c r="J141" s="6">
        <f t="shared" si="13"/>
        <v>400</v>
      </c>
      <c r="K141" s="6">
        <f t="shared" si="14"/>
        <v>300</v>
      </c>
      <c r="L141" s="6">
        <f t="shared" si="15"/>
        <v>-33.333333333333329</v>
      </c>
      <c r="M141" s="6" t="str">
        <f t="shared" si="16"/>
        <v>no</v>
      </c>
      <c r="N141" s="13"/>
    </row>
    <row r="142" spans="8:14">
      <c r="H142" s="6">
        <f t="shared" si="17"/>
        <v>111</v>
      </c>
      <c r="I142" s="6" t="str">
        <f t="shared" si="12"/>
        <v>6F</v>
      </c>
      <c r="J142" s="6">
        <f t="shared" si="13"/>
        <v>397.24137931034483</v>
      </c>
      <c r="K142" s="6">
        <f t="shared" si="14"/>
        <v>300</v>
      </c>
      <c r="L142" s="6">
        <f t="shared" si="15"/>
        <v>-32.41379310344827</v>
      </c>
      <c r="M142" s="6" t="str">
        <f t="shared" si="16"/>
        <v>no</v>
      </c>
      <c r="N142" s="13"/>
    </row>
    <row r="143" spans="8:14">
      <c r="H143" s="6">
        <f t="shared" si="17"/>
        <v>110</v>
      </c>
      <c r="I143" s="6" t="str">
        <f t="shared" si="12"/>
        <v>6E</v>
      </c>
      <c r="J143" s="6">
        <f t="shared" si="13"/>
        <v>394.52054794520546</v>
      </c>
      <c r="K143" s="6">
        <f t="shared" si="14"/>
        <v>300</v>
      </c>
      <c r="L143" s="6">
        <f t="shared" si="15"/>
        <v>-31.506849315068486</v>
      </c>
      <c r="M143" s="6" t="str">
        <f t="shared" si="16"/>
        <v>no</v>
      </c>
      <c r="N143" s="13"/>
    </row>
    <row r="144" spans="8:14">
      <c r="H144" s="6">
        <f t="shared" si="17"/>
        <v>109</v>
      </c>
      <c r="I144" s="6" t="str">
        <f t="shared" si="12"/>
        <v>6D</v>
      </c>
      <c r="J144" s="6">
        <f t="shared" si="13"/>
        <v>391.83673469387753</v>
      </c>
      <c r="K144" s="6">
        <f t="shared" si="14"/>
        <v>300</v>
      </c>
      <c r="L144" s="6">
        <f t="shared" si="15"/>
        <v>-30.612244897959179</v>
      </c>
      <c r="M144" s="6" t="str">
        <f t="shared" si="16"/>
        <v>no</v>
      </c>
      <c r="N144" s="13"/>
    </row>
    <row r="145" spans="8:14">
      <c r="H145" s="6">
        <f t="shared" si="17"/>
        <v>108</v>
      </c>
      <c r="I145" s="6" t="str">
        <f t="shared" si="12"/>
        <v>6C</v>
      </c>
      <c r="J145" s="6">
        <f t="shared" si="13"/>
        <v>389.18918918918916</v>
      </c>
      <c r="K145" s="6">
        <f t="shared" si="14"/>
        <v>300</v>
      </c>
      <c r="L145" s="6">
        <f t="shared" si="15"/>
        <v>-29.729729729729719</v>
      </c>
      <c r="M145" s="6" t="str">
        <f t="shared" si="16"/>
        <v>no</v>
      </c>
      <c r="N145" s="13"/>
    </row>
    <row r="146" spans="8:14">
      <c r="H146" s="6">
        <f t="shared" si="17"/>
        <v>107</v>
      </c>
      <c r="I146" s="6" t="str">
        <f t="shared" si="12"/>
        <v>6B</v>
      </c>
      <c r="J146" s="6">
        <f t="shared" si="13"/>
        <v>386.57718120805367</v>
      </c>
      <c r="K146" s="6">
        <f t="shared" si="14"/>
        <v>300</v>
      </c>
      <c r="L146" s="6">
        <f t="shared" si="15"/>
        <v>-28.859060402684555</v>
      </c>
      <c r="M146" s="6" t="str">
        <f t="shared" si="16"/>
        <v>no</v>
      </c>
      <c r="N146" s="13"/>
    </row>
    <row r="147" spans="8:14">
      <c r="H147" s="6">
        <f t="shared" si="17"/>
        <v>106</v>
      </c>
      <c r="I147" s="6" t="str">
        <f t="shared" si="12"/>
        <v>6A</v>
      </c>
      <c r="J147" s="6">
        <f t="shared" si="13"/>
        <v>384</v>
      </c>
      <c r="K147" s="6">
        <f t="shared" si="14"/>
        <v>300</v>
      </c>
      <c r="L147" s="6">
        <f t="shared" si="15"/>
        <v>-28.000000000000004</v>
      </c>
      <c r="M147" s="6" t="str">
        <f t="shared" si="16"/>
        <v>no</v>
      </c>
      <c r="N147" s="13"/>
    </row>
    <row r="148" spans="8:14">
      <c r="H148" s="6">
        <f t="shared" si="17"/>
        <v>105</v>
      </c>
      <c r="I148" s="6" t="str">
        <f t="shared" si="12"/>
        <v>69</v>
      </c>
      <c r="J148" s="6">
        <f t="shared" si="13"/>
        <v>381.45695364238412</v>
      </c>
      <c r="K148" s="6">
        <f t="shared" si="14"/>
        <v>300</v>
      </c>
      <c r="L148" s="6">
        <f t="shared" si="15"/>
        <v>-27.152317880794708</v>
      </c>
      <c r="M148" s="6" t="str">
        <f t="shared" si="16"/>
        <v>no</v>
      </c>
      <c r="N148" s="13"/>
    </row>
    <row r="149" spans="8:14">
      <c r="H149" s="6">
        <f t="shared" si="17"/>
        <v>104</v>
      </c>
      <c r="I149" s="6" t="str">
        <f t="shared" si="12"/>
        <v>68</v>
      </c>
      <c r="J149" s="6">
        <f t="shared" si="13"/>
        <v>378.94736842105266</v>
      </c>
      <c r="K149" s="6">
        <f t="shared" si="14"/>
        <v>300</v>
      </c>
      <c r="L149" s="6">
        <f t="shared" si="15"/>
        <v>-26.31578947368422</v>
      </c>
      <c r="M149" s="6" t="str">
        <f t="shared" si="16"/>
        <v>no</v>
      </c>
      <c r="N149" s="13"/>
    </row>
    <row r="150" spans="8:14">
      <c r="H150" s="6">
        <f t="shared" si="17"/>
        <v>103</v>
      </c>
      <c r="I150" s="6" t="str">
        <f t="shared" si="12"/>
        <v>67</v>
      </c>
      <c r="J150" s="6">
        <f t="shared" si="13"/>
        <v>376.47058823529414</v>
      </c>
      <c r="K150" s="6">
        <f t="shared" si="14"/>
        <v>300</v>
      </c>
      <c r="L150" s="6">
        <f t="shared" si="15"/>
        <v>-25.490196078431381</v>
      </c>
      <c r="M150" s="6" t="str">
        <f t="shared" si="16"/>
        <v>no</v>
      </c>
      <c r="N150" s="13"/>
    </row>
    <row r="151" spans="8:14">
      <c r="H151" s="6">
        <f t="shared" si="17"/>
        <v>102</v>
      </c>
      <c r="I151" s="6" t="str">
        <f t="shared" si="12"/>
        <v>66</v>
      </c>
      <c r="J151" s="6">
        <f t="shared" si="13"/>
        <v>374.02597402597405</v>
      </c>
      <c r="K151" s="6">
        <f t="shared" si="14"/>
        <v>300</v>
      </c>
      <c r="L151" s="6">
        <f t="shared" si="15"/>
        <v>-24.675324675324685</v>
      </c>
      <c r="M151" s="6" t="str">
        <f t="shared" si="16"/>
        <v>no</v>
      </c>
      <c r="N151" s="13"/>
    </row>
    <row r="152" spans="8:14">
      <c r="H152" s="6">
        <f t="shared" si="17"/>
        <v>101</v>
      </c>
      <c r="I152" s="6" t="str">
        <f t="shared" si="12"/>
        <v>65</v>
      </c>
      <c r="J152" s="6">
        <f t="shared" si="13"/>
        <v>371.61290322580646</v>
      </c>
      <c r="K152" s="6">
        <f t="shared" si="14"/>
        <v>300</v>
      </c>
      <c r="L152" s="6">
        <f t="shared" si="15"/>
        <v>-23.870967741935488</v>
      </c>
      <c r="M152" s="6" t="str">
        <f t="shared" si="16"/>
        <v>no</v>
      </c>
      <c r="N152" s="13"/>
    </row>
    <row r="153" spans="8:14">
      <c r="H153" s="6">
        <f t="shared" si="17"/>
        <v>100</v>
      </c>
      <c r="I153" s="6" t="str">
        <f t="shared" si="12"/>
        <v>64</v>
      </c>
      <c r="J153" s="6">
        <f t="shared" si="13"/>
        <v>369.23076923076923</v>
      </c>
      <c r="K153" s="6">
        <f t="shared" si="14"/>
        <v>300</v>
      </c>
      <c r="L153" s="6">
        <f t="shared" si="15"/>
        <v>-23.076923076923077</v>
      </c>
      <c r="M153" s="6" t="str">
        <f t="shared" si="16"/>
        <v>no</v>
      </c>
      <c r="N153" s="13"/>
    </row>
    <row r="154" spans="8:14">
      <c r="H154" s="6">
        <f t="shared" si="17"/>
        <v>99</v>
      </c>
      <c r="I154" s="6" t="str">
        <f t="shared" si="12"/>
        <v>63</v>
      </c>
      <c r="J154" s="6">
        <f t="shared" si="13"/>
        <v>366.87898089171972</v>
      </c>
      <c r="K154" s="6">
        <f t="shared" si="14"/>
        <v>300</v>
      </c>
      <c r="L154" s="6">
        <f t="shared" si="15"/>
        <v>-22.292993630573239</v>
      </c>
      <c r="M154" s="6" t="str">
        <f t="shared" si="16"/>
        <v>no</v>
      </c>
      <c r="N154" s="13"/>
    </row>
    <row r="155" spans="8:14">
      <c r="H155" s="6">
        <f t="shared" si="17"/>
        <v>98</v>
      </c>
      <c r="I155" s="6" t="str">
        <f t="shared" si="12"/>
        <v>62</v>
      </c>
      <c r="J155" s="6">
        <f t="shared" si="13"/>
        <v>364.55696202531647</v>
      </c>
      <c r="K155" s="6">
        <f t="shared" si="14"/>
        <v>300</v>
      </c>
      <c r="L155" s="6">
        <f t="shared" si="15"/>
        <v>-21.518987341772156</v>
      </c>
      <c r="M155" s="6" t="str">
        <f t="shared" si="16"/>
        <v>no</v>
      </c>
      <c r="N155" s="13"/>
    </row>
    <row r="156" spans="8:14">
      <c r="H156" s="6">
        <f t="shared" si="17"/>
        <v>97</v>
      </c>
      <c r="I156" s="6" t="str">
        <f t="shared" si="12"/>
        <v>61</v>
      </c>
      <c r="J156" s="6">
        <f t="shared" si="13"/>
        <v>362.2641509433962</v>
      </c>
      <c r="K156" s="6">
        <f t="shared" si="14"/>
        <v>300</v>
      </c>
      <c r="L156" s="6">
        <f t="shared" si="15"/>
        <v>-20.754716981132066</v>
      </c>
      <c r="M156" s="6" t="str">
        <f t="shared" si="16"/>
        <v>no</v>
      </c>
      <c r="N156" s="13"/>
    </row>
    <row r="157" spans="8:14">
      <c r="H157" s="6">
        <f t="shared" si="17"/>
        <v>96</v>
      </c>
      <c r="I157" s="6" t="str">
        <f t="shared" si="12"/>
        <v>60</v>
      </c>
      <c r="J157" s="6">
        <f t="shared" si="13"/>
        <v>360</v>
      </c>
      <c r="K157" s="6">
        <f t="shared" si="14"/>
        <v>300</v>
      </c>
      <c r="L157" s="6">
        <f t="shared" si="15"/>
        <v>-20</v>
      </c>
      <c r="M157" s="6" t="str">
        <f t="shared" si="16"/>
        <v>no</v>
      </c>
      <c r="N157" s="13"/>
    </row>
    <row r="158" spans="8:14">
      <c r="H158" s="6">
        <f t="shared" si="17"/>
        <v>95</v>
      </c>
      <c r="I158" s="6" t="str">
        <f t="shared" si="12"/>
        <v>5F</v>
      </c>
      <c r="J158" s="6">
        <f t="shared" si="13"/>
        <v>357.76397515527952</v>
      </c>
      <c r="K158" s="6">
        <f t="shared" si="14"/>
        <v>300</v>
      </c>
      <c r="L158" s="6">
        <f t="shared" si="15"/>
        <v>-19.254658385093173</v>
      </c>
      <c r="M158" s="6" t="str">
        <f t="shared" si="16"/>
        <v>no</v>
      </c>
      <c r="N158" s="13"/>
    </row>
    <row r="159" spans="8:14">
      <c r="H159" s="6">
        <f t="shared" si="17"/>
        <v>94</v>
      </c>
      <c r="I159" s="6" t="str">
        <f t="shared" si="12"/>
        <v>5E</v>
      </c>
      <c r="J159" s="6">
        <f t="shared" si="13"/>
        <v>355.55555555555554</v>
      </c>
      <c r="K159" s="6">
        <f t="shared" si="14"/>
        <v>300</v>
      </c>
      <c r="L159" s="6">
        <f t="shared" si="15"/>
        <v>-18.518518518518515</v>
      </c>
      <c r="M159" s="6" t="str">
        <f t="shared" si="16"/>
        <v>no</v>
      </c>
      <c r="N159" s="13"/>
    </row>
    <row r="160" spans="8:14">
      <c r="H160" s="6">
        <f t="shared" si="17"/>
        <v>93</v>
      </c>
      <c r="I160" s="6" t="str">
        <f t="shared" si="12"/>
        <v>5D</v>
      </c>
      <c r="J160" s="6">
        <f t="shared" si="13"/>
        <v>353.37423312883436</v>
      </c>
      <c r="K160" s="6">
        <f t="shared" si="14"/>
        <v>300</v>
      </c>
      <c r="L160" s="6">
        <f t="shared" si="15"/>
        <v>-17.791411042944787</v>
      </c>
      <c r="M160" s="6" t="str">
        <f t="shared" si="16"/>
        <v>no</v>
      </c>
      <c r="N160" s="13"/>
    </row>
    <row r="161" spans="8:14">
      <c r="H161" s="6">
        <f t="shared" si="17"/>
        <v>92</v>
      </c>
      <c r="I161" s="6" t="str">
        <f t="shared" si="12"/>
        <v>5C</v>
      </c>
      <c r="J161" s="6">
        <f t="shared" si="13"/>
        <v>351.21951219512198</v>
      </c>
      <c r="K161" s="6">
        <f t="shared" si="14"/>
        <v>300</v>
      </c>
      <c r="L161" s="6">
        <f t="shared" si="15"/>
        <v>-17.073170731707325</v>
      </c>
      <c r="M161" s="6" t="str">
        <f t="shared" si="16"/>
        <v>no</v>
      </c>
      <c r="N161" s="13"/>
    </row>
    <row r="162" spans="8:14">
      <c r="H162" s="6">
        <f t="shared" si="17"/>
        <v>91</v>
      </c>
      <c r="I162" s="6" t="str">
        <f t="shared" si="12"/>
        <v>5B</v>
      </c>
      <c r="J162" s="6">
        <f t="shared" si="13"/>
        <v>349.09090909090907</v>
      </c>
      <c r="K162" s="6">
        <f t="shared" si="14"/>
        <v>300</v>
      </c>
      <c r="L162" s="6">
        <f t="shared" si="15"/>
        <v>-16.363636363636356</v>
      </c>
      <c r="M162" s="6" t="str">
        <f t="shared" si="16"/>
        <v>no</v>
      </c>
      <c r="N162" s="13"/>
    </row>
    <row r="163" spans="8:14">
      <c r="H163" s="6">
        <f t="shared" si="17"/>
        <v>90</v>
      </c>
      <c r="I163" s="6" t="str">
        <f t="shared" si="12"/>
        <v>5A</v>
      </c>
      <c r="J163" s="6">
        <f t="shared" si="13"/>
        <v>346.98795180722891</v>
      </c>
      <c r="K163" s="6">
        <f t="shared" si="14"/>
        <v>300</v>
      </c>
      <c r="L163" s="6">
        <f t="shared" si="15"/>
        <v>-15.662650602409636</v>
      </c>
      <c r="M163" s="6" t="str">
        <f t="shared" si="16"/>
        <v>no</v>
      </c>
      <c r="N163" s="13"/>
    </row>
    <row r="164" spans="8:14">
      <c r="H164" s="6">
        <f t="shared" si="17"/>
        <v>89</v>
      </c>
      <c r="I164" s="6" t="str">
        <f t="shared" si="12"/>
        <v>59</v>
      </c>
      <c r="J164" s="6">
        <f t="shared" si="13"/>
        <v>344.91017964071858</v>
      </c>
      <c r="K164" s="6">
        <f t="shared" si="14"/>
        <v>300</v>
      </c>
      <c r="L164" s="6">
        <f t="shared" si="15"/>
        <v>-14.970059880239528</v>
      </c>
      <c r="M164" s="6" t="str">
        <f t="shared" si="16"/>
        <v>no</v>
      </c>
      <c r="N164" s="13"/>
    </row>
    <row r="165" spans="8:14">
      <c r="H165" s="6">
        <f t="shared" si="17"/>
        <v>88</v>
      </c>
      <c r="I165" s="6" t="str">
        <f t="shared" si="12"/>
        <v>58</v>
      </c>
      <c r="J165" s="6">
        <f t="shared" si="13"/>
        <v>342.85714285714283</v>
      </c>
      <c r="K165" s="6">
        <f t="shared" si="14"/>
        <v>300</v>
      </c>
      <c r="L165" s="6">
        <f t="shared" si="15"/>
        <v>-14.285714285714276</v>
      </c>
      <c r="M165" s="6" t="str">
        <f t="shared" si="16"/>
        <v>no</v>
      </c>
      <c r="N165" s="13"/>
    </row>
    <row r="166" spans="8:14">
      <c r="H166" s="6">
        <f t="shared" si="17"/>
        <v>87</v>
      </c>
      <c r="I166" s="6" t="str">
        <f t="shared" si="12"/>
        <v>57</v>
      </c>
      <c r="J166" s="6">
        <f t="shared" si="13"/>
        <v>340.82840236686388</v>
      </c>
      <c r="K166" s="6">
        <f t="shared" si="14"/>
        <v>300</v>
      </c>
      <c r="L166" s="6">
        <f t="shared" si="15"/>
        <v>-13.609467455621294</v>
      </c>
      <c r="M166" s="6" t="str">
        <f t="shared" si="16"/>
        <v>no</v>
      </c>
      <c r="N166" s="13"/>
    </row>
    <row r="167" spans="8:14">
      <c r="H167" s="6">
        <f t="shared" si="17"/>
        <v>86</v>
      </c>
      <c r="I167" s="6" t="str">
        <f t="shared" si="12"/>
        <v>56</v>
      </c>
      <c r="J167" s="6">
        <f t="shared" si="13"/>
        <v>338.8235294117647</v>
      </c>
      <c r="K167" s="6">
        <f t="shared" si="14"/>
        <v>300</v>
      </c>
      <c r="L167" s="6">
        <f t="shared" si="15"/>
        <v>-12.94117647058823</v>
      </c>
      <c r="M167" s="6" t="str">
        <f t="shared" si="16"/>
        <v>no</v>
      </c>
      <c r="N167" s="13"/>
    </row>
    <row r="168" spans="8:14">
      <c r="H168" s="6">
        <f t="shared" si="17"/>
        <v>85</v>
      </c>
      <c r="I168" s="6" t="str">
        <f t="shared" si="12"/>
        <v>55</v>
      </c>
      <c r="J168" s="6">
        <f t="shared" si="13"/>
        <v>336.84210526315792</v>
      </c>
      <c r="K168" s="6">
        <f t="shared" si="14"/>
        <v>300</v>
      </c>
      <c r="L168" s="6">
        <f t="shared" si="15"/>
        <v>-12.280701754385973</v>
      </c>
      <c r="M168" s="6" t="str">
        <f t="shared" si="16"/>
        <v>no</v>
      </c>
      <c r="N168" s="13"/>
    </row>
    <row r="169" spans="8:14">
      <c r="H169" s="6">
        <f t="shared" si="17"/>
        <v>84</v>
      </c>
      <c r="I169" s="6" t="str">
        <f t="shared" si="12"/>
        <v>54</v>
      </c>
      <c r="J169" s="6">
        <f t="shared" si="13"/>
        <v>334.88372093023258</v>
      </c>
      <c r="K169" s="6">
        <f t="shared" si="14"/>
        <v>300</v>
      </c>
      <c r="L169" s="6">
        <f t="shared" si="15"/>
        <v>-11.627906976744194</v>
      </c>
      <c r="M169" s="6" t="str">
        <f t="shared" si="16"/>
        <v>no</v>
      </c>
      <c r="N169" s="13"/>
    </row>
    <row r="170" spans="8:14">
      <c r="H170" s="6">
        <f t="shared" si="17"/>
        <v>83</v>
      </c>
      <c r="I170" s="6" t="str">
        <f t="shared" si="12"/>
        <v>53</v>
      </c>
      <c r="J170" s="6">
        <f t="shared" si="13"/>
        <v>332.94797687861274</v>
      </c>
      <c r="K170" s="6">
        <f t="shared" si="14"/>
        <v>300</v>
      </c>
      <c r="L170" s="6">
        <f t="shared" si="15"/>
        <v>-10.982658959537577</v>
      </c>
      <c r="M170" s="6" t="str">
        <f t="shared" si="16"/>
        <v>no</v>
      </c>
      <c r="N170" s="13"/>
    </row>
    <row r="171" spans="8:14">
      <c r="H171" s="6">
        <f t="shared" si="17"/>
        <v>82</v>
      </c>
      <c r="I171" s="6" t="str">
        <f t="shared" si="12"/>
        <v>52</v>
      </c>
      <c r="J171" s="6">
        <f t="shared" si="13"/>
        <v>331.0344827586207</v>
      </c>
      <c r="K171" s="6">
        <f t="shared" si="14"/>
        <v>300</v>
      </c>
      <c r="L171" s="6">
        <f t="shared" si="15"/>
        <v>-10.344827586206899</v>
      </c>
      <c r="M171" s="6" t="str">
        <f t="shared" si="16"/>
        <v>no</v>
      </c>
      <c r="N171" s="13"/>
    </row>
    <row r="172" spans="8:14">
      <c r="H172" s="6">
        <f t="shared" si="17"/>
        <v>81</v>
      </c>
      <c r="I172" s="6" t="str">
        <f t="shared" si="12"/>
        <v>51</v>
      </c>
      <c r="J172" s="6">
        <f t="shared" si="13"/>
        <v>329.14285714285717</v>
      </c>
      <c r="K172" s="6">
        <f t="shared" si="14"/>
        <v>300</v>
      </c>
      <c r="L172" s="6">
        <f t="shared" si="15"/>
        <v>-9.7142857142857224</v>
      </c>
      <c r="M172" s="6" t="str">
        <f t="shared" si="16"/>
        <v>no</v>
      </c>
      <c r="N172" s="13"/>
    </row>
    <row r="173" spans="8:14">
      <c r="H173" s="6">
        <f t="shared" si="17"/>
        <v>80</v>
      </c>
      <c r="I173" s="6" t="str">
        <f t="shared" si="12"/>
        <v>50</v>
      </c>
      <c r="J173" s="6">
        <f t="shared" si="13"/>
        <v>327.27272727272725</v>
      </c>
      <c r="K173" s="6">
        <f t="shared" si="14"/>
        <v>300</v>
      </c>
      <c r="L173" s="6">
        <f t="shared" si="15"/>
        <v>-9.0909090909090846</v>
      </c>
      <c r="M173" s="6" t="str">
        <f t="shared" si="16"/>
        <v>no</v>
      </c>
      <c r="N173" s="13"/>
    </row>
    <row r="174" spans="8:14">
      <c r="H174" s="6">
        <f t="shared" si="17"/>
        <v>79</v>
      </c>
      <c r="I174" s="6" t="str">
        <f t="shared" si="12"/>
        <v>4F</v>
      </c>
      <c r="J174" s="6">
        <f t="shared" si="13"/>
        <v>325.42372881355931</v>
      </c>
      <c r="K174" s="6">
        <f t="shared" si="14"/>
        <v>300</v>
      </c>
      <c r="L174" s="6">
        <f t="shared" si="15"/>
        <v>-8.4745762711864359</v>
      </c>
      <c r="M174" s="6" t="str">
        <f t="shared" si="16"/>
        <v>no</v>
      </c>
      <c r="N174" s="13"/>
    </row>
    <row r="175" spans="8:14">
      <c r="H175" s="6">
        <f t="shared" si="17"/>
        <v>78</v>
      </c>
      <c r="I175" s="6" t="str">
        <f t="shared" si="12"/>
        <v>4E</v>
      </c>
      <c r="J175" s="6">
        <f t="shared" si="13"/>
        <v>323.59550561797755</v>
      </c>
      <c r="K175" s="6">
        <f t="shared" si="14"/>
        <v>300</v>
      </c>
      <c r="L175" s="6">
        <f t="shared" si="15"/>
        <v>-7.8651685393258504</v>
      </c>
      <c r="M175" s="6" t="str">
        <f t="shared" si="16"/>
        <v>no</v>
      </c>
      <c r="N175" s="13"/>
    </row>
    <row r="176" spans="8:14">
      <c r="H176" s="6">
        <f t="shared" si="17"/>
        <v>77</v>
      </c>
      <c r="I176" s="6" t="str">
        <f t="shared" si="12"/>
        <v>4D</v>
      </c>
      <c r="J176" s="6">
        <f t="shared" si="13"/>
        <v>321.78770949720672</v>
      </c>
      <c r="K176" s="6">
        <f t="shared" si="14"/>
        <v>300</v>
      </c>
      <c r="L176" s="6">
        <f t="shared" si="15"/>
        <v>-7.2625698324022396</v>
      </c>
      <c r="M176" s="6" t="str">
        <f t="shared" si="16"/>
        <v>no</v>
      </c>
      <c r="N176" s="13"/>
    </row>
    <row r="177" spans="8:14">
      <c r="H177" s="6">
        <f t="shared" si="17"/>
        <v>76</v>
      </c>
      <c r="I177" s="6" t="str">
        <f t="shared" si="12"/>
        <v>4C</v>
      </c>
      <c r="J177" s="6">
        <f t="shared" si="13"/>
        <v>320</v>
      </c>
      <c r="K177" s="6">
        <f t="shared" si="14"/>
        <v>300</v>
      </c>
      <c r="L177" s="6">
        <f t="shared" si="15"/>
        <v>-6.666666666666667</v>
      </c>
      <c r="M177" s="6" t="str">
        <f t="shared" si="16"/>
        <v>no</v>
      </c>
      <c r="N177" s="13"/>
    </row>
    <row r="178" spans="8:14">
      <c r="H178" s="6">
        <f t="shared" si="17"/>
        <v>75</v>
      </c>
      <c r="I178" s="6" t="str">
        <f t="shared" si="12"/>
        <v>4B</v>
      </c>
      <c r="J178" s="6">
        <f t="shared" si="13"/>
        <v>318.23204419889504</v>
      </c>
      <c r="K178" s="6">
        <f t="shared" si="14"/>
        <v>300</v>
      </c>
      <c r="L178" s="6">
        <f t="shared" si="15"/>
        <v>-6.0773480662983461</v>
      </c>
      <c r="M178" s="6" t="str">
        <f t="shared" si="16"/>
        <v>no</v>
      </c>
      <c r="N178" s="13"/>
    </row>
    <row r="179" spans="8:14">
      <c r="H179" s="6">
        <f t="shared" si="17"/>
        <v>74</v>
      </c>
      <c r="I179" s="6" t="str">
        <f t="shared" si="12"/>
        <v>4A</v>
      </c>
      <c r="J179" s="6">
        <f t="shared" si="13"/>
        <v>316.4835164835165</v>
      </c>
      <c r="K179" s="6">
        <f t="shared" si="14"/>
        <v>300</v>
      </c>
      <c r="L179" s="6">
        <f t="shared" si="15"/>
        <v>-5.494505494505499</v>
      </c>
      <c r="M179" s="6" t="str">
        <f t="shared" si="16"/>
        <v>no</v>
      </c>
      <c r="N179" s="13"/>
    </row>
    <row r="180" spans="8:14">
      <c r="H180" s="6">
        <f t="shared" si="17"/>
        <v>73</v>
      </c>
      <c r="I180" s="6" t="str">
        <f t="shared" si="12"/>
        <v>49</v>
      </c>
      <c r="J180" s="6">
        <f t="shared" si="13"/>
        <v>314.75409836065575</v>
      </c>
      <c r="K180" s="6">
        <f t="shared" si="14"/>
        <v>300</v>
      </c>
      <c r="L180" s="6">
        <f t="shared" si="15"/>
        <v>-4.9180327868852487</v>
      </c>
      <c r="M180" s="6">
        <f t="shared" si="16"/>
        <v>300</v>
      </c>
      <c r="N180" s="13"/>
    </row>
    <row r="181" spans="8:14">
      <c r="H181" s="6">
        <f t="shared" si="17"/>
        <v>72</v>
      </c>
      <c r="I181" s="6" t="str">
        <f t="shared" si="12"/>
        <v>48</v>
      </c>
      <c r="J181" s="6">
        <f t="shared" si="13"/>
        <v>313.04347826086956</v>
      </c>
      <c r="K181" s="6">
        <f t="shared" si="14"/>
        <v>300</v>
      </c>
      <c r="L181" s="6">
        <f t="shared" si="15"/>
        <v>-4.3478260869565206</v>
      </c>
      <c r="M181" s="6">
        <f t="shared" si="16"/>
        <v>300</v>
      </c>
      <c r="N181" s="13"/>
    </row>
    <row r="182" spans="8:14">
      <c r="H182" s="6">
        <f t="shared" si="17"/>
        <v>71</v>
      </c>
      <c r="I182" s="6" t="str">
        <f t="shared" si="12"/>
        <v>47</v>
      </c>
      <c r="J182" s="6">
        <f t="shared" si="13"/>
        <v>311.35135135135135</v>
      </c>
      <c r="K182" s="6">
        <f t="shared" si="14"/>
        <v>300</v>
      </c>
      <c r="L182" s="6">
        <f t="shared" si="15"/>
        <v>-3.7837837837837847</v>
      </c>
      <c r="M182" s="6">
        <f t="shared" si="16"/>
        <v>300</v>
      </c>
      <c r="N182" s="13"/>
    </row>
    <row r="183" spans="8:14">
      <c r="H183" s="6">
        <f t="shared" si="17"/>
        <v>70</v>
      </c>
      <c r="I183" s="6" t="str">
        <f t="shared" si="12"/>
        <v>46</v>
      </c>
      <c r="J183" s="6">
        <f t="shared" si="13"/>
        <v>309.67741935483872</v>
      </c>
      <c r="K183" s="6">
        <f t="shared" si="14"/>
        <v>300</v>
      </c>
      <c r="L183" s="6">
        <f t="shared" si="15"/>
        <v>-3.2258064516129066</v>
      </c>
      <c r="M183" s="6">
        <f t="shared" si="16"/>
        <v>300</v>
      </c>
      <c r="N183" s="13"/>
    </row>
    <row r="184" spans="8:14">
      <c r="H184" s="6">
        <f t="shared" si="17"/>
        <v>69</v>
      </c>
      <c r="I184" s="6" t="str">
        <f t="shared" si="12"/>
        <v>45</v>
      </c>
      <c r="J184" s="6">
        <f t="shared" si="13"/>
        <v>308.02139037433153</v>
      </c>
      <c r="K184" s="6">
        <f t="shared" si="14"/>
        <v>300</v>
      </c>
      <c r="L184" s="6">
        <f t="shared" si="15"/>
        <v>-2.6737967914438441</v>
      </c>
      <c r="M184" s="6">
        <f t="shared" si="16"/>
        <v>300</v>
      </c>
      <c r="N184" s="13"/>
    </row>
    <row r="185" spans="8:14">
      <c r="H185" s="6">
        <f t="shared" si="17"/>
        <v>68</v>
      </c>
      <c r="I185" s="6" t="str">
        <f t="shared" si="12"/>
        <v>44</v>
      </c>
      <c r="J185" s="6">
        <f t="shared" si="13"/>
        <v>306.38297872340428</v>
      </c>
      <c r="K185" s="6">
        <f t="shared" si="14"/>
        <v>300</v>
      </c>
      <c r="L185" s="6">
        <f t="shared" si="15"/>
        <v>-2.1276595744680926</v>
      </c>
      <c r="M185" s="6">
        <f t="shared" si="16"/>
        <v>300</v>
      </c>
      <c r="N185" s="13"/>
    </row>
    <row r="186" spans="8:14">
      <c r="H186" s="6">
        <f t="shared" si="17"/>
        <v>67</v>
      </c>
      <c r="I186" s="6" t="str">
        <f t="shared" si="12"/>
        <v>43</v>
      </c>
      <c r="J186" s="6">
        <f t="shared" si="13"/>
        <v>304.76190476190476</v>
      </c>
      <c r="K186" s="6">
        <f t="shared" si="14"/>
        <v>300</v>
      </c>
      <c r="L186" s="6">
        <f t="shared" si="15"/>
        <v>-1.5873015873015865</v>
      </c>
      <c r="M186" s="6">
        <f t="shared" si="16"/>
        <v>300</v>
      </c>
      <c r="N186" s="13"/>
    </row>
    <row r="187" spans="8:14">
      <c r="H187" s="6">
        <f t="shared" si="17"/>
        <v>66</v>
      </c>
      <c r="I187" s="6" t="str">
        <f t="shared" si="12"/>
        <v>42</v>
      </c>
      <c r="J187" s="6">
        <f t="shared" si="13"/>
        <v>303.15789473684208</v>
      </c>
      <c r="K187" s="6">
        <f t="shared" si="14"/>
        <v>300</v>
      </c>
      <c r="L187" s="6">
        <f t="shared" si="15"/>
        <v>-1.0526315789473604</v>
      </c>
      <c r="M187" s="6">
        <f t="shared" si="16"/>
        <v>300</v>
      </c>
      <c r="N187" s="13"/>
    </row>
    <row r="188" spans="8:14">
      <c r="H188" s="6">
        <f t="shared" si="17"/>
        <v>65</v>
      </c>
      <c r="I188" s="6" t="str">
        <f t="shared" si="12"/>
        <v>41</v>
      </c>
      <c r="J188" s="6">
        <f t="shared" si="13"/>
        <v>301.57068062827227</v>
      </c>
      <c r="K188" s="6">
        <f t="shared" si="14"/>
        <v>300</v>
      </c>
      <c r="L188" s="6">
        <f t="shared" si="15"/>
        <v>-0.52356020942409032</v>
      </c>
      <c r="M188" s="6">
        <f t="shared" si="16"/>
        <v>300</v>
      </c>
      <c r="N188" s="13"/>
    </row>
    <row r="189" spans="8:14">
      <c r="H189" s="6">
        <f t="shared" si="17"/>
        <v>64</v>
      </c>
      <c r="I189" s="6" t="str">
        <f t="shared" si="12"/>
        <v>40</v>
      </c>
      <c r="J189" s="6">
        <f t="shared" si="13"/>
        <v>300</v>
      </c>
      <c r="K189" s="6">
        <f t="shared" si="14"/>
        <v>300</v>
      </c>
      <c r="L189" s="6">
        <f t="shared" si="15"/>
        <v>0</v>
      </c>
      <c r="M189" s="6">
        <f t="shared" si="16"/>
        <v>300</v>
      </c>
      <c r="N189" s="13"/>
    </row>
    <row r="190" spans="8:14">
      <c r="H190" s="6">
        <f t="shared" si="17"/>
        <v>63</v>
      </c>
      <c r="I190" s="6" t="str">
        <f t="shared" si="12"/>
        <v>3F</v>
      </c>
      <c r="J190" s="6">
        <f t="shared" si="13"/>
        <v>298.44559585492226</v>
      </c>
      <c r="K190" s="6">
        <f t="shared" si="14"/>
        <v>150</v>
      </c>
      <c r="L190" s="6">
        <f t="shared" si="15"/>
        <v>-98.963730569948169</v>
      </c>
      <c r="M190" s="6" t="str">
        <f t="shared" si="16"/>
        <v>no</v>
      </c>
      <c r="N190" s="13"/>
    </row>
    <row r="191" spans="8:14">
      <c r="H191" s="6">
        <f t="shared" si="17"/>
        <v>62</v>
      </c>
      <c r="I191" s="6" t="str">
        <f t="shared" si="12"/>
        <v>3E</v>
      </c>
      <c r="J191" s="6">
        <f t="shared" si="13"/>
        <v>296.90721649484539</v>
      </c>
      <c r="K191" s="6">
        <f t="shared" si="14"/>
        <v>150</v>
      </c>
      <c r="L191" s="6">
        <f t="shared" si="15"/>
        <v>-97.938144329896929</v>
      </c>
      <c r="M191" s="6" t="str">
        <f t="shared" si="16"/>
        <v>no</v>
      </c>
      <c r="N191" s="13"/>
    </row>
    <row r="192" spans="8:14">
      <c r="H192" s="6">
        <f t="shared" si="17"/>
        <v>61</v>
      </c>
      <c r="I192" s="6" t="str">
        <f t="shared" si="12"/>
        <v>3D</v>
      </c>
      <c r="J192" s="6">
        <f t="shared" si="13"/>
        <v>295.38461538461536</v>
      </c>
      <c r="K192" s="6">
        <f t="shared" si="14"/>
        <v>150</v>
      </c>
      <c r="L192" s="6">
        <f t="shared" si="15"/>
        <v>-96.923076923076906</v>
      </c>
      <c r="M192" s="6" t="str">
        <f t="shared" si="16"/>
        <v>no</v>
      </c>
      <c r="N192" s="13"/>
    </row>
    <row r="193" spans="8:14">
      <c r="H193" s="6">
        <f t="shared" si="17"/>
        <v>60</v>
      </c>
      <c r="I193" s="6" t="str">
        <f t="shared" si="12"/>
        <v>3C</v>
      </c>
      <c r="J193" s="6">
        <f t="shared" si="13"/>
        <v>293.87755102040819</v>
      </c>
      <c r="K193" s="6">
        <f t="shared" si="14"/>
        <v>150</v>
      </c>
      <c r="L193" s="6">
        <f t="shared" si="15"/>
        <v>-95.918367346938794</v>
      </c>
      <c r="M193" s="6" t="str">
        <f t="shared" si="16"/>
        <v>no</v>
      </c>
      <c r="N193" s="13"/>
    </row>
    <row r="194" spans="8:14">
      <c r="H194" s="6">
        <f t="shared" si="17"/>
        <v>59</v>
      </c>
      <c r="I194" s="6" t="str">
        <f t="shared" si="12"/>
        <v>3B</v>
      </c>
      <c r="J194" s="6">
        <f t="shared" si="13"/>
        <v>292.38578680203045</v>
      </c>
      <c r="K194" s="6">
        <f t="shared" si="14"/>
        <v>150</v>
      </c>
      <c r="L194" s="6">
        <f t="shared" si="15"/>
        <v>-94.923857868020306</v>
      </c>
      <c r="M194" s="6" t="str">
        <f t="shared" si="16"/>
        <v>no</v>
      </c>
      <c r="N194" s="13"/>
    </row>
    <row r="195" spans="8:14">
      <c r="H195" s="6">
        <f t="shared" si="17"/>
        <v>58</v>
      </c>
      <c r="I195" s="6" t="str">
        <f t="shared" si="12"/>
        <v>3A</v>
      </c>
      <c r="J195" s="6">
        <f t="shared" si="13"/>
        <v>290.90909090909093</v>
      </c>
      <c r="K195" s="6">
        <f t="shared" si="14"/>
        <v>150</v>
      </c>
      <c r="L195" s="6">
        <f t="shared" si="15"/>
        <v>-93.939393939393952</v>
      </c>
      <c r="M195" s="6" t="str">
        <f t="shared" si="16"/>
        <v>no</v>
      </c>
      <c r="N195" s="13"/>
    </row>
    <row r="196" spans="8:14">
      <c r="H196" s="6">
        <f t="shared" si="17"/>
        <v>57</v>
      </c>
      <c r="I196" s="6" t="str">
        <f t="shared" ref="I196:I257" si="18">DEC2HEX(H196,2)</f>
        <v>39</v>
      </c>
      <c r="J196" s="6">
        <f t="shared" ref="J196:J257" si="19">(((2^$E$14)*($F$14*1000000))/(384*(256-H196)))</f>
        <v>289.4472361809045</v>
      </c>
      <c r="K196" s="6">
        <f t="shared" ref="K196:K257" si="20">IF($N$3&lt;=J196,$N$3,IF($N$4&lt;=J196,$N$4,IF($N$5&lt;=J196,$N$5,IF($N$6&lt;=J196,$N$6,IF($N$7&lt;=J196,$N$7,IF($N$8&lt;=J196,$N$8,IF($N$9&lt;=J196,$N$9,IF($N$10&lt;=J196,$N$10,IF($N$11&lt;=J196,$N$11,IF($N$12&lt;=J196,$N$12,IF($N$13&lt;=J196,$N$13,IF($N$14&lt;=J196,$N$14,IF($N$15&lt;=J196,$N$15,IF($N$16&lt;=J196,$N$16,IF($N$17&lt;=J196,$N$17,IF($N$18&lt;=J196,$N$18,IF($N$19&lt;=J196,$N$19,$N$20)))))))))))))))))</f>
        <v>150</v>
      </c>
      <c r="L196" s="6">
        <f t="shared" ref="L196:L257" si="21">((K196-J196)/K196)*100</f>
        <v>-92.964824120602998</v>
      </c>
      <c r="M196" s="6" t="str">
        <f t="shared" ref="M196:M257" si="22">IF((-5&lt;L196)*OR(L196&lt;5),K196,"no")</f>
        <v>no</v>
      </c>
      <c r="N196" s="13"/>
    </row>
    <row r="197" spans="8:14">
      <c r="H197" s="6">
        <f t="shared" ref="H197:H257" si="23">H196-1</f>
        <v>56</v>
      </c>
      <c r="I197" s="6" t="str">
        <f t="shared" si="18"/>
        <v>38</v>
      </c>
      <c r="J197" s="6">
        <f t="shared" si="19"/>
        <v>288</v>
      </c>
      <c r="K197" s="6">
        <f t="shared" si="20"/>
        <v>150</v>
      </c>
      <c r="L197" s="6">
        <f t="shared" si="21"/>
        <v>-92</v>
      </c>
      <c r="M197" s="6" t="str">
        <f t="shared" si="22"/>
        <v>no</v>
      </c>
      <c r="N197" s="13"/>
    </row>
    <row r="198" spans="8:14">
      <c r="H198" s="6">
        <f t="shared" si="23"/>
        <v>55</v>
      </c>
      <c r="I198" s="6" t="str">
        <f t="shared" si="18"/>
        <v>37</v>
      </c>
      <c r="J198" s="6">
        <f t="shared" si="19"/>
        <v>286.56716417910445</v>
      </c>
      <c r="K198" s="6">
        <f t="shared" si="20"/>
        <v>150</v>
      </c>
      <c r="L198" s="6">
        <f t="shared" si="21"/>
        <v>-91.044776119402968</v>
      </c>
      <c r="M198" s="6" t="str">
        <f t="shared" si="22"/>
        <v>no</v>
      </c>
      <c r="N198" s="13"/>
    </row>
    <row r="199" spans="8:14">
      <c r="H199" s="6">
        <f t="shared" si="23"/>
        <v>54</v>
      </c>
      <c r="I199" s="6" t="str">
        <f t="shared" si="18"/>
        <v>36</v>
      </c>
      <c r="J199" s="6">
        <f t="shared" si="19"/>
        <v>285.14851485148517</v>
      </c>
      <c r="K199" s="6">
        <f t="shared" si="20"/>
        <v>150</v>
      </c>
      <c r="L199" s="6">
        <f t="shared" si="21"/>
        <v>-90.099009900990112</v>
      </c>
      <c r="M199" s="6" t="str">
        <f t="shared" si="22"/>
        <v>no</v>
      </c>
      <c r="N199" s="13"/>
    </row>
    <row r="200" spans="8:14">
      <c r="H200" s="6">
        <f t="shared" si="23"/>
        <v>53</v>
      </c>
      <c r="I200" s="6" t="str">
        <f t="shared" si="18"/>
        <v>35</v>
      </c>
      <c r="J200" s="6">
        <f t="shared" si="19"/>
        <v>283.74384236453204</v>
      </c>
      <c r="K200" s="6">
        <f t="shared" si="20"/>
        <v>150</v>
      </c>
      <c r="L200" s="6">
        <f t="shared" si="21"/>
        <v>-89.16256157635469</v>
      </c>
      <c r="M200" s="6" t="str">
        <f t="shared" si="22"/>
        <v>no</v>
      </c>
      <c r="N200" s="13"/>
    </row>
    <row r="201" spans="8:14">
      <c r="H201" s="6">
        <f t="shared" si="23"/>
        <v>52</v>
      </c>
      <c r="I201" s="6" t="str">
        <f t="shared" si="18"/>
        <v>34</v>
      </c>
      <c r="J201" s="6">
        <f t="shared" si="19"/>
        <v>282.35294117647061</v>
      </c>
      <c r="K201" s="6">
        <f t="shared" si="20"/>
        <v>150</v>
      </c>
      <c r="L201" s="6">
        <f t="shared" si="21"/>
        <v>-88.235294117647072</v>
      </c>
      <c r="M201" s="6" t="str">
        <f t="shared" si="22"/>
        <v>no</v>
      </c>
      <c r="N201" s="13"/>
    </row>
    <row r="202" spans="8:14">
      <c r="H202" s="6">
        <f t="shared" si="23"/>
        <v>51</v>
      </c>
      <c r="I202" s="6" t="str">
        <f t="shared" si="18"/>
        <v>33</v>
      </c>
      <c r="J202" s="6">
        <f t="shared" si="19"/>
        <v>280.97560975609758</v>
      </c>
      <c r="K202" s="6">
        <f t="shared" si="20"/>
        <v>150</v>
      </c>
      <c r="L202" s="6">
        <f t="shared" si="21"/>
        <v>-87.317073170731717</v>
      </c>
      <c r="M202" s="6" t="str">
        <f t="shared" si="22"/>
        <v>no</v>
      </c>
      <c r="N202" s="13"/>
    </row>
    <row r="203" spans="8:14">
      <c r="H203" s="6">
        <f t="shared" si="23"/>
        <v>50</v>
      </c>
      <c r="I203" s="6" t="str">
        <f t="shared" si="18"/>
        <v>32</v>
      </c>
      <c r="J203" s="6">
        <f t="shared" si="19"/>
        <v>279.61165048543688</v>
      </c>
      <c r="K203" s="6">
        <f t="shared" si="20"/>
        <v>150</v>
      </c>
      <c r="L203" s="6">
        <f t="shared" si="21"/>
        <v>-86.40776699029125</v>
      </c>
      <c r="M203" s="6" t="str">
        <f t="shared" si="22"/>
        <v>no</v>
      </c>
      <c r="N203" s="13"/>
    </row>
    <row r="204" spans="8:14">
      <c r="H204" s="6">
        <f t="shared" si="23"/>
        <v>49</v>
      </c>
      <c r="I204" s="6" t="str">
        <f t="shared" si="18"/>
        <v>31</v>
      </c>
      <c r="J204" s="6">
        <f t="shared" si="19"/>
        <v>278.26086956521738</v>
      </c>
      <c r="K204" s="6">
        <f t="shared" si="20"/>
        <v>150</v>
      </c>
      <c r="L204" s="6">
        <f t="shared" si="21"/>
        <v>-85.50724637681158</v>
      </c>
      <c r="M204" s="6" t="str">
        <f t="shared" si="22"/>
        <v>no</v>
      </c>
      <c r="N204" s="13"/>
    </row>
    <row r="205" spans="8:14">
      <c r="H205" s="6">
        <f t="shared" si="23"/>
        <v>48</v>
      </c>
      <c r="I205" s="6" t="str">
        <f t="shared" si="18"/>
        <v>30</v>
      </c>
      <c r="J205" s="6">
        <f t="shared" si="19"/>
        <v>276.92307692307691</v>
      </c>
      <c r="K205" s="6">
        <f t="shared" si="20"/>
        <v>150</v>
      </c>
      <c r="L205" s="6">
        <f t="shared" si="21"/>
        <v>-84.615384615384599</v>
      </c>
      <c r="M205" s="6" t="str">
        <f t="shared" si="22"/>
        <v>no</v>
      </c>
      <c r="N205" s="13"/>
    </row>
    <row r="206" spans="8:14">
      <c r="H206" s="6">
        <f t="shared" si="23"/>
        <v>47</v>
      </c>
      <c r="I206" s="6" t="str">
        <f t="shared" si="18"/>
        <v>2F</v>
      </c>
      <c r="J206" s="6">
        <f t="shared" si="19"/>
        <v>275.5980861244019</v>
      </c>
      <c r="K206" s="6">
        <f t="shared" si="20"/>
        <v>150</v>
      </c>
      <c r="L206" s="6">
        <f t="shared" si="21"/>
        <v>-83.732057416267935</v>
      </c>
      <c r="M206" s="6" t="str">
        <f t="shared" si="22"/>
        <v>no</v>
      </c>
      <c r="N206" s="13"/>
    </row>
    <row r="207" spans="8:14">
      <c r="H207" s="6">
        <f t="shared" si="23"/>
        <v>46</v>
      </c>
      <c r="I207" s="6" t="str">
        <f t="shared" si="18"/>
        <v>2E</v>
      </c>
      <c r="J207" s="6">
        <f t="shared" si="19"/>
        <v>274.28571428571428</v>
      </c>
      <c r="K207" s="6">
        <f t="shared" si="20"/>
        <v>150</v>
      </c>
      <c r="L207" s="6">
        <f t="shared" si="21"/>
        <v>-82.857142857142847</v>
      </c>
      <c r="M207" s="6" t="str">
        <f t="shared" si="22"/>
        <v>no</v>
      </c>
      <c r="N207" s="13"/>
    </row>
    <row r="208" spans="8:14">
      <c r="H208" s="6">
        <f t="shared" si="23"/>
        <v>45</v>
      </c>
      <c r="I208" s="6" t="str">
        <f t="shared" si="18"/>
        <v>2D</v>
      </c>
      <c r="J208" s="6">
        <f t="shared" si="19"/>
        <v>272.98578199052133</v>
      </c>
      <c r="K208" s="6">
        <f t="shared" si="20"/>
        <v>150</v>
      </c>
      <c r="L208" s="6">
        <f t="shared" si="21"/>
        <v>-81.990521327014221</v>
      </c>
      <c r="M208" s="6" t="str">
        <f t="shared" si="22"/>
        <v>no</v>
      </c>
      <c r="N208" s="13"/>
    </row>
    <row r="209" spans="8:14">
      <c r="H209" s="6">
        <f t="shared" si="23"/>
        <v>44</v>
      </c>
      <c r="I209" s="6" t="str">
        <f t="shared" si="18"/>
        <v>2C</v>
      </c>
      <c r="J209" s="6">
        <f t="shared" si="19"/>
        <v>271.69811320754718</v>
      </c>
      <c r="K209" s="6">
        <f t="shared" si="20"/>
        <v>150</v>
      </c>
      <c r="L209" s="6">
        <f t="shared" si="21"/>
        <v>-81.132075471698116</v>
      </c>
      <c r="M209" s="6" t="str">
        <f t="shared" si="22"/>
        <v>no</v>
      </c>
      <c r="N209" s="13"/>
    </row>
    <row r="210" spans="8:14">
      <c r="H210" s="6">
        <f t="shared" si="23"/>
        <v>43</v>
      </c>
      <c r="I210" s="6" t="str">
        <f t="shared" si="18"/>
        <v>2B</v>
      </c>
      <c r="J210" s="6">
        <f t="shared" si="19"/>
        <v>270.42253521126759</v>
      </c>
      <c r="K210" s="6">
        <f t="shared" si="20"/>
        <v>150</v>
      </c>
      <c r="L210" s="6">
        <f t="shared" si="21"/>
        <v>-80.281690140845058</v>
      </c>
      <c r="M210" s="6" t="str">
        <f t="shared" si="22"/>
        <v>no</v>
      </c>
      <c r="N210" s="13"/>
    </row>
    <row r="211" spans="8:14">
      <c r="H211" s="6">
        <f t="shared" si="23"/>
        <v>42</v>
      </c>
      <c r="I211" s="6" t="str">
        <f t="shared" si="18"/>
        <v>2A</v>
      </c>
      <c r="J211" s="6">
        <f t="shared" si="19"/>
        <v>269.15887850467288</v>
      </c>
      <c r="K211" s="6">
        <f t="shared" si="20"/>
        <v>150</v>
      </c>
      <c r="L211" s="6">
        <f t="shared" si="21"/>
        <v>-79.43925233644859</v>
      </c>
      <c r="M211" s="6" t="str">
        <f t="shared" si="22"/>
        <v>no</v>
      </c>
      <c r="N211" s="13"/>
    </row>
    <row r="212" spans="8:14">
      <c r="H212" s="6">
        <f t="shared" si="23"/>
        <v>41</v>
      </c>
      <c r="I212" s="6" t="str">
        <f t="shared" si="18"/>
        <v>29</v>
      </c>
      <c r="J212" s="6">
        <f t="shared" si="19"/>
        <v>267.90697674418607</v>
      </c>
      <c r="K212" s="6">
        <f t="shared" si="20"/>
        <v>150</v>
      </c>
      <c r="L212" s="6">
        <f t="shared" si="21"/>
        <v>-78.604651162790702</v>
      </c>
      <c r="M212" s="6" t="str">
        <f t="shared" si="22"/>
        <v>no</v>
      </c>
      <c r="N212" s="13"/>
    </row>
    <row r="213" spans="8:14">
      <c r="H213" s="6">
        <f t="shared" si="23"/>
        <v>40</v>
      </c>
      <c r="I213" s="6" t="str">
        <f t="shared" si="18"/>
        <v>28</v>
      </c>
      <c r="J213" s="6">
        <f t="shared" si="19"/>
        <v>266.66666666666669</v>
      </c>
      <c r="K213" s="6">
        <f t="shared" si="20"/>
        <v>150</v>
      </c>
      <c r="L213" s="6">
        <f t="shared" si="21"/>
        <v>-77.777777777777786</v>
      </c>
      <c r="M213" s="6" t="str">
        <f t="shared" si="22"/>
        <v>no</v>
      </c>
      <c r="N213" s="13"/>
    </row>
    <row r="214" spans="8:14">
      <c r="H214" s="6">
        <f t="shared" si="23"/>
        <v>39</v>
      </c>
      <c r="I214" s="6" t="str">
        <f t="shared" si="18"/>
        <v>27</v>
      </c>
      <c r="J214" s="6">
        <f t="shared" si="19"/>
        <v>265.4377880184332</v>
      </c>
      <c r="K214" s="6">
        <f t="shared" si="20"/>
        <v>150</v>
      </c>
      <c r="L214" s="6">
        <f t="shared" si="21"/>
        <v>-76.958525345622135</v>
      </c>
      <c r="M214" s="6" t="str">
        <f t="shared" si="22"/>
        <v>no</v>
      </c>
      <c r="N214" s="13"/>
    </row>
    <row r="215" spans="8:14">
      <c r="H215" s="6">
        <f t="shared" si="23"/>
        <v>38</v>
      </c>
      <c r="I215" s="6" t="str">
        <f t="shared" si="18"/>
        <v>26</v>
      </c>
      <c r="J215" s="6">
        <f t="shared" si="19"/>
        <v>264.22018348623851</v>
      </c>
      <c r="K215" s="6">
        <f t="shared" si="20"/>
        <v>150</v>
      </c>
      <c r="L215" s="6">
        <f t="shared" si="21"/>
        <v>-76.146788990825669</v>
      </c>
      <c r="M215" s="6" t="str">
        <f t="shared" si="22"/>
        <v>no</v>
      </c>
      <c r="N215" s="13"/>
    </row>
    <row r="216" spans="8:14">
      <c r="H216" s="6">
        <f t="shared" si="23"/>
        <v>37</v>
      </c>
      <c r="I216" s="6" t="str">
        <f t="shared" si="18"/>
        <v>25</v>
      </c>
      <c r="J216" s="6">
        <f t="shared" si="19"/>
        <v>263.01369863013701</v>
      </c>
      <c r="K216" s="6">
        <f t="shared" si="20"/>
        <v>150</v>
      </c>
      <c r="L216" s="6">
        <f t="shared" si="21"/>
        <v>-75.342465753424676</v>
      </c>
      <c r="M216" s="6" t="str">
        <f t="shared" si="22"/>
        <v>no</v>
      </c>
      <c r="N216" s="13"/>
    </row>
    <row r="217" spans="8:14">
      <c r="H217" s="6">
        <f t="shared" si="23"/>
        <v>36</v>
      </c>
      <c r="I217" s="6" t="str">
        <f t="shared" si="18"/>
        <v>24</v>
      </c>
      <c r="J217" s="6">
        <f t="shared" si="19"/>
        <v>261.81818181818181</v>
      </c>
      <c r="K217" s="6">
        <f t="shared" si="20"/>
        <v>150</v>
      </c>
      <c r="L217" s="6">
        <f t="shared" si="21"/>
        <v>-74.545454545454533</v>
      </c>
      <c r="M217" s="6" t="str">
        <f t="shared" si="22"/>
        <v>no</v>
      </c>
      <c r="N217" s="13"/>
    </row>
    <row r="218" spans="8:14">
      <c r="H218" s="6">
        <f t="shared" si="23"/>
        <v>35</v>
      </c>
      <c r="I218" s="6" t="str">
        <f t="shared" si="18"/>
        <v>23</v>
      </c>
      <c r="J218" s="6">
        <f t="shared" si="19"/>
        <v>260.63348416289591</v>
      </c>
      <c r="K218" s="6">
        <f t="shared" si="20"/>
        <v>150</v>
      </c>
      <c r="L218" s="6">
        <f t="shared" si="21"/>
        <v>-73.755656108597279</v>
      </c>
      <c r="M218" s="6" t="str">
        <f t="shared" si="22"/>
        <v>no</v>
      </c>
      <c r="N218" s="13"/>
    </row>
    <row r="219" spans="8:14">
      <c r="H219" s="6">
        <f t="shared" si="23"/>
        <v>34</v>
      </c>
      <c r="I219" s="6" t="str">
        <f t="shared" si="18"/>
        <v>22</v>
      </c>
      <c r="J219" s="6">
        <f t="shared" si="19"/>
        <v>259.45945945945948</v>
      </c>
      <c r="K219" s="6">
        <f t="shared" si="20"/>
        <v>150</v>
      </c>
      <c r="L219" s="6">
        <f t="shared" si="21"/>
        <v>-72.972972972972983</v>
      </c>
      <c r="M219" s="6" t="str">
        <f t="shared" si="22"/>
        <v>no</v>
      </c>
      <c r="N219" s="13"/>
    </row>
    <row r="220" spans="8:14">
      <c r="H220" s="6">
        <f t="shared" si="23"/>
        <v>33</v>
      </c>
      <c r="I220" s="6" t="str">
        <f t="shared" si="18"/>
        <v>21</v>
      </c>
      <c r="J220" s="6">
        <f t="shared" si="19"/>
        <v>258.29596412556054</v>
      </c>
      <c r="K220" s="6">
        <f t="shared" si="20"/>
        <v>150</v>
      </c>
      <c r="L220" s="6">
        <f t="shared" si="21"/>
        <v>-72.197309417040373</v>
      </c>
      <c r="M220" s="6" t="str">
        <f t="shared" si="22"/>
        <v>no</v>
      </c>
      <c r="N220" s="13"/>
    </row>
    <row r="221" spans="8:14">
      <c r="H221" s="6">
        <f t="shared" si="23"/>
        <v>32</v>
      </c>
      <c r="I221" s="6" t="str">
        <f t="shared" si="18"/>
        <v>20</v>
      </c>
      <c r="J221" s="6">
        <f t="shared" si="19"/>
        <v>257.14285714285717</v>
      </c>
      <c r="K221" s="6">
        <f t="shared" si="20"/>
        <v>150</v>
      </c>
      <c r="L221" s="6">
        <f t="shared" si="21"/>
        <v>-71.428571428571445</v>
      </c>
      <c r="M221" s="6" t="str">
        <f t="shared" si="22"/>
        <v>no</v>
      </c>
      <c r="N221" s="13"/>
    </row>
    <row r="222" spans="8:14">
      <c r="H222" s="6">
        <f t="shared" si="23"/>
        <v>31</v>
      </c>
      <c r="I222" s="6" t="str">
        <f t="shared" si="18"/>
        <v>1F</v>
      </c>
      <c r="J222" s="6">
        <f t="shared" si="19"/>
        <v>256</v>
      </c>
      <c r="K222" s="6">
        <f t="shared" si="20"/>
        <v>150</v>
      </c>
      <c r="L222" s="6">
        <f t="shared" si="21"/>
        <v>-70.666666666666671</v>
      </c>
      <c r="M222" s="6" t="str">
        <f t="shared" si="22"/>
        <v>no</v>
      </c>
      <c r="N222" s="13"/>
    </row>
    <row r="223" spans="8:14">
      <c r="H223" s="6">
        <f t="shared" si="23"/>
        <v>30</v>
      </c>
      <c r="I223" s="6" t="str">
        <f t="shared" si="18"/>
        <v>1E</v>
      </c>
      <c r="J223" s="6">
        <f t="shared" si="19"/>
        <v>254.86725663716814</v>
      </c>
      <c r="K223" s="6">
        <f t="shared" si="20"/>
        <v>150</v>
      </c>
      <c r="L223" s="6">
        <f t="shared" si="21"/>
        <v>-69.911504424778755</v>
      </c>
      <c r="M223" s="6" t="str">
        <f t="shared" si="22"/>
        <v>no</v>
      </c>
      <c r="N223" s="13"/>
    </row>
    <row r="224" spans="8:14">
      <c r="H224" s="6">
        <f t="shared" si="23"/>
        <v>29</v>
      </c>
      <c r="I224" s="6" t="str">
        <f t="shared" si="18"/>
        <v>1D</v>
      </c>
      <c r="J224" s="6">
        <f t="shared" si="19"/>
        <v>253.7444933920705</v>
      </c>
      <c r="K224" s="6">
        <f t="shared" si="20"/>
        <v>150</v>
      </c>
      <c r="L224" s="6">
        <f t="shared" si="21"/>
        <v>-69.162995594713664</v>
      </c>
      <c r="M224" s="6" t="str">
        <f t="shared" si="22"/>
        <v>no</v>
      </c>
      <c r="N224" s="13"/>
    </row>
    <row r="225" spans="8:14">
      <c r="H225" s="6">
        <f t="shared" si="23"/>
        <v>28</v>
      </c>
      <c r="I225" s="6" t="str">
        <f t="shared" si="18"/>
        <v>1C</v>
      </c>
      <c r="J225" s="6">
        <f t="shared" si="19"/>
        <v>252.63157894736841</v>
      </c>
      <c r="K225" s="6">
        <f t="shared" si="20"/>
        <v>150</v>
      </c>
      <c r="L225" s="6">
        <f t="shared" si="21"/>
        <v>-68.421052631578931</v>
      </c>
      <c r="M225" s="6" t="str">
        <f t="shared" si="22"/>
        <v>no</v>
      </c>
      <c r="N225" s="13"/>
    </row>
    <row r="226" spans="8:14">
      <c r="H226" s="6">
        <f t="shared" si="23"/>
        <v>27</v>
      </c>
      <c r="I226" s="6" t="str">
        <f t="shared" si="18"/>
        <v>1B</v>
      </c>
      <c r="J226" s="6">
        <f t="shared" si="19"/>
        <v>251.52838427947597</v>
      </c>
      <c r="K226" s="6">
        <f t="shared" si="20"/>
        <v>150</v>
      </c>
      <c r="L226" s="6">
        <f t="shared" si="21"/>
        <v>-67.685589519650648</v>
      </c>
      <c r="M226" s="6" t="str">
        <f t="shared" si="22"/>
        <v>no</v>
      </c>
      <c r="N226" s="13"/>
    </row>
    <row r="227" spans="8:14">
      <c r="H227" s="6">
        <f t="shared" si="23"/>
        <v>26</v>
      </c>
      <c r="I227" s="6" t="str">
        <f t="shared" si="18"/>
        <v>1A</v>
      </c>
      <c r="J227" s="6">
        <f t="shared" si="19"/>
        <v>250.43478260869566</v>
      </c>
      <c r="K227" s="6">
        <f t="shared" si="20"/>
        <v>150</v>
      </c>
      <c r="L227" s="6">
        <f t="shared" si="21"/>
        <v>-66.956521739130437</v>
      </c>
      <c r="M227" s="6" t="str">
        <f t="shared" si="22"/>
        <v>no</v>
      </c>
      <c r="N227" s="13"/>
    </row>
    <row r="228" spans="8:14">
      <c r="H228" s="6">
        <f t="shared" si="23"/>
        <v>25</v>
      </c>
      <c r="I228" s="6" t="str">
        <f t="shared" si="18"/>
        <v>19</v>
      </c>
      <c r="J228" s="6">
        <f t="shared" si="19"/>
        <v>249.35064935064935</v>
      </c>
      <c r="K228" s="6">
        <f t="shared" si="20"/>
        <v>150</v>
      </c>
      <c r="L228" s="6">
        <f t="shared" si="21"/>
        <v>-66.233766233766232</v>
      </c>
      <c r="M228" s="6" t="str">
        <f t="shared" si="22"/>
        <v>no</v>
      </c>
      <c r="N228" s="13"/>
    </row>
    <row r="229" spans="8:14">
      <c r="H229" s="6">
        <f t="shared" si="23"/>
        <v>24</v>
      </c>
      <c r="I229" s="6" t="str">
        <f t="shared" si="18"/>
        <v>18</v>
      </c>
      <c r="J229" s="6">
        <f t="shared" si="19"/>
        <v>248.27586206896552</v>
      </c>
      <c r="K229" s="6">
        <f t="shared" si="20"/>
        <v>150</v>
      </c>
      <c r="L229" s="6">
        <f t="shared" si="21"/>
        <v>-65.517241379310349</v>
      </c>
      <c r="M229" s="6" t="str">
        <f t="shared" si="22"/>
        <v>no</v>
      </c>
      <c r="N229" s="13"/>
    </row>
    <row r="230" spans="8:14">
      <c r="H230" s="6">
        <f t="shared" si="23"/>
        <v>23</v>
      </c>
      <c r="I230" s="6" t="str">
        <f t="shared" si="18"/>
        <v>17</v>
      </c>
      <c r="J230" s="6">
        <f t="shared" si="19"/>
        <v>247.21030042918454</v>
      </c>
      <c r="K230" s="6">
        <f t="shared" si="20"/>
        <v>150</v>
      </c>
      <c r="L230" s="6">
        <f t="shared" si="21"/>
        <v>-64.806866952789704</v>
      </c>
      <c r="M230" s="6" t="str">
        <f t="shared" si="22"/>
        <v>no</v>
      </c>
      <c r="N230" s="13"/>
    </row>
    <row r="231" spans="8:14">
      <c r="H231" s="6">
        <f t="shared" si="23"/>
        <v>22</v>
      </c>
      <c r="I231" s="6" t="str">
        <f t="shared" si="18"/>
        <v>16</v>
      </c>
      <c r="J231" s="6">
        <f t="shared" si="19"/>
        <v>246.15384615384616</v>
      </c>
      <c r="K231" s="6">
        <f t="shared" si="20"/>
        <v>150</v>
      </c>
      <c r="L231" s="6">
        <f t="shared" si="21"/>
        <v>-64.102564102564102</v>
      </c>
      <c r="M231" s="6" t="str">
        <f t="shared" si="22"/>
        <v>no</v>
      </c>
      <c r="N231" s="13"/>
    </row>
    <row r="232" spans="8:14">
      <c r="H232" s="6">
        <f t="shared" si="23"/>
        <v>21</v>
      </c>
      <c r="I232" s="6" t="str">
        <f t="shared" si="18"/>
        <v>15</v>
      </c>
      <c r="J232" s="6">
        <f t="shared" si="19"/>
        <v>245.10638297872342</v>
      </c>
      <c r="K232" s="6">
        <f t="shared" si="20"/>
        <v>150</v>
      </c>
      <c r="L232" s="6">
        <f t="shared" si="21"/>
        <v>-63.404255319148952</v>
      </c>
      <c r="M232" s="6" t="str">
        <f t="shared" si="22"/>
        <v>no</v>
      </c>
      <c r="N232" s="13"/>
    </row>
    <row r="233" spans="8:14">
      <c r="H233" s="6">
        <f t="shared" si="23"/>
        <v>20</v>
      </c>
      <c r="I233" s="6" t="str">
        <f t="shared" si="18"/>
        <v>14</v>
      </c>
      <c r="J233" s="6">
        <f t="shared" si="19"/>
        <v>244.06779661016949</v>
      </c>
      <c r="K233" s="6">
        <f t="shared" si="20"/>
        <v>150</v>
      </c>
      <c r="L233" s="6">
        <f t="shared" si="21"/>
        <v>-62.711864406779661</v>
      </c>
      <c r="M233" s="6" t="str">
        <f t="shared" si="22"/>
        <v>no</v>
      </c>
      <c r="N233" s="13"/>
    </row>
    <row r="234" spans="8:14">
      <c r="H234" s="6">
        <f t="shared" si="23"/>
        <v>19</v>
      </c>
      <c r="I234" s="6" t="str">
        <f t="shared" si="18"/>
        <v>13</v>
      </c>
      <c r="J234" s="6">
        <f t="shared" si="19"/>
        <v>243.03797468354429</v>
      </c>
      <c r="K234" s="6">
        <f t="shared" si="20"/>
        <v>150</v>
      </c>
      <c r="L234" s="6">
        <f t="shared" si="21"/>
        <v>-62.025316455696192</v>
      </c>
      <c r="M234" s="6" t="str">
        <f t="shared" si="22"/>
        <v>no</v>
      </c>
      <c r="N234" s="13"/>
    </row>
    <row r="235" spans="8:14">
      <c r="H235" s="6">
        <f t="shared" si="23"/>
        <v>18</v>
      </c>
      <c r="I235" s="6" t="str">
        <f t="shared" si="18"/>
        <v>12</v>
      </c>
      <c r="J235" s="6">
        <f t="shared" si="19"/>
        <v>242.01680672268907</v>
      </c>
      <c r="K235" s="6">
        <f t="shared" si="20"/>
        <v>150</v>
      </c>
      <c r="L235" s="6">
        <f t="shared" si="21"/>
        <v>-61.344537815126046</v>
      </c>
      <c r="M235" s="6" t="str">
        <f t="shared" si="22"/>
        <v>no</v>
      </c>
      <c r="N235" s="13"/>
    </row>
    <row r="236" spans="8:14">
      <c r="H236" s="6">
        <f t="shared" si="23"/>
        <v>17</v>
      </c>
      <c r="I236" s="6" t="str">
        <f t="shared" si="18"/>
        <v>11</v>
      </c>
      <c r="J236" s="6">
        <f t="shared" si="19"/>
        <v>241.0041841004184</v>
      </c>
      <c r="K236" s="6">
        <f t="shared" si="20"/>
        <v>150</v>
      </c>
      <c r="L236" s="6">
        <f t="shared" si="21"/>
        <v>-60.669456066945607</v>
      </c>
      <c r="M236" s="6" t="str">
        <f t="shared" si="22"/>
        <v>no</v>
      </c>
      <c r="N236" s="13"/>
    </row>
    <row r="237" spans="8:14">
      <c r="H237" s="6">
        <f t="shared" si="23"/>
        <v>16</v>
      </c>
      <c r="I237" s="6" t="str">
        <f t="shared" si="18"/>
        <v>10</v>
      </c>
      <c r="J237" s="6">
        <f t="shared" si="19"/>
        <v>240</v>
      </c>
      <c r="K237" s="6">
        <f t="shared" si="20"/>
        <v>150</v>
      </c>
      <c r="L237" s="6">
        <f t="shared" si="21"/>
        <v>-60</v>
      </c>
      <c r="M237" s="6" t="str">
        <f t="shared" si="22"/>
        <v>no</v>
      </c>
      <c r="N237" s="13"/>
    </row>
    <row r="238" spans="8:14">
      <c r="H238" s="6">
        <f t="shared" si="23"/>
        <v>15</v>
      </c>
      <c r="I238" s="6" t="str">
        <f t="shared" si="18"/>
        <v>0F</v>
      </c>
      <c r="J238" s="6">
        <f t="shared" si="19"/>
        <v>239.00414937759336</v>
      </c>
      <c r="K238" s="6">
        <f t="shared" si="20"/>
        <v>150</v>
      </c>
      <c r="L238" s="6">
        <f t="shared" si="21"/>
        <v>-59.336099585062243</v>
      </c>
      <c r="M238" s="6" t="str">
        <f t="shared" si="22"/>
        <v>no</v>
      </c>
      <c r="N238" s="13"/>
    </row>
    <row r="239" spans="8:14">
      <c r="H239" s="6">
        <f t="shared" si="23"/>
        <v>14</v>
      </c>
      <c r="I239" s="6" t="str">
        <f t="shared" si="18"/>
        <v>0E</v>
      </c>
      <c r="J239" s="6">
        <f t="shared" si="19"/>
        <v>238.01652892561984</v>
      </c>
      <c r="K239" s="6">
        <f t="shared" si="20"/>
        <v>150</v>
      </c>
      <c r="L239" s="6">
        <f t="shared" si="21"/>
        <v>-58.677685950413228</v>
      </c>
      <c r="M239" s="6" t="str">
        <f t="shared" si="22"/>
        <v>no</v>
      </c>
      <c r="N239" s="13"/>
    </row>
    <row r="240" spans="8:14">
      <c r="H240" s="6">
        <f t="shared" si="23"/>
        <v>13</v>
      </c>
      <c r="I240" s="6" t="str">
        <f t="shared" si="18"/>
        <v>0D</v>
      </c>
      <c r="J240" s="6">
        <f t="shared" si="19"/>
        <v>237.03703703703704</v>
      </c>
      <c r="K240" s="6">
        <f t="shared" si="20"/>
        <v>150</v>
      </c>
      <c r="L240" s="6">
        <f t="shared" si="21"/>
        <v>-58.024691358024697</v>
      </c>
      <c r="M240" s="6" t="str">
        <f t="shared" si="22"/>
        <v>no</v>
      </c>
      <c r="N240" s="13"/>
    </row>
    <row r="241" spans="8:14">
      <c r="H241" s="6">
        <f t="shared" si="23"/>
        <v>12</v>
      </c>
      <c r="I241" s="6" t="str">
        <f t="shared" si="18"/>
        <v>0C</v>
      </c>
      <c r="J241" s="6">
        <f t="shared" si="19"/>
        <v>236.0655737704918</v>
      </c>
      <c r="K241" s="6">
        <f t="shared" si="20"/>
        <v>150</v>
      </c>
      <c r="L241" s="6">
        <f t="shared" si="21"/>
        <v>-57.377049180327866</v>
      </c>
      <c r="M241" s="6" t="str">
        <f t="shared" si="22"/>
        <v>no</v>
      </c>
      <c r="N241" s="13"/>
    </row>
    <row r="242" spans="8:14">
      <c r="H242" s="6">
        <f t="shared" si="23"/>
        <v>11</v>
      </c>
      <c r="I242" s="6" t="str">
        <f t="shared" si="18"/>
        <v>0B</v>
      </c>
      <c r="J242" s="6">
        <f t="shared" si="19"/>
        <v>235.10204081632654</v>
      </c>
      <c r="K242" s="6">
        <f t="shared" si="20"/>
        <v>150</v>
      </c>
      <c r="L242" s="6">
        <f t="shared" si="21"/>
        <v>-56.734693877551024</v>
      </c>
      <c r="M242" s="6" t="str">
        <f t="shared" si="22"/>
        <v>no</v>
      </c>
      <c r="N242" s="13"/>
    </row>
    <row r="243" spans="8:14">
      <c r="H243" s="6">
        <f t="shared" si="23"/>
        <v>10</v>
      </c>
      <c r="I243" s="6" t="str">
        <f t="shared" si="18"/>
        <v>0A</v>
      </c>
      <c r="J243" s="6">
        <f t="shared" si="19"/>
        <v>234.14634146341464</v>
      </c>
      <c r="K243" s="6">
        <f t="shared" si="20"/>
        <v>150</v>
      </c>
      <c r="L243" s="6">
        <f t="shared" si="21"/>
        <v>-56.09756097560976</v>
      </c>
      <c r="M243" s="6" t="str">
        <f t="shared" si="22"/>
        <v>no</v>
      </c>
      <c r="N243" s="13"/>
    </row>
    <row r="244" spans="8:14">
      <c r="H244" s="6">
        <f t="shared" si="23"/>
        <v>9</v>
      </c>
      <c r="I244" s="6" t="str">
        <f t="shared" si="18"/>
        <v>09</v>
      </c>
      <c r="J244" s="6">
        <f t="shared" si="19"/>
        <v>233.19838056680163</v>
      </c>
      <c r="K244" s="6">
        <f t="shared" si="20"/>
        <v>150</v>
      </c>
      <c r="L244" s="6">
        <f t="shared" si="21"/>
        <v>-55.465587044534423</v>
      </c>
      <c r="M244" s="6" t="str">
        <f t="shared" si="22"/>
        <v>no</v>
      </c>
      <c r="N244" s="13"/>
    </row>
    <row r="245" spans="8:14">
      <c r="H245" s="6">
        <f t="shared" si="23"/>
        <v>8</v>
      </c>
      <c r="I245" s="6" t="str">
        <f t="shared" si="18"/>
        <v>08</v>
      </c>
      <c r="J245" s="6">
        <f t="shared" si="19"/>
        <v>232.25806451612902</v>
      </c>
      <c r="K245" s="6">
        <f t="shared" si="20"/>
        <v>150</v>
      </c>
      <c r="L245" s="6">
        <f t="shared" si="21"/>
        <v>-54.838709677419352</v>
      </c>
      <c r="M245" s="6" t="str">
        <f t="shared" si="22"/>
        <v>no</v>
      </c>
      <c r="N245" s="13"/>
    </row>
    <row r="246" spans="8:14">
      <c r="H246" s="6">
        <f t="shared" si="23"/>
        <v>7</v>
      </c>
      <c r="I246" s="6" t="str">
        <f t="shared" si="18"/>
        <v>07</v>
      </c>
      <c r="J246" s="6">
        <f t="shared" si="19"/>
        <v>231.32530120481928</v>
      </c>
      <c r="K246" s="6">
        <f t="shared" si="20"/>
        <v>150</v>
      </c>
      <c r="L246" s="6">
        <f t="shared" si="21"/>
        <v>-54.216867469879524</v>
      </c>
      <c r="M246" s="6" t="str">
        <f t="shared" si="22"/>
        <v>no</v>
      </c>
      <c r="N246" s="13"/>
    </row>
    <row r="247" spans="8:14">
      <c r="H247" s="6">
        <f t="shared" si="23"/>
        <v>6</v>
      </c>
      <c r="I247" s="6" t="str">
        <f t="shared" si="18"/>
        <v>06</v>
      </c>
      <c r="J247" s="6">
        <f t="shared" si="19"/>
        <v>230.4</v>
      </c>
      <c r="K247" s="6">
        <f t="shared" si="20"/>
        <v>150</v>
      </c>
      <c r="L247" s="6">
        <f t="shared" si="21"/>
        <v>-53.6</v>
      </c>
      <c r="M247" s="6" t="str">
        <f t="shared" si="22"/>
        <v>no</v>
      </c>
      <c r="N247" s="13"/>
    </row>
    <row r="248" spans="8:14">
      <c r="H248" s="6">
        <f t="shared" si="23"/>
        <v>5</v>
      </c>
      <c r="I248" s="6" t="str">
        <f t="shared" si="18"/>
        <v>05</v>
      </c>
      <c r="J248" s="6">
        <f t="shared" si="19"/>
        <v>229.48207171314741</v>
      </c>
      <c r="K248" s="6">
        <f t="shared" si="20"/>
        <v>150</v>
      </c>
      <c r="L248" s="6">
        <f t="shared" si="21"/>
        <v>-52.988047808764939</v>
      </c>
      <c r="M248" s="6" t="str">
        <f t="shared" si="22"/>
        <v>no</v>
      </c>
      <c r="N248" s="13"/>
    </row>
    <row r="249" spans="8:14">
      <c r="H249" s="6">
        <f t="shared" si="23"/>
        <v>4</v>
      </c>
      <c r="I249" s="6" t="str">
        <f t="shared" si="18"/>
        <v>04</v>
      </c>
      <c r="J249" s="6">
        <f t="shared" si="19"/>
        <v>228.57142857142858</v>
      </c>
      <c r="K249" s="6">
        <f t="shared" si="20"/>
        <v>150</v>
      </c>
      <c r="L249" s="6">
        <f t="shared" si="21"/>
        <v>-52.380952380952387</v>
      </c>
      <c r="M249" s="6" t="str">
        <f t="shared" si="22"/>
        <v>no</v>
      </c>
      <c r="N249" s="13"/>
    </row>
    <row r="250" spans="8:14">
      <c r="H250" s="6">
        <f t="shared" si="23"/>
        <v>3</v>
      </c>
      <c r="I250" s="6" t="str">
        <f t="shared" si="18"/>
        <v>03</v>
      </c>
      <c r="J250" s="6">
        <f t="shared" si="19"/>
        <v>227.66798418972331</v>
      </c>
      <c r="K250" s="6">
        <f t="shared" si="20"/>
        <v>150</v>
      </c>
      <c r="L250" s="6">
        <f t="shared" si="21"/>
        <v>-51.778656126482211</v>
      </c>
      <c r="M250" s="6" t="str">
        <f t="shared" si="22"/>
        <v>no</v>
      </c>
      <c r="N250" s="13"/>
    </row>
    <row r="251" spans="8:14">
      <c r="H251" s="6">
        <f t="shared" si="23"/>
        <v>2</v>
      </c>
      <c r="I251" s="6" t="str">
        <f t="shared" si="18"/>
        <v>02</v>
      </c>
      <c r="J251" s="6">
        <f t="shared" si="19"/>
        <v>226.77165354330708</v>
      </c>
      <c r="K251" s="6">
        <f t="shared" si="20"/>
        <v>150</v>
      </c>
      <c r="L251" s="6">
        <f t="shared" si="21"/>
        <v>-51.181102362204726</v>
      </c>
      <c r="M251" s="6" t="str">
        <f t="shared" si="22"/>
        <v>no</v>
      </c>
      <c r="N251" s="13"/>
    </row>
    <row r="252" spans="8:14">
      <c r="H252" s="6">
        <f t="shared" si="23"/>
        <v>1</v>
      </c>
      <c r="I252" s="6" t="str">
        <f t="shared" si="18"/>
        <v>01</v>
      </c>
      <c r="J252" s="6">
        <f t="shared" si="19"/>
        <v>225.88235294117646</v>
      </c>
      <c r="K252" s="6">
        <f t="shared" si="20"/>
        <v>150</v>
      </c>
      <c r="L252" s="6">
        <f t="shared" si="21"/>
        <v>-50.588235294117645</v>
      </c>
      <c r="M252" s="6" t="str">
        <f t="shared" si="22"/>
        <v>no</v>
      </c>
      <c r="N252" s="13"/>
    </row>
    <row r="253" spans="8:14">
      <c r="H253" s="6">
        <f t="shared" si="23"/>
        <v>0</v>
      </c>
      <c r="I253" s="6" t="str">
        <f t="shared" si="18"/>
        <v>00</v>
      </c>
      <c r="J253" s="6">
        <f t="shared" si="19"/>
        <v>225</v>
      </c>
      <c r="K253" s="6">
        <f t="shared" si="20"/>
        <v>150</v>
      </c>
      <c r="L253" s="6">
        <f t="shared" si="21"/>
        <v>-50</v>
      </c>
      <c r="M253" s="6" t="str">
        <f t="shared" si="22"/>
        <v>no</v>
      </c>
      <c r="N253" s="13"/>
    </row>
    <row r="254" spans="8:14">
      <c r="H254" s="6">
        <f t="shared" si="23"/>
        <v>-1</v>
      </c>
      <c r="I254" s="6" t="str">
        <f t="shared" si="18"/>
        <v>FFFFFFFFFF</v>
      </c>
      <c r="J254" s="6">
        <f t="shared" si="19"/>
        <v>224.12451361867704</v>
      </c>
      <c r="K254" s="6">
        <f t="shared" si="20"/>
        <v>150</v>
      </c>
      <c r="L254" s="6">
        <f t="shared" si="21"/>
        <v>-49.416342412451364</v>
      </c>
      <c r="M254" s="6" t="str">
        <f t="shared" si="22"/>
        <v>no</v>
      </c>
      <c r="N254" s="13"/>
    </row>
    <row r="255" spans="8:14">
      <c r="H255" s="6">
        <f t="shared" si="23"/>
        <v>-2</v>
      </c>
      <c r="I255" s="6" t="str">
        <f t="shared" si="18"/>
        <v>FFFFFFFFFE</v>
      </c>
      <c r="J255" s="6">
        <f t="shared" si="19"/>
        <v>223.25581395348837</v>
      </c>
      <c r="K255" s="6">
        <f t="shared" si="20"/>
        <v>150</v>
      </c>
      <c r="L255" s="6">
        <f t="shared" si="21"/>
        <v>-48.837209302325576</v>
      </c>
      <c r="M255" s="6" t="str">
        <f t="shared" si="22"/>
        <v>no</v>
      </c>
      <c r="N255" s="13"/>
    </row>
    <row r="256" spans="8:14">
      <c r="H256" s="6">
        <f t="shared" si="23"/>
        <v>-3</v>
      </c>
      <c r="I256" s="6" t="str">
        <f t="shared" si="18"/>
        <v>FFFFFFFFFD</v>
      </c>
      <c r="J256" s="6">
        <f t="shared" si="19"/>
        <v>222.3938223938224</v>
      </c>
      <c r="K256" s="6">
        <f t="shared" si="20"/>
        <v>150</v>
      </c>
      <c r="L256" s="6">
        <f t="shared" si="21"/>
        <v>-48.262548262548272</v>
      </c>
      <c r="M256" s="6" t="str">
        <f t="shared" si="22"/>
        <v>no</v>
      </c>
      <c r="N256" s="13"/>
    </row>
    <row r="257" spans="8:14">
      <c r="H257" s="6">
        <f t="shared" si="23"/>
        <v>-4</v>
      </c>
      <c r="I257" s="6" t="str">
        <f t="shared" si="18"/>
        <v>FFFFFFFFFC</v>
      </c>
      <c r="J257" s="6">
        <f t="shared" si="19"/>
        <v>221.53846153846155</v>
      </c>
      <c r="K257" s="6">
        <f t="shared" si="20"/>
        <v>150</v>
      </c>
      <c r="L257" s="6">
        <f t="shared" si="21"/>
        <v>-47.692307692307701</v>
      </c>
      <c r="M257" s="6" t="str">
        <f t="shared" si="22"/>
        <v>no</v>
      </c>
      <c r="N257" s="13"/>
    </row>
  </sheetData>
  <mergeCells count="2">
    <mergeCell ref="C17:E17"/>
    <mergeCell ref="C18:E18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SCON MOD1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2015-04-07T04:16:31Z</dcterms:modified>
</cp:coreProperties>
</file>