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7400" windowHeight="11865"/>
  </bookViews>
  <sheets>
    <sheet name="SCON MOD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0" i="1"/>
  <c r="D21"/>
  <c r="E21" s="1"/>
  <c r="F21" s="1"/>
  <c r="D22"/>
  <c r="E22" s="1"/>
  <c r="F22" s="1"/>
  <c r="D13"/>
  <c r="E13" s="1"/>
  <c r="F13" s="1"/>
  <c r="D10"/>
  <c r="E10" s="1"/>
  <c r="F10" s="1"/>
  <c r="D14"/>
  <c r="E14" s="1"/>
  <c r="F14" s="1"/>
  <c r="D16"/>
  <c r="E16" s="1"/>
  <c r="F16" s="1"/>
  <c r="D20"/>
  <c r="E20" s="1"/>
  <c r="F20" s="1"/>
  <c r="H13" l="1"/>
  <c r="G13" s="1"/>
  <c r="B13" s="1"/>
  <c r="H21"/>
  <c r="G21" s="1"/>
  <c r="B21" s="1"/>
  <c r="C22"/>
  <c r="H22"/>
  <c r="G22" s="1"/>
  <c r="B22" s="1"/>
  <c r="C21"/>
  <c r="C13"/>
  <c r="E2"/>
  <c r="F2" s="1"/>
  <c r="D18"/>
  <c r="E18" s="1"/>
  <c r="F18" s="1"/>
  <c r="H18" s="1"/>
  <c r="G18" s="1"/>
  <c r="B18" s="1"/>
  <c r="D15"/>
  <c r="E15" s="1"/>
  <c r="D19"/>
  <c r="E19" s="1"/>
  <c r="D17"/>
  <c r="E17" s="1"/>
  <c r="D12"/>
  <c r="E12" s="1"/>
  <c r="F12" s="1"/>
  <c r="H12" s="1"/>
  <c r="G12" s="1"/>
  <c r="B12" s="1"/>
  <c r="D11"/>
  <c r="E11" s="1"/>
  <c r="C20"/>
  <c r="C16"/>
  <c r="C14"/>
  <c r="H20"/>
  <c r="G20" s="1"/>
  <c r="B20" s="1"/>
  <c r="H16"/>
  <c r="G16" s="1"/>
  <c r="B16" s="1"/>
  <c r="H14"/>
  <c r="G14" s="1"/>
  <c r="B14" s="1"/>
  <c r="H10"/>
  <c r="G10" s="1"/>
  <c r="B10" s="1"/>
  <c r="F19" l="1"/>
  <c r="H19" s="1"/>
  <c r="G19" s="1"/>
  <c r="B19" s="1"/>
  <c r="F11"/>
  <c r="H11" s="1"/>
  <c r="G11" s="1"/>
  <c r="B11" s="1"/>
  <c r="F17"/>
  <c r="H17" s="1"/>
  <c r="G17" s="1"/>
  <c r="B17" s="1"/>
  <c r="F15"/>
  <c r="H15" s="1"/>
  <c r="G15" s="1"/>
  <c r="B15" s="1"/>
  <c r="C6"/>
  <c r="D6" s="1"/>
  <c r="E6" s="1"/>
  <c r="C15"/>
  <c r="C18"/>
  <c r="C11"/>
  <c r="C19"/>
  <c r="C12"/>
  <c r="C17"/>
  <c r="F6" l="1"/>
</calcChain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F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  <comment ref="C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勿變更值
</t>
        </r>
      </text>
    </comment>
  </commentList>
</comments>
</file>

<file path=xl/sharedStrings.xml><?xml version="1.0" encoding="utf-8"?>
<sst xmlns="http://schemas.openxmlformats.org/spreadsheetml/2006/main" count="23" uniqueCount="21">
  <si>
    <t>覆算</t>
    <phoneticPr fontId="6" type="noConversion"/>
  </si>
  <si>
    <t>誤差率(絕)</t>
    <phoneticPr fontId="6" type="noConversion"/>
  </si>
  <si>
    <t>誤差率</t>
    <phoneticPr fontId="6" type="noConversion"/>
  </si>
  <si>
    <t>可用</t>
    <phoneticPr fontId="6" type="noConversion"/>
  </si>
  <si>
    <t>BaudRate</t>
    <phoneticPr fontId="6" type="noConversion"/>
  </si>
  <si>
    <t>Baud Rate</t>
    <phoneticPr fontId="6" type="noConversion"/>
  </si>
  <si>
    <t>FOSC (MHz)</t>
    <phoneticPr fontId="6" type="noConversion"/>
  </si>
  <si>
    <t>SMOD</t>
    <phoneticPr fontId="6" type="noConversion"/>
  </si>
  <si>
    <t>TH1</t>
    <phoneticPr fontId="6" type="noConversion"/>
  </si>
  <si>
    <t>TH (H)</t>
    <phoneticPr fontId="6" type="noConversion"/>
  </si>
  <si>
    <t>誤差率</t>
    <phoneticPr fontId="6" type="noConversion"/>
  </si>
  <si>
    <t>覆算</t>
    <phoneticPr fontId="6" type="noConversion"/>
  </si>
  <si>
    <t>USE</t>
    <phoneticPr fontId="6" type="noConversion"/>
  </si>
  <si>
    <t>TH1值</t>
    <phoneticPr fontId="6" type="noConversion"/>
  </si>
  <si>
    <t>TH1(H)</t>
    <phoneticPr fontId="6" type="noConversion"/>
  </si>
  <si>
    <t>TH1實</t>
    <phoneticPr fontId="6" type="noConversion"/>
  </si>
  <si>
    <t>單一計算</t>
    <phoneticPr fontId="6" type="noConversion"/>
  </si>
  <si>
    <t>灰色勿變更</t>
    <phoneticPr fontId="6" type="noConversion"/>
  </si>
  <si>
    <t>紅色勿變更</t>
    <phoneticPr fontId="6" type="noConversion"/>
  </si>
  <si>
    <t>綠色設定值</t>
    <phoneticPr fontId="6" type="noConversion"/>
  </si>
  <si>
    <t>青色為結果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</si>
</sst>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00%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rgb="FFFF0000"/>
      <name val="新細明體"/>
      <family val="2"/>
      <charset val="136"/>
      <scheme val="minor"/>
    </font>
    <font>
      <b/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77" fontId="4" fillId="6" borderId="14" xfId="0" applyNumberFormat="1" applyFont="1" applyFill="1" applyBorder="1" applyAlignment="1">
      <alignment horizontal="center" vertical="center"/>
    </xf>
    <xf numFmtId="177" fontId="0" fillId="2" borderId="15" xfId="0" applyNumberFormat="1" applyFill="1" applyBorder="1">
      <alignment vertical="center"/>
    </xf>
    <xf numFmtId="177" fontId="0" fillId="2" borderId="16" xfId="0" applyNumberFormat="1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177" fontId="0" fillId="2" borderId="10" xfId="0" applyNumberFormat="1" applyFill="1" applyBorder="1" applyAlignment="1">
      <alignment horizontal="center" vertical="center"/>
    </xf>
    <xf numFmtId="177" fontId="0" fillId="2" borderId="11" xfId="0" applyNumberFormat="1" applyFill="1" applyBorder="1">
      <alignment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176" fontId="0" fillId="7" borderId="18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177" fontId="0" fillId="2" borderId="18" xfId="0" applyNumberForma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77" fontId="4" fillId="6" borderId="12" xfId="0" applyNumberFormat="1" applyFont="1" applyFill="1" applyBorder="1" applyAlignment="1">
      <alignment horizontal="center" vertical="center"/>
    </xf>
    <xf numFmtId="177" fontId="4" fillId="6" borderId="13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885825</xdr:colOff>
      <xdr:row>0</xdr:row>
      <xdr:rowOff>9525</xdr:rowOff>
    </xdr:from>
    <xdr:to>
      <xdr:col>12</xdr:col>
      <xdr:colOff>238124</xdr:colOff>
      <xdr:row>6</xdr:row>
      <xdr:rowOff>190105</xdr:rowOff>
    </xdr:to>
    <xdr:pic>
      <xdr:nvPicPr>
        <xdr:cNvPr id="2" name="圖片 1" descr="B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00900" y="9525"/>
          <a:ext cx="3181349" cy="1485505"/>
        </a:xfrm>
        <a:prstGeom prst="rect">
          <a:avLst/>
        </a:prstGeom>
        <a:ln>
          <a:solidFill>
            <a:schemeClr val="accent1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</xdr:pic>
    <xdr:clientData/>
  </xdr:twoCellAnchor>
  <xdr:twoCellAnchor editAs="oneCell">
    <xdr:from>
      <xdr:col>8</xdr:col>
      <xdr:colOff>23635</xdr:colOff>
      <xdr:row>7</xdr:row>
      <xdr:rowOff>19049</xdr:rowOff>
    </xdr:from>
    <xdr:to>
      <xdr:col>12</xdr:col>
      <xdr:colOff>266700</xdr:colOff>
      <xdr:row>22</xdr:row>
      <xdr:rowOff>180975</xdr:rowOff>
    </xdr:to>
    <xdr:pic>
      <xdr:nvPicPr>
        <xdr:cNvPr id="3" name="圖片 2" descr="1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376935" y="1523999"/>
          <a:ext cx="3033890" cy="3333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>
      <selection activeCell="B6" sqref="B6"/>
    </sheetView>
  </sheetViews>
  <sheetFormatPr defaultRowHeight="16.5"/>
  <cols>
    <col min="1" max="1" width="13.625" bestFit="1" customWidth="1"/>
    <col min="2" max="2" width="10.375" bestFit="1" customWidth="1"/>
    <col min="3" max="3" width="8.625" bestFit="1" customWidth="1"/>
    <col min="4" max="4" width="12.75" bestFit="1" customWidth="1"/>
    <col min="5" max="5" width="11.875" bestFit="1" customWidth="1"/>
    <col min="6" max="6" width="12.75" bestFit="1" customWidth="1"/>
    <col min="7" max="7" width="12.875" bestFit="1" customWidth="1"/>
    <col min="8" max="8" width="13.625" style="1" bestFit="1" customWidth="1"/>
    <col min="9" max="9" width="7.5" style="1" bestFit="1" customWidth="1"/>
    <col min="10" max="10" width="8.625" style="1" bestFit="1" customWidth="1"/>
    <col min="11" max="11" width="12.75" style="1" bestFit="1" customWidth="1"/>
    <col min="12" max="12" width="7.75" style="1" bestFit="1" customWidth="1"/>
    <col min="13" max="13" width="13.5" style="1" bestFit="1" customWidth="1"/>
    <col min="14" max="14" width="12.875" style="1" bestFit="1" customWidth="1"/>
    <col min="15" max="15" width="12.875" bestFit="1" customWidth="1"/>
  </cols>
  <sheetData>
    <row r="1" spans="1:8" ht="17.25" thickBot="1">
      <c r="A1" s="5" t="s">
        <v>6</v>
      </c>
      <c r="B1" s="6" t="s">
        <v>4</v>
      </c>
      <c r="C1" s="6" t="s">
        <v>7</v>
      </c>
      <c r="D1" s="7" t="s">
        <v>10</v>
      </c>
      <c r="E1" s="7" t="s">
        <v>8</v>
      </c>
      <c r="F1" s="8" t="s">
        <v>9</v>
      </c>
    </row>
    <row r="2" spans="1:8" ht="17.25" thickBot="1">
      <c r="A2" s="26">
        <v>11.059200000000001</v>
      </c>
      <c r="B2" s="27">
        <v>19200</v>
      </c>
      <c r="C2" s="27">
        <v>1</v>
      </c>
      <c r="D2" s="28">
        <v>0.05</v>
      </c>
      <c r="E2" s="29">
        <f>256-((2^C2*(A2*1000000))/(B2*384))</f>
        <v>253</v>
      </c>
      <c r="F2" s="30" t="str">
        <f>DEC2HEX(ROUND(E2,0),2)</f>
        <v>FD</v>
      </c>
    </row>
    <row r="3" spans="1:8" ht="17.25" thickBot="1"/>
    <row r="4" spans="1:8">
      <c r="A4" s="14" t="s">
        <v>19</v>
      </c>
      <c r="C4" s="16" t="s">
        <v>16</v>
      </c>
      <c r="D4" s="17"/>
      <c r="E4" s="17"/>
      <c r="F4" s="18"/>
    </row>
    <row r="5" spans="1:8" ht="17.25" thickBot="1">
      <c r="A5" s="15" t="s">
        <v>18</v>
      </c>
      <c r="C5" s="10" t="s">
        <v>11</v>
      </c>
      <c r="D5" s="11" t="s">
        <v>10</v>
      </c>
      <c r="E5" s="11" t="s">
        <v>1</v>
      </c>
      <c r="F5" s="12" t="s">
        <v>12</v>
      </c>
    </row>
    <row r="6" spans="1:8" ht="17.25" thickBot="1">
      <c r="A6" s="19" t="s">
        <v>17</v>
      </c>
      <c r="C6" s="31">
        <f>(((2^C2)*(A2*1000000))/(384*(256-E2)))</f>
        <v>19200</v>
      </c>
      <c r="D6" s="32">
        <f>(C6-B2)/B2</f>
        <v>0</v>
      </c>
      <c r="E6" s="29">
        <f>IMABS(D6)</f>
        <v>0</v>
      </c>
      <c r="F6" s="33" t="str">
        <f>IF(D6&lt;A11,"可用","不可用")</f>
        <v>可用</v>
      </c>
    </row>
    <row r="7" spans="1:8" ht="17.25" thickBot="1">
      <c r="A7" s="20" t="s">
        <v>20</v>
      </c>
    </row>
    <row r="8" spans="1:8" ht="17.25" thickBot="1"/>
    <row r="9" spans="1:8" ht="17.25" thickBot="1">
      <c r="A9" s="5" t="s">
        <v>5</v>
      </c>
      <c r="B9" s="6" t="s">
        <v>3</v>
      </c>
      <c r="C9" s="6" t="s">
        <v>14</v>
      </c>
      <c r="D9" s="6" t="s">
        <v>13</v>
      </c>
      <c r="E9" s="6" t="s">
        <v>15</v>
      </c>
      <c r="F9" s="6" t="s">
        <v>0</v>
      </c>
      <c r="G9" s="6" t="s">
        <v>1</v>
      </c>
      <c r="H9" s="13" t="s">
        <v>2</v>
      </c>
    </row>
    <row r="10" spans="1:8">
      <c r="A10" s="39">
        <v>110</v>
      </c>
      <c r="B10" s="37" t="str">
        <f t="shared" ref="B10:B22" si="0">IF(G10&lt;$D$2,"可用","不可用")</f>
        <v>不可用</v>
      </c>
      <c r="C10" s="34" t="e">
        <f t="shared" ref="C10:C20" si="1">DEC2HEX(ROUND(E10,0),2)</f>
        <v>#NUM!</v>
      </c>
      <c r="D10" s="4">
        <f t="shared" ref="D10:D22" si="2">IMABS(256-((2^$C$2*($A$2*1000000))/(A10*384)))</f>
        <v>267.63636363636363</v>
      </c>
      <c r="E10" s="4">
        <f t="shared" ref="E10:E16" si="3">ROUNDDOWN(D10,0)</f>
        <v>267</v>
      </c>
      <c r="F10" s="4">
        <f t="shared" ref="F10:F22" si="4">IMABS((((2^$C$2)*($A$2*1000000))/(384*(256-E10))))</f>
        <v>5236.363636363636</v>
      </c>
      <c r="G10" s="9">
        <f t="shared" ref="G10:G16" si="5">IMABS(H10)</f>
        <v>46.603305785123965</v>
      </c>
      <c r="H10" s="21">
        <f t="shared" ref="H10:H20" si="6">(A10-F10)/A10</f>
        <v>-46.603305785123965</v>
      </c>
    </row>
    <row r="11" spans="1:8">
      <c r="A11" s="40">
        <v>300</v>
      </c>
      <c r="B11" s="38" t="str">
        <f t="shared" si="0"/>
        <v>可用</v>
      </c>
      <c r="C11" s="35" t="str">
        <f t="shared" si="1"/>
        <v>40</v>
      </c>
      <c r="D11" s="2">
        <f t="shared" si="2"/>
        <v>64</v>
      </c>
      <c r="E11" s="2">
        <f t="shared" si="3"/>
        <v>64</v>
      </c>
      <c r="F11" s="2">
        <f t="shared" si="4"/>
        <v>300</v>
      </c>
      <c r="G11" s="3">
        <f t="shared" si="5"/>
        <v>0</v>
      </c>
      <c r="H11" s="22">
        <f t="shared" si="6"/>
        <v>0</v>
      </c>
    </row>
    <row r="12" spans="1:8">
      <c r="A12" s="40">
        <v>1200</v>
      </c>
      <c r="B12" s="38" t="str">
        <f t="shared" si="0"/>
        <v>可用</v>
      </c>
      <c r="C12" s="35" t="str">
        <f t="shared" si="1"/>
        <v>D0</v>
      </c>
      <c r="D12" s="2">
        <f t="shared" si="2"/>
        <v>208</v>
      </c>
      <c r="E12" s="2">
        <f t="shared" si="3"/>
        <v>208</v>
      </c>
      <c r="F12" s="2">
        <f t="shared" si="4"/>
        <v>1200</v>
      </c>
      <c r="G12" s="3">
        <f t="shared" si="5"/>
        <v>0</v>
      </c>
      <c r="H12" s="22">
        <f t="shared" si="6"/>
        <v>0</v>
      </c>
    </row>
    <row r="13" spans="1:8">
      <c r="A13" s="40">
        <v>2400</v>
      </c>
      <c r="B13" s="38" t="str">
        <f t="shared" si="0"/>
        <v>可用</v>
      </c>
      <c r="C13" s="35" t="str">
        <f t="shared" si="1"/>
        <v>E8</v>
      </c>
      <c r="D13" s="2">
        <f t="shared" si="2"/>
        <v>232</v>
      </c>
      <c r="E13" s="2">
        <f t="shared" si="3"/>
        <v>232</v>
      </c>
      <c r="F13" s="2">
        <f t="shared" si="4"/>
        <v>2400</v>
      </c>
      <c r="G13" s="3">
        <f t="shared" si="5"/>
        <v>0</v>
      </c>
      <c r="H13" s="22">
        <f t="shared" si="6"/>
        <v>0</v>
      </c>
    </row>
    <row r="14" spans="1:8">
      <c r="A14" s="40">
        <v>4800</v>
      </c>
      <c r="B14" s="38" t="str">
        <f t="shared" si="0"/>
        <v>可用</v>
      </c>
      <c r="C14" s="35" t="str">
        <f t="shared" si="1"/>
        <v>F4</v>
      </c>
      <c r="D14" s="2">
        <f t="shared" si="2"/>
        <v>244</v>
      </c>
      <c r="E14" s="2">
        <f t="shared" si="3"/>
        <v>244</v>
      </c>
      <c r="F14" s="2">
        <f t="shared" si="4"/>
        <v>4800</v>
      </c>
      <c r="G14" s="3">
        <f t="shared" si="5"/>
        <v>0</v>
      </c>
      <c r="H14" s="22">
        <f t="shared" si="6"/>
        <v>0</v>
      </c>
    </row>
    <row r="15" spans="1:8">
      <c r="A15" s="40">
        <v>9600</v>
      </c>
      <c r="B15" s="38" t="str">
        <f t="shared" si="0"/>
        <v>可用</v>
      </c>
      <c r="C15" s="35" t="str">
        <f t="shared" si="1"/>
        <v>FA</v>
      </c>
      <c r="D15" s="2">
        <f t="shared" si="2"/>
        <v>250</v>
      </c>
      <c r="E15" s="2">
        <f t="shared" si="3"/>
        <v>250</v>
      </c>
      <c r="F15" s="2">
        <f t="shared" si="4"/>
        <v>9600</v>
      </c>
      <c r="G15" s="3">
        <f t="shared" si="5"/>
        <v>0</v>
      </c>
      <c r="H15" s="22">
        <f t="shared" si="6"/>
        <v>0</v>
      </c>
    </row>
    <row r="16" spans="1:8">
      <c r="A16" s="40">
        <v>19200</v>
      </c>
      <c r="B16" s="38" t="str">
        <f t="shared" si="0"/>
        <v>可用</v>
      </c>
      <c r="C16" s="35" t="str">
        <f t="shared" si="1"/>
        <v>FD</v>
      </c>
      <c r="D16" s="2">
        <f t="shared" si="2"/>
        <v>253</v>
      </c>
      <c r="E16" s="2">
        <f t="shared" si="3"/>
        <v>253</v>
      </c>
      <c r="F16" s="2">
        <f t="shared" si="4"/>
        <v>19200</v>
      </c>
      <c r="G16" s="3">
        <f t="shared" si="5"/>
        <v>0</v>
      </c>
      <c r="H16" s="22">
        <f t="shared" si="6"/>
        <v>0</v>
      </c>
    </row>
    <row r="17" spans="1:14">
      <c r="A17" s="40">
        <v>38400</v>
      </c>
      <c r="B17" s="38" t="str">
        <f t="shared" si="0"/>
        <v>不可用</v>
      </c>
      <c r="C17" s="35" t="str">
        <f t="shared" si="1"/>
        <v>FE</v>
      </c>
      <c r="D17" s="2">
        <f t="shared" si="2"/>
        <v>254.5</v>
      </c>
      <c r="E17" s="2">
        <f>ROUNDDOWN(D17,0)</f>
        <v>254</v>
      </c>
      <c r="F17" s="2">
        <f t="shared" si="4"/>
        <v>28800</v>
      </c>
      <c r="G17" s="3">
        <f>IMABS(H17)</f>
        <v>0.25</v>
      </c>
      <c r="H17" s="22">
        <f t="shared" si="6"/>
        <v>0.25</v>
      </c>
    </row>
    <row r="18" spans="1:14">
      <c r="A18" s="40">
        <v>57600</v>
      </c>
      <c r="B18" s="38" t="str">
        <f t="shared" si="0"/>
        <v>可用</v>
      </c>
      <c r="C18" s="35" t="str">
        <f t="shared" si="1"/>
        <v>FF</v>
      </c>
      <c r="D18" s="2">
        <f t="shared" si="2"/>
        <v>255</v>
      </c>
      <c r="E18" s="2">
        <f>ROUNDDOWN(D18,0)</f>
        <v>255</v>
      </c>
      <c r="F18" s="2">
        <f t="shared" si="4"/>
        <v>57600</v>
      </c>
      <c r="G18" s="3">
        <f>IMABS(H18)</f>
        <v>0</v>
      </c>
      <c r="H18" s="22">
        <f t="shared" si="6"/>
        <v>0</v>
      </c>
    </row>
    <row r="19" spans="1:14">
      <c r="A19" s="40">
        <v>115200</v>
      </c>
      <c r="B19" s="38" t="str">
        <f t="shared" si="0"/>
        <v>不可用</v>
      </c>
      <c r="C19" s="35" t="str">
        <f t="shared" si="1"/>
        <v>FF</v>
      </c>
      <c r="D19" s="2">
        <f t="shared" si="2"/>
        <v>255.5</v>
      </c>
      <c r="E19" s="2">
        <f>ROUNDDOWN(D19,0)</f>
        <v>255</v>
      </c>
      <c r="F19" s="2">
        <f t="shared" si="4"/>
        <v>57600</v>
      </c>
      <c r="G19" s="3">
        <f>IMABS(H19)</f>
        <v>0.5</v>
      </c>
      <c r="H19" s="22">
        <f t="shared" si="6"/>
        <v>0.5</v>
      </c>
    </row>
    <row r="20" spans="1:14">
      <c r="A20" s="40">
        <v>230400</v>
      </c>
      <c r="B20" s="38" t="str">
        <f t="shared" si="0"/>
        <v>不可用</v>
      </c>
      <c r="C20" s="35" t="str">
        <f t="shared" si="1"/>
        <v>FF</v>
      </c>
      <c r="D20" s="2">
        <f t="shared" si="2"/>
        <v>255.75</v>
      </c>
      <c r="E20" s="2">
        <f>ROUNDDOWN(D20,0)</f>
        <v>255</v>
      </c>
      <c r="F20" s="2">
        <f t="shared" si="4"/>
        <v>57600</v>
      </c>
      <c r="G20" s="3">
        <f>IMABS(H20)</f>
        <v>0.75</v>
      </c>
      <c r="H20" s="22">
        <f t="shared" si="6"/>
        <v>0.75</v>
      </c>
    </row>
    <row r="21" spans="1:14">
      <c r="A21" s="40">
        <v>460800</v>
      </c>
      <c r="B21" s="38" t="str">
        <f t="shared" si="0"/>
        <v>不可用</v>
      </c>
      <c r="C21" s="35" t="str">
        <f t="shared" ref="C21:C22" si="7">DEC2HEX(ROUND(E21,0),2)</f>
        <v>FF</v>
      </c>
      <c r="D21" s="2">
        <f t="shared" si="2"/>
        <v>255.875</v>
      </c>
      <c r="E21" s="2">
        <f t="shared" ref="E21:E22" si="8">ROUNDDOWN(D21,0)</f>
        <v>255</v>
      </c>
      <c r="F21" s="2">
        <f t="shared" si="4"/>
        <v>57600</v>
      </c>
      <c r="G21" s="3">
        <f t="shared" ref="G21:G22" si="9">IMABS(H21)</f>
        <v>0.875</v>
      </c>
      <c r="H21" s="22">
        <f t="shared" ref="H21:H22" si="10">(A21-F21)/A21</f>
        <v>0.875</v>
      </c>
    </row>
    <row r="22" spans="1:14" ht="17.25" thickBot="1">
      <c r="A22" s="41">
        <v>921600</v>
      </c>
      <c r="B22" s="20" t="str">
        <f t="shared" si="0"/>
        <v>不可用</v>
      </c>
      <c r="C22" s="36" t="str">
        <f t="shared" si="7"/>
        <v>FF</v>
      </c>
      <c r="D22" s="23">
        <f t="shared" si="2"/>
        <v>255.9375</v>
      </c>
      <c r="E22" s="23">
        <f t="shared" si="8"/>
        <v>255</v>
      </c>
      <c r="F22" s="23">
        <f t="shared" si="4"/>
        <v>57600</v>
      </c>
      <c r="G22" s="24">
        <f t="shared" si="9"/>
        <v>0.9375</v>
      </c>
      <c r="H22" s="25">
        <f t="shared" si="10"/>
        <v>0.9375</v>
      </c>
    </row>
    <row r="23" spans="1:14">
      <c r="I23"/>
      <c r="J23"/>
      <c r="K23"/>
      <c r="L23"/>
      <c r="M23"/>
      <c r="N23"/>
    </row>
    <row r="24" spans="1:14">
      <c r="I24"/>
      <c r="J24"/>
      <c r="K24"/>
      <c r="L24"/>
      <c r="M24"/>
      <c r="N24"/>
    </row>
    <row r="25" spans="1:14">
      <c r="I25"/>
      <c r="J25"/>
      <c r="K25"/>
      <c r="L25"/>
      <c r="M25"/>
      <c r="N25"/>
    </row>
    <row r="26" spans="1:14">
      <c r="I26"/>
      <c r="J26"/>
      <c r="K26"/>
      <c r="L26"/>
      <c r="M26"/>
      <c r="N26"/>
    </row>
    <row r="27" spans="1:14">
      <c r="I27"/>
      <c r="J27"/>
      <c r="K27"/>
      <c r="L27"/>
      <c r="M27"/>
      <c r="N27"/>
    </row>
    <row r="28" spans="1:14">
      <c r="I28"/>
      <c r="J28"/>
      <c r="K28"/>
      <c r="L28"/>
      <c r="M28"/>
      <c r="N28"/>
    </row>
    <row r="29" spans="1:14">
      <c r="I29"/>
      <c r="J29"/>
      <c r="K29"/>
      <c r="L29"/>
      <c r="M29"/>
      <c r="N29"/>
    </row>
    <row r="30" spans="1:14">
      <c r="I30"/>
      <c r="J30"/>
      <c r="K30"/>
      <c r="L30"/>
      <c r="M30"/>
      <c r="N30"/>
    </row>
    <row r="31" spans="1:14">
      <c r="I31"/>
      <c r="J31"/>
      <c r="K31"/>
      <c r="L31"/>
      <c r="M31"/>
      <c r="N31"/>
    </row>
    <row r="32" spans="1:14">
      <c r="I32"/>
      <c r="J32"/>
      <c r="K32"/>
      <c r="L32"/>
      <c r="M32"/>
      <c r="N32"/>
    </row>
    <row r="33" spans="8:14">
      <c r="I33"/>
      <c r="J33"/>
      <c r="K33"/>
      <c r="L33"/>
      <c r="M33"/>
      <c r="N33"/>
    </row>
    <row r="34" spans="8:14">
      <c r="I34"/>
      <c r="J34"/>
      <c r="K34"/>
      <c r="L34"/>
      <c r="M34"/>
      <c r="N34"/>
    </row>
    <row r="35" spans="8:14">
      <c r="I35"/>
      <c r="J35"/>
      <c r="K35"/>
      <c r="L35"/>
      <c r="M35"/>
      <c r="N35"/>
    </row>
    <row r="36" spans="8:14">
      <c r="I36"/>
      <c r="J36"/>
      <c r="K36"/>
      <c r="L36"/>
      <c r="M36"/>
      <c r="N36"/>
    </row>
    <row r="37" spans="8:14">
      <c r="I37"/>
      <c r="J37"/>
      <c r="K37"/>
      <c r="L37"/>
      <c r="M37"/>
      <c r="N37"/>
    </row>
    <row r="38" spans="8:14">
      <c r="I38"/>
      <c r="J38"/>
      <c r="K38"/>
      <c r="L38"/>
      <c r="M38"/>
      <c r="N38"/>
    </row>
    <row r="39" spans="8:14">
      <c r="I39"/>
      <c r="J39"/>
      <c r="K39"/>
      <c r="L39"/>
      <c r="M39"/>
      <c r="N39"/>
    </row>
    <row r="40" spans="8:14">
      <c r="I40"/>
      <c r="J40"/>
      <c r="K40"/>
      <c r="L40"/>
      <c r="M40"/>
      <c r="N40"/>
    </row>
    <row r="41" spans="8:14">
      <c r="I41"/>
      <c r="J41"/>
      <c r="K41"/>
      <c r="L41"/>
      <c r="M41"/>
      <c r="N41"/>
    </row>
    <row r="42" spans="8:14">
      <c r="I42"/>
      <c r="J42"/>
      <c r="K42"/>
      <c r="L42"/>
      <c r="M42"/>
      <c r="N42"/>
    </row>
    <row r="43" spans="8:14">
      <c r="I43"/>
      <c r="J43"/>
      <c r="K43"/>
      <c r="L43"/>
      <c r="M43"/>
      <c r="N43"/>
    </row>
    <row r="44" spans="8:14">
      <c r="I44"/>
      <c r="J44"/>
      <c r="K44"/>
      <c r="L44"/>
      <c r="M44"/>
      <c r="N44"/>
    </row>
    <row r="45" spans="8:14">
      <c r="I45"/>
      <c r="J45"/>
      <c r="K45"/>
      <c r="L45"/>
      <c r="M45"/>
      <c r="N45"/>
    </row>
    <row r="46" spans="8:14">
      <c r="H46"/>
      <c r="I46"/>
      <c r="J46"/>
      <c r="K46"/>
      <c r="L46"/>
      <c r="M46"/>
      <c r="N46"/>
    </row>
    <row r="47" spans="8:14">
      <c r="H47"/>
      <c r="I47"/>
      <c r="J47"/>
      <c r="K47"/>
      <c r="L47"/>
      <c r="M47"/>
      <c r="N47"/>
    </row>
    <row r="48" spans="8:14">
      <c r="H48"/>
      <c r="I48"/>
      <c r="J48"/>
      <c r="K48"/>
      <c r="L48"/>
      <c r="M48"/>
      <c r="N48"/>
    </row>
    <row r="49" spans="8:14">
      <c r="H49"/>
      <c r="I49"/>
      <c r="J49"/>
      <c r="K49"/>
      <c r="L49"/>
      <c r="M49"/>
      <c r="N49"/>
    </row>
    <row r="50" spans="8:14">
      <c r="H50"/>
      <c r="I50"/>
      <c r="J50"/>
      <c r="K50"/>
      <c r="L50"/>
      <c r="M50"/>
      <c r="N50"/>
    </row>
    <row r="51" spans="8:14">
      <c r="H51"/>
      <c r="I51"/>
      <c r="J51"/>
      <c r="K51"/>
      <c r="L51"/>
      <c r="M51"/>
      <c r="N51"/>
    </row>
    <row r="52" spans="8:14">
      <c r="H52"/>
      <c r="I52"/>
      <c r="J52"/>
      <c r="K52"/>
      <c r="L52"/>
      <c r="M52"/>
      <c r="N52"/>
    </row>
    <row r="53" spans="8:14">
      <c r="H53"/>
      <c r="I53"/>
      <c r="J53"/>
      <c r="K53"/>
      <c r="L53"/>
      <c r="M53"/>
      <c r="N53"/>
    </row>
    <row r="54" spans="8:14">
      <c r="H54"/>
      <c r="I54"/>
      <c r="J54"/>
      <c r="K54"/>
      <c r="L54"/>
      <c r="M54"/>
      <c r="N54"/>
    </row>
    <row r="55" spans="8:14">
      <c r="H55"/>
      <c r="I55"/>
      <c r="J55"/>
      <c r="K55"/>
      <c r="L55"/>
      <c r="M55"/>
      <c r="N55"/>
    </row>
    <row r="56" spans="8:14">
      <c r="H56"/>
      <c r="I56"/>
      <c r="J56"/>
      <c r="K56"/>
      <c r="L56"/>
      <c r="M56"/>
      <c r="N56"/>
    </row>
    <row r="57" spans="8:14">
      <c r="H57"/>
      <c r="I57"/>
      <c r="J57"/>
      <c r="K57"/>
      <c r="L57"/>
      <c r="M57"/>
      <c r="N57"/>
    </row>
    <row r="58" spans="8:14">
      <c r="H58"/>
      <c r="I58"/>
      <c r="J58"/>
      <c r="K58"/>
      <c r="L58"/>
      <c r="M58"/>
      <c r="N58"/>
    </row>
    <row r="59" spans="8:14">
      <c r="H59"/>
      <c r="I59"/>
      <c r="J59"/>
      <c r="K59"/>
      <c r="L59"/>
      <c r="M59"/>
      <c r="N59"/>
    </row>
    <row r="60" spans="8:14">
      <c r="H60"/>
      <c r="I60"/>
      <c r="J60"/>
      <c r="K60"/>
      <c r="L60"/>
      <c r="M60"/>
      <c r="N60"/>
    </row>
    <row r="61" spans="8:14">
      <c r="H61"/>
      <c r="I61"/>
      <c r="J61"/>
      <c r="K61"/>
      <c r="L61"/>
      <c r="M61"/>
      <c r="N61"/>
    </row>
    <row r="62" spans="8:14">
      <c r="H62"/>
      <c r="I62"/>
      <c r="J62"/>
      <c r="K62"/>
      <c r="L62"/>
      <c r="M62"/>
      <c r="N62"/>
    </row>
    <row r="63" spans="8:14">
      <c r="H63"/>
      <c r="I63"/>
      <c r="J63"/>
      <c r="K63"/>
      <c r="L63"/>
      <c r="M63"/>
      <c r="N63"/>
    </row>
    <row r="64" spans="8:14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H102"/>
      <c r="I102"/>
      <c r="J102"/>
      <c r="K102"/>
      <c r="L102"/>
      <c r="M102"/>
      <c r="N102"/>
    </row>
    <row r="103" spans="8:14">
      <c r="H103"/>
      <c r="I103"/>
      <c r="J103"/>
      <c r="K103"/>
      <c r="L103"/>
      <c r="M103"/>
      <c r="N103"/>
    </row>
    <row r="104" spans="8:14">
      <c r="H104"/>
      <c r="I104"/>
      <c r="J104"/>
      <c r="K104"/>
      <c r="L104"/>
      <c r="M104"/>
      <c r="N104"/>
    </row>
    <row r="105" spans="8:14">
      <c r="H105"/>
      <c r="I105"/>
      <c r="J105"/>
      <c r="K105"/>
      <c r="L105"/>
      <c r="M105"/>
      <c r="N105"/>
    </row>
    <row r="106" spans="8:14">
      <c r="H106"/>
      <c r="I106"/>
      <c r="J106"/>
      <c r="K106"/>
      <c r="L106"/>
      <c r="M106"/>
      <c r="N106"/>
    </row>
    <row r="107" spans="8:14">
      <c r="H107"/>
      <c r="I107"/>
      <c r="J107"/>
      <c r="K107"/>
      <c r="L107"/>
      <c r="M107"/>
      <c r="N107"/>
    </row>
    <row r="108" spans="8:14">
      <c r="H108"/>
      <c r="I108"/>
      <c r="J108"/>
      <c r="K108"/>
      <c r="L108"/>
      <c r="M108"/>
      <c r="N108"/>
    </row>
    <row r="109" spans="8:14">
      <c r="H109"/>
      <c r="I109"/>
      <c r="J109"/>
      <c r="K109"/>
      <c r="L109"/>
      <c r="M109"/>
      <c r="N109"/>
    </row>
    <row r="110" spans="8:14">
      <c r="H110"/>
      <c r="I110"/>
      <c r="J110"/>
      <c r="K110"/>
      <c r="L110"/>
      <c r="M110"/>
      <c r="N110"/>
    </row>
    <row r="111" spans="8:14">
      <c r="H111"/>
      <c r="I111"/>
      <c r="J111"/>
      <c r="K111"/>
      <c r="L111"/>
      <c r="M111"/>
      <c r="N111"/>
    </row>
    <row r="112" spans="8:14">
      <c r="H112"/>
      <c r="I112"/>
      <c r="J112"/>
      <c r="K112"/>
      <c r="L112"/>
      <c r="M112"/>
      <c r="N112"/>
    </row>
    <row r="113" spans="8:14">
      <c r="H113"/>
      <c r="I113"/>
      <c r="J113"/>
      <c r="K113"/>
      <c r="L113"/>
      <c r="M113"/>
      <c r="N113"/>
    </row>
    <row r="114" spans="8:14">
      <c r="H114"/>
      <c r="I114"/>
      <c r="J114"/>
      <c r="K114"/>
      <c r="L114"/>
      <c r="M114"/>
      <c r="N114"/>
    </row>
    <row r="115" spans="8:14">
      <c r="H115"/>
      <c r="I115"/>
      <c r="J115"/>
      <c r="K115"/>
      <c r="L115"/>
      <c r="M115"/>
      <c r="N115"/>
    </row>
    <row r="116" spans="8:14">
      <c r="H116"/>
      <c r="I116"/>
      <c r="J116"/>
      <c r="K116"/>
      <c r="L116"/>
      <c r="M116"/>
      <c r="N116"/>
    </row>
    <row r="117" spans="8:14">
      <c r="H117"/>
      <c r="I117"/>
      <c r="J117"/>
      <c r="K117"/>
      <c r="L117"/>
      <c r="M117"/>
      <c r="N117"/>
    </row>
    <row r="118" spans="8:14">
      <c r="H118"/>
      <c r="I118"/>
      <c r="J118"/>
      <c r="K118"/>
      <c r="L118"/>
      <c r="M118"/>
      <c r="N118"/>
    </row>
    <row r="119" spans="8:14">
      <c r="H119"/>
      <c r="I119"/>
      <c r="J119"/>
      <c r="K119"/>
      <c r="L119"/>
      <c r="M119"/>
      <c r="N119"/>
    </row>
    <row r="120" spans="8:14">
      <c r="H120"/>
      <c r="I120"/>
      <c r="J120"/>
      <c r="K120"/>
      <c r="L120"/>
      <c r="M120"/>
      <c r="N120"/>
    </row>
    <row r="121" spans="8:14">
      <c r="H121"/>
      <c r="I121"/>
      <c r="J121"/>
      <c r="K121"/>
      <c r="L121"/>
      <c r="M121"/>
      <c r="N121"/>
    </row>
    <row r="122" spans="8:14">
      <c r="H122"/>
      <c r="I122"/>
      <c r="J122"/>
      <c r="K122"/>
      <c r="L122"/>
      <c r="M122"/>
      <c r="N122"/>
    </row>
    <row r="123" spans="8:14">
      <c r="H123"/>
      <c r="I123"/>
      <c r="J123"/>
      <c r="K123"/>
      <c r="L123"/>
      <c r="M123"/>
      <c r="N123"/>
    </row>
    <row r="124" spans="8:14">
      <c r="H124"/>
      <c r="I124"/>
      <c r="J124"/>
      <c r="K124"/>
      <c r="L124"/>
      <c r="M124"/>
      <c r="N124"/>
    </row>
    <row r="125" spans="8:14">
      <c r="H125"/>
      <c r="I125"/>
      <c r="J125"/>
      <c r="K125"/>
      <c r="L125"/>
      <c r="M125"/>
      <c r="N125"/>
    </row>
    <row r="126" spans="8:14">
      <c r="H126"/>
      <c r="I126"/>
      <c r="J126"/>
      <c r="K126"/>
      <c r="L126"/>
      <c r="M126"/>
      <c r="N126"/>
    </row>
    <row r="127" spans="8:14">
      <c r="H127"/>
      <c r="I127"/>
      <c r="J127"/>
      <c r="K127"/>
      <c r="L127"/>
      <c r="M127"/>
      <c r="N127"/>
    </row>
    <row r="128" spans="8:14">
      <c r="H128"/>
      <c r="I128"/>
      <c r="J128"/>
      <c r="K128"/>
      <c r="L128"/>
      <c r="M128"/>
      <c r="N128"/>
    </row>
    <row r="129" spans="8:14">
      <c r="H129"/>
      <c r="I129"/>
      <c r="J129"/>
      <c r="K129"/>
      <c r="L129"/>
      <c r="M129"/>
      <c r="N129"/>
    </row>
    <row r="130" spans="8:14">
      <c r="H130"/>
      <c r="I130"/>
      <c r="J130"/>
      <c r="K130"/>
      <c r="L130"/>
      <c r="M130"/>
      <c r="N130"/>
    </row>
    <row r="131" spans="8:14">
      <c r="H131"/>
      <c r="I131"/>
      <c r="J131"/>
      <c r="K131"/>
      <c r="L131"/>
      <c r="M131"/>
      <c r="N131"/>
    </row>
    <row r="132" spans="8:14">
      <c r="H132"/>
      <c r="I132"/>
      <c r="J132"/>
      <c r="K132"/>
      <c r="L132"/>
      <c r="M132"/>
      <c r="N132"/>
    </row>
    <row r="133" spans="8:14">
      <c r="H133"/>
      <c r="I133"/>
      <c r="J133"/>
      <c r="K133"/>
      <c r="L133"/>
      <c r="M133"/>
      <c r="N133"/>
    </row>
    <row r="134" spans="8:14">
      <c r="H134"/>
      <c r="I134"/>
      <c r="J134"/>
      <c r="K134"/>
      <c r="L134"/>
      <c r="M134"/>
      <c r="N134"/>
    </row>
    <row r="135" spans="8:14">
      <c r="H135"/>
      <c r="I135"/>
      <c r="J135"/>
      <c r="K135"/>
      <c r="L135"/>
      <c r="M135"/>
      <c r="N135"/>
    </row>
    <row r="136" spans="8:14">
      <c r="H136"/>
      <c r="I136"/>
      <c r="J136"/>
      <c r="K136"/>
      <c r="L136"/>
      <c r="M136"/>
      <c r="N136"/>
    </row>
    <row r="137" spans="8:14">
      <c r="H137"/>
      <c r="I137"/>
      <c r="J137"/>
      <c r="K137"/>
      <c r="L137"/>
      <c r="M137"/>
      <c r="N137"/>
    </row>
    <row r="138" spans="8:14">
      <c r="H138"/>
      <c r="I138"/>
      <c r="J138"/>
      <c r="K138"/>
      <c r="L138"/>
      <c r="M138"/>
      <c r="N138"/>
    </row>
    <row r="139" spans="8:14">
      <c r="H139"/>
      <c r="I139"/>
      <c r="J139"/>
      <c r="K139"/>
      <c r="L139"/>
      <c r="M139"/>
      <c r="N139"/>
    </row>
    <row r="140" spans="8:14">
      <c r="H140"/>
      <c r="I140"/>
      <c r="J140"/>
      <c r="K140"/>
      <c r="L140"/>
      <c r="M140"/>
      <c r="N140"/>
    </row>
    <row r="141" spans="8:14">
      <c r="H141"/>
      <c r="I141"/>
      <c r="J141"/>
      <c r="K141"/>
      <c r="L141"/>
      <c r="M141"/>
      <c r="N141"/>
    </row>
    <row r="142" spans="8:14">
      <c r="H142"/>
      <c r="I142"/>
      <c r="J142"/>
      <c r="K142"/>
      <c r="L142"/>
      <c r="M142"/>
      <c r="N142"/>
    </row>
    <row r="143" spans="8:14">
      <c r="H143"/>
      <c r="I143"/>
      <c r="J143"/>
      <c r="K143"/>
      <c r="L143"/>
      <c r="M143"/>
      <c r="N143"/>
    </row>
    <row r="144" spans="8:14">
      <c r="H144"/>
      <c r="I144"/>
      <c r="J144"/>
      <c r="K144"/>
      <c r="L144"/>
      <c r="M144"/>
      <c r="N144"/>
    </row>
    <row r="145" spans="8:14">
      <c r="H145"/>
      <c r="I145"/>
      <c r="J145"/>
      <c r="K145"/>
      <c r="L145"/>
      <c r="M145"/>
      <c r="N145"/>
    </row>
    <row r="146" spans="8:14">
      <c r="H146"/>
      <c r="I146"/>
      <c r="J146"/>
      <c r="K146"/>
      <c r="L146"/>
      <c r="M146"/>
      <c r="N146"/>
    </row>
    <row r="147" spans="8:14">
      <c r="H147"/>
      <c r="I147"/>
      <c r="J147"/>
      <c r="K147"/>
      <c r="L147"/>
      <c r="M147"/>
      <c r="N147"/>
    </row>
    <row r="148" spans="8:14">
      <c r="H148"/>
      <c r="I148"/>
      <c r="J148"/>
      <c r="K148"/>
      <c r="L148"/>
      <c r="M148"/>
      <c r="N148"/>
    </row>
    <row r="149" spans="8:14">
      <c r="H149"/>
      <c r="I149"/>
      <c r="J149"/>
      <c r="K149"/>
      <c r="L149"/>
      <c r="M149"/>
      <c r="N149"/>
    </row>
    <row r="150" spans="8:14">
      <c r="H150"/>
      <c r="I150"/>
      <c r="J150"/>
      <c r="K150"/>
      <c r="L150"/>
      <c r="M150"/>
      <c r="N150"/>
    </row>
    <row r="151" spans="8:14">
      <c r="H151"/>
      <c r="I151"/>
      <c r="J151"/>
      <c r="K151"/>
      <c r="L151"/>
      <c r="M151"/>
      <c r="N151"/>
    </row>
    <row r="152" spans="8:14">
      <c r="H152"/>
      <c r="I152"/>
      <c r="J152"/>
      <c r="K152"/>
      <c r="L152"/>
      <c r="M152"/>
      <c r="N152"/>
    </row>
    <row r="153" spans="8:14">
      <c r="H153"/>
      <c r="I153"/>
      <c r="J153"/>
      <c r="K153"/>
      <c r="L153"/>
      <c r="M153"/>
      <c r="N153"/>
    </row>
    <row r="154" spans="8:14">
      <c r="H154"/>
      <c r="I154"/>
      <c r="J154"/>
      <c r="K154"/>
      <c r="L154"/>
      <c r="M154"/>
      <c r="N154"/>
    </row>
    <row r="155" spans="8:14">
      <c r="H155"/>
      <c r="I155"/>
      <c r="J155"/>
      <c r="K155"/>
      <c r="L155"/>
      <c r="M155"/>
      <c r="N155"/>
    </row>
    <row r="156" spans="8:14">
      <c r="H156"/>
      <c r="I156"/>
      <c r="J156"/>
      <c r="K156"/>
      <c r="L156"/>
      <c r="M156"/>
      <c r="N156"/>
    </row>
    <row r="157" spans="8:14">
      <c r="H157"/>
      <c r="I157"/>
      <c r="J157"/>
      <c r="K157"/>
      <c r="L157"/>
      <c r="M157"/>
      <c r="N157"/>
    </row>
    <row r="158" spans="8:14">
      <c r="H158"/>
      <c r="I158"/>
      <c r="J158"/>
      <c r="K158"/>
      <c r="L158"/>
      <c r="M158"/>
      <c r="N158"/>
    </row>
    <row r="159" spans="8:14">
      <c r="H159"/>
      <c r="I159"/>
      <c r="J159"/>
      <c r="K159"/>
      <c r="L159"/>
      <c r="M159"/>
      <c r="N159"/>
    </row>
    <row r="160" spans="8:14">
      <c r="H160"/>
      <c r="I160"/>
      <c r="J160"/>
      <c r="K160"/>
      <c r="L160"/>
      <c r="M160"/>
      <c r="N160"/>
    </row>
    <row r="161" spans="8:14">
      <c r="H161"/>
      <c r="I161"/>
      <c r="J161"/>
      <c r="K161"/>
      <c r="L161"/>
      <c r="M161"/>
      <c r="N161"/>
    </row>
    <row r="162" spans="8:14">
      <c r="H162"/>
      <c r="I162"/>
      <c r="J162"/>
      <c r="K162"/>
      <c r="L162"/>
      <c r="M162"/>
      <c r="N162"/>
    </row>
    <row r="163" spans="8:14">
      <c r="H163"/>
      <c r="I163"/>
      <c r="J163"/>
      <c r="K163"/>
      <c r="L163"/>
      <c r="M163"/>
      <c r="N163"/>
    </row>
    <row r="164" spans="8:14">
      <c r="H164"/>
      <c r="I164"/>
      <c r="J164"/>
      <c r="K164"/>
      <c r="L164"/>
      <c r="M164"/>
      <c r="N164"/>
    </row>
    <row r="165" spans="8:14">
      <c r="H165"/>
      <c r="I165"/>
      <c r="J165"/>
      <c r="K165"/>
      <c r="L165"/>
      <c r="M165"/>
      <c r="N165"/>
    </row>
    <row r="166" spans="8:14">
      <c r="H166"/>
      <c r="I166"/>
      <c r="J166"/>
      <c r="K166"/>
      <c r="L166"/>
      <c r="M166"/>
      <c r="N166"/>
    </row>
    <row r="167" spans="8:14">
      <c r="H167"/>
      <c r="I167"/>
      <c r="J167"/>
      <c r="K167"/>
      <c r="L167"/>
      <c r="M167"/>
      <c r="N167"/>
    </row>
    <row r="168" spans="8:14">
      <c r="H168"/>
      <c r="I168"/>
      <c r="J168"/>
      <c r="K168"/>
      <c r="L168"/>
      <c r="M168"/>
      <c r="N168"/>
    </row>
    <row r="169" spans="8:14">
      <c r="H169"/>
      <c r="I169"/>
      <c r="J169"/>
      <c r="K169"/>
      <c r="L169"/>
      <c r="M169"/>
      <c r="N169"/>
    </row>
    <row r="170" spans="8:14">
      <c r="H170"/>
      <c r="I170"/>
      <c r="J170"/>
      <c r="K170"/>
      <c r="L170"/>
      <c r="M170"/>
      <c r="N170"/>
    </row>
    <row r="171" spans="8:14">
      <c r="H171"/>
      <c r="I171"/>
      <c r="J171"/>
      <c r="K171"/>
      <c r="L171"/>
      <c r="M171"/>
      <c r="N171"/>
    </row>
    <row r="172" spans="8:14">
      <c r="H172"/>
      <c r="I172"/>
      <c r="J172"/>
      <c r="K172"/>
      <c r="L172"/>
      <c r="M172"/>
      <c r="N172"/>
    </row>
    <row r="173" spans="8:14">
      <c r="H173"/>
      <c r="I173"/>
      <c r="J173"/>
      <c r="K173"/>
      <c r="L173"/>
      <c r="M173"/>
      <c r="N173"/>
    </row>
    <row r="174" spans="8:14">
      <c r="H174"/>
      <c r="I174"/>
      <c r="J174"/>
      <c r="K174"/>
      <c r="L174"/>
      <c r="M174"/>
      <c r="N174"/>
    </row>
    <row r="175" spans="8:14">
      <c r="H175"/>
      <c r="I175"/>
      <c r="J175"/>
      <c r="K175"/>
      <c r="L175"/>
      <c r="M175"/>
      <c r="N175"/>
    </row>
    <row r="176" spans="8:14">
      <c r="H176"/>
      <c r="I176"/>
      <c r="J176"/>
      <c r="K176"/>
      <c r="L176"/>
      <c r="M176"/>
      <c r="N176"/>
    </row>
    <row r="177" spans="8:14">
      <c r="H177"/>
      <c r="I177"/>
      <c r="J177"/>
      <c r="K177"/>
      <c r="L177"/>
      <c r="M177"/>
      <c r="N177"/>
    </row>
    <row r="178" spans="8:14">
      <c r="H178"/>
      <c r="I178"/>
      <c r="J178"/>
      <c r="K178"/>
      <c r="L178"/>
      <c r="M178"/>
      <c r="N178"/>
    </row>
    <row r="179" spans="8:14">
      <c r="H179"/>
      <c r="I179"/>
      <c r="J179"/>
      <c r="K179"/>
      <c r="L179"/>
      <c r="M179"/>
      <c r="N179"/>
    </row>
    <row r="180" spans="8:14">
      <c r="H180"/>
      <c r="I180"/>
      <c r="J180"/>
      <c r="K180"/>
      <c r="L180"/>
      <c r="M180"/>
      <c r="N180"/>
    </row>
    <row r="181" spans="8:14">
      <c r="H181"/>
      <c r="I181"/>
      <c r="J181"/>
      <c r="K181"/>
      <c r="L181"/>
      <c r="M181"/>
      <c r="N181"/>
    </row>
    <row r="182" spans="8:14">
      <c r="H182"/>
      <c r="I182"/>
      <c r="J182"/>
      <c r="K182"/>
      <c r="L182"/>
      <c r="M182"/>
      <c r="N182"/>
    </row>
    <row r="183" spans="8:14">
      <c r="H183"/>
      <c r="I183"/>
      <c r="J183"/>
      <c r="K183"/>
      <c r="L183"/>
      <c r="M183"/>
      <c r="N183"/>
    </row>
    <row r="184" spans="8:14">
      <c r="H184"/>
      <c r="I184"/>
      <c r="J184"/>
      <c r="K184"/>
      <c r="L184"/>
      <c r="M184"/>
      <c r="N184"/>
    </row>
    <row r="185" spans="8:14">
      <c r="H185"/>
      <c r="I185"/>
      <c r="J185"/>
      <c r="K185"/>
      <c r="L185"/>
      <c r="M185"/>
      <c r="N185"/>
    </row>
    <row r="186" spans="8:14">
      <c r="H186"/>
      <c r="I186"/>
      <c r="J186"/>
      <c r="K186"/>
      <c r="L186"/>
      <c r="M186"/>
      <c r="N186"/>
    </row>
    <row r="187" spans="8:14">
      <c r="H187"/>
      <c r="I187"/>
      <c r="J187"/>
      <c r="K187"/>
      <c r="L187"/>
      <c r="M187"/>
      <c r="N187"/>
    </row>
    <row r="188" spans="8:14">
      <c r="H188"/>
      <c r="I188"/>
      <c r="J188"/>
      <c r="K188"/>
      <c r="L188"/>
      <c r="M188"/>
      <c r="N188"/>
    </row>
    <row r="189" spans="8:14">
      <c r="H189"/>
      <c r="I189"/>
      <c r="J189"/>
      <c r="K189"/>
      <c r="L189"/>
      <c r="M189"/>
      <c r="N189"/>
    </row>
    <row r="190" spans="8:14">
      <c r="H190"/>
      <c r="I190"/>
      <c r="J190"/>
      <c r="K190"/>
      <c r="L190"/>
      <c r="M190"/>
      <c r="N190"/>
    </row>
    <row r="191" spans="8:14">
      <c r="H191"/>
      <c r="I191"/>
      <c r="J191"/>
      <c r="K191"/>
      <c r="L191"/>
      <c r="M191"/>
      <c r="N191"/>
    </row>
    <row r="192" spans="8:14">
      <c r="H192"/>
      <c r="I192"/>
      <c r="J192"/>
      <c r="K192"/>
      <c r="L192"/>
      <c r="M192"/>
      <c r="N192"/>
    </row>
    <row r="193" spans="8:14">
      <c r="H193"/>
      <c r="I193"/>
      <c r="J193"/>
      <c r="K193"/>
      <c r="L193"/>
      <c r="M193"/>
      <c r="N193"/>
    </row>
    <row r="194" spans="8:14">
      <c r="H194"/>
      <c r="I194"/>
      <c r="J194"/>
      <c r="K194"/>
      <c r="L194"/>
      <c r="M194"/>
      <c r="N194"/>
    </row>
    <row r="195" spans="8:14">
      <c r="H195"/>
      <c r="I195"/>
      <c r="J195"/>
      <c r="K195"/>
      <c r="L195"/>
      <c r="M195"/>
      <c r="N195"/>
    </row>
    <row r="196" spans="8:14">
      <c r="H196"/>
      <c r="I196"/>
      <c r="J196"/>
      <c r="K196"/>
      <c r="L196"/>
      <c r="M196"/>
      <c r="N196"/>
    </row>
    <row r="197" spans="8:14">
      <c r="H197"/>
      <c r="I197"/>
      <c r="J197"/>
      <c r="K197"/>
      <c r="L197"/>
      <c r="M197"/>
      <c r="N197"/>
    </row>
    <row r="198" spans="8:14">
      <c r="H198"/>
      <c r="I198"/>
      <c r="J198"/>
      <c r="K198"/>
      <c r="L198"/>
      <c r="M198"/>
      <c r="N198"/>
    </row>
    <row r="199" spans="8:14">
      <c r="H199"/>
      <c r="I199"/>
      <c r="J199"/>
      <c r="K199"/>
      <c r="L199"/>
      <c r="M199"/>
      <c r="N199"/>
    </row>
    <row r="200" spans="8:14">
      <c r="H200"/>
      <c r="I200"/>
      <c r="J200"/>
      <c r="K200"/>
      <c r="L200"/>
      <c r="M200"/>
      <c r="N200"/>
    </row>
    <row r="201" spans="8:14">
      <c r="H201"/>
      <c r="I201"/>
      <c r="J201"/>
      <c r="K201"/>
      <c r="L201"/>
      <c r="M201"/>
      <c r="N201"/>
    </row>
    <row r="202" spans="8:14">
      <c r="H202"/>
      <c r="I202"/>
      <c r="J202"/>
      <c r="K202"/>
      <c r="L202"/>
      <c r="M202"/>
      <c r="N202"/>
    </row>
    <row r="203" spans="8:14">
      <c r="H203"/>
      <c r="I203"/>
      <c r="J203"/>
      <c r="K203"/>
      <c r="L203"/>
      <c r="M203"/>
      <c r="N203"/>
    </row>
    <row r="204" spans="8:14">
      <c r="H204"/>
      <c r="I204"/>
      <c r="J204"/>
      <c r="K204"/>
      <c r="L204"/>
      <c r="M204"/>
      <c r="N204"/>
    </row>
    <row r="205" spans="8:14">
      <c r="H205"/>
      <c r="I205"/>
      <c r="J205"/>
      <c r="K205"/>
      <c r="L205"/>
      <c r="M205"/>
      <c r="N205"/>
    </row>
    <row r="206" spans="8:14">
      <c r="H206"/>
      <c r="I206"/>
      <c r="J206"/>
      <c r="K206"/>
      <c r="L206"/>
      <c r="M206"/>
      <c r="N206"/>
    </row>
    <row r="207" spans="8:14">
      <c r="H207"/>
      <c r="I207"/>
      <c r="J207"/>
      <c r="K207"/>
      <c r="L207"/>
      <c r="M207"/>
      <c r="N207"/>
    </row>
    <row r="208" spans="8:14">
      <c r="H208"/>
      <c r="I208"/>
      <c r="J208"/>
      <c r="K208"/>
      <c r="L208"/>
      <c r="M208"/>
      <c r="N208"/>
    </row>
    <row r="209" spans="8:14">
      <c r="H209"/>
      <c r="I209"/>
      <c r="J209"/>
      <c r="K209"/>
      <c r="L209"/>
      <c r="M209"/>
      <c r="N209"/>
    </row>
    <row r="210" spans="8:14">
      <c r="H210"/>
      <c r="I210"/>
      <c r="J210"/>
      <c r="K210"/>
      <c r="L210"/>
      <c r="M210"/>
      <c r="N210"/>
    </row>
    <row r="211" spans="8:14">
      <c r="H211"/>
      <c r="I211"/>
      <c r="J211"/>
      <c r="K211"/>
      <c r="L211"/>
      <c r="M211"/>
      <c r="N211"/>
    </row>
    <row r="212" spans="8:14">
      <c r="H212"/>
      <c r="I212"/>
      <c r="J212"/>
      <c r="K212"/>
      <c r="L212"/>
      <c r="M212"/>
      <c r="N212"/>
    </row>
    <row r="213" spans="8:14">
      <c r="H213"/>
      <c r="I213"/>
      <c r="J213"/>
      <c r="K213"/>
      <c r="L213"/>
      <c r="M213"/>
      <c r="N213"/>
    </row>
    <row r="214" spans="8:14">
      <c r="H214"/>
      <c r="I214"/>
      <c r="J214"/>
      <c r="K214"/>
      <c r="L214"/>
      <c r="M214"/>
      <c r="N214"/>
    </row>
    <row r="215" spans="8:14">
      <c r="H215"/>
      <c r="I215"/>
      <c r="J215"/>
      <c r="K215"/>
      <c r="L215"/>
      <c r="M215"/>
      <c r="N215"/>
    </row>
    <row r="216" spans="8:14">
      <c r="H216"/>
      <c r="I216"/>
      <c r="J216"/>
      <c r="K216"/>
      <c r="L216"/>
      <c r="M216"/>
      <c r="N216"/>
    </row>
    <row r="217" spans="8:14">
      <c r="H217"/>
      <c r="I217"/>
      <c r="J217"/>
      <c r="K217"/>
      <c r="L217"/>
      <c r="M217"/>
      <c r="N217"/>
    </row>
    <row r="218" spans="8:14">
      <c r="H218"/>
      <c r="I218"/>
      <c r="J218"/>
      <c r="K218"/>
      <c r="L218"/>
      <c r="M218"/>
      <c r="N218"/>
    </row>
    <row r="219" spans="8:14">
      <c r="H219"/>
      <c r="I219"/>
      <c r="J219"/>
      <c r="K219"/>
      <c r="L219"/>
      <c r="M219"/>
      <c r="N219"/>
    </row>
    <row r="220" spans="8:14">
      <c r="H220"/>
      <c r="I220"/>
      <c r="J220"/>
      <c r="K220"/>
      <c r="L220"/>
      <c r="M220"/>
      <c r="N220"/>
    </row>
    <row r="221" spans="8:14">
      <c r="H221"/>
      <c r="I221"/>
      <c r="J221"/>
      <c r="K221"/>
      <c r="L221"/>
      <c r="M221"/>
      <c r="N221"/>
    </row>
    <row r="222" spans="8:14">
      <c r="H222"/>
      <c r="I222"/>
      <c r="J222"/>
      <c r="K222"/>
      <c r="L222"/>
      <c r="M222"/>
      <c r="N222"/>
    </row>
    <row r="223" spans="8:14">
      <c r="H223"/>
      <c r="I223"/>
      <c r="J223"/>
      <c r="K223"/>
      <c r="L223"/>
      <c r="M223"/>
      <c r="N223"/>
    </row>
    <row r="224" spans="8:14">
      <c r="H224"/>
      <c r="I224"/>
      <c r="J224"/>
      <c r="K224"/>
      <c r="L224"/>
      <c r="M224"/>
      <c r="N224"/>
    </row>
    <row r="225" spans="8:14">
      <c r="H225"/>
      <c r="I225"/>
      <c r="J225"/>
      <c r="K225"/>
      <c r="L225"/>
      <c r="M225"/>
      <c r="N225"/>
    </row>
    <row r="226" spans="8:14">
      <c r="H226"/>
      <c r="I226"/>
      <c r="J226"/>
      <c r="K226"/>
      <c r="L226"/>
      <c r="M226"/>
      <c r="N226"/>
    </row>
    <row r="227" spans="8:14">
      <c r="H227"/>
      <c r="I227"/>
      <c r="J227"/>
      <c r="K227"/>
      <c r="L227"/>
      <c r="M227"/>
      <c r="N227"/>
    </row>
    <row r="228" spans="8:14">
      <c r="H228"/>
      <c r="I228"/>
      <c r="J228"/>
      <c r="K228"/>
      <c r="L228"/>
      <c r="M228"/>
      <c r="N228"/>
    </row>
    <row r="229" spans="8:14">
      <c r="H229"/>
      <c r="I229"/>
      <c r="J229"/>
      <c r="K229"/>
      <c r="L229"/>
      <c r="M229"/>
      <c r="N229"/>
    </row>
    <row r="230" spans="8:14">
      <c r="H230"/>
      <c r="I230"/>
      <c r="J230"/>
      <c r="K230"/>
      <c r="L230"/>
      <c r="M230"/>
      <c r="N230"/>
    </row>
    <row r="231" spans="8:14">
      <c r="H231"/>
      <c r="I231"/>
      <c r="J231"/>
      <c r="K231"/>
      <c r="L231"/>
      <c r="M231"/>
      <c r="N231"/>
    </row>
    <row r="232" spans="8:14">
      <c r="H232"/>
      <c r="I232"/>
      <c r="J232"/>
      <c r="K232"/>
      <c r="L232"/>
      <c r="M232"/>
      <c r="N232"/>
    </row>
    <row r="233" spans="8:14">
      <c r="H233"/>
      <c r="I233"/>
      <c r="J233"/>
      <c r="K233"/>
      <c r="L233"/>
      <c r="M233"/>
      <c r="N233"/>
    </row>
    <row r="234" spans="8:14">
      <c r="H234"/>
      <c r="I234"/>
      <c r="J234"/>
      <c r="K234"/>
      <c r="L234"/>
      <c r="M234"/>
      <c r="N234"/>
    </row>
    <row r="235" spans="8:14">
      <c r="H235"/>
      <c r="I235"/>
      <c r="J235"/>
      <c r="K235"/>
      <c r="L235"/>
      <c r="M235"/>
      <c r="N235"/>
    </row>
    <row r="236" spans="8:14">
      <c r="H236"/>
      <c r="I236"/>
      <c r="J236"/>
      <c r="K236"/>
      <c r="L236"/>
      <c r="M236"/>
      <c r="N236"/>
    </row>
    <row r="237" spans="8:14">
      <c r="H237"/>
      <c r="I237"/>
      <c r="J237"/>
      <c r="K237"/>
      <c r="L237"/>
      <c r="M237"/>
      <c r="N237"/>
    </row>
    <row r="238" spans="8:14">
      <c r="H238"/>
      <c r="I238"/>
      <c r="J238"/>
      <c r="K238"/>
      <c r="L238"/>
      <c r="M238"/>
      <c r="N238"/>
    </row>
    <row r="239" spans="8:14">
      <c r="H239"/>
      <c r="I239"/>
      <c r="J239"/>
      <c r="K239"/>
      <c r="L239"/>
      <c r="M239"/>
      <c r="N239"/>
    </row>
    <row r="240" spans="8:14">
      <c r="H240"/>
      <c r="I240"/>
      <c r="J240"/>
      <c r="K240"/>
      <c r="L240"/>
      <c r="M240"/>
      <c r="N240"/>
    </row>
    <row r="241" spans="8:14">
      <c r="H241"/>
      <c r="I241"/>
      <c r="J241"/>
      <c r="K241"/>
      <c r="L241"/>
      <c r="M241"/>
      <c r="N241"/>
    </row>
    <row r="242" spans="8:14">
      <c r="H242"/>
      <c r="I242"/>
      <c r="J242"/>
      <c r="K242"/>
      <c r="L242"/>
      <c r="M242"/>
      <c r="N242"/>
    </row>
    <row r="243" spans="8:14">
      <c r="H243"/>
      <c r="I243"/>
      <c r="J243"/>
      <c r="K243"/>
      <c r="L243"/>
      <c r="M243"/>
      <c r="N243"/>
    </row>
    <row r="244" spans="8:14">
      <c r="H244"/>
      <c r="I244"/>
      <c r="J244"/>
      <c r="K244"/>
      <c r="L244"/>
      <c r="M244"/>
      <c r="N244"/>
    </row>
    <row r="245" spans="8:14">
      <c r="H245"/>
      <c r="I245"/>
      <c r="J245"/>
      <c r="K245"/>
      <c r="L245"/>
      <c r="M245"/>
      <c r="N245"/>
    </row>
    <row r="246" spans="8:14">
      <c r="H246"/>
      <c r="I246"/>
      <c r="J246"/>
      <c r="K246"/>
      <c r="L246"/>
      <c r="M246"/>
      <c r="N246"/>
    </row>
    <row r="247" spans="8:14">
      <c r="H247"/>
      <c r="I247"/>
      <c r="J247"/>
      <c r="K247"/>
      <c r="L247"/>
      <c r="M247"/>
      <c r="N247"/>
    </row>
    <row r="248" spans="8:14">
      <c r="H248"/>
      <c r="I248"/>
      <c r="J248"/>
      <c r="K248"/>
      <c r="L248"/>
      <c r="M248"/>
      <c r="N248"/>
    </row>
    <row r="249" spans="8:14">
      <c r="H249"/>
      <c r="I249"/>
      <c r="J249"/>
      <c r="K249"/>
      <c r="L249"/>
      <c r="M249"/>
      <c r="N249"/>
    </row>
  </sheetData>
  <sortState ref="H3:H20">
    <sortCondition ref="H3"/>
  </sortState>
  <mergeCells count="1">
    <mergeCell ref="C4:F4"/>
  </mergeCells>
  <phoneticPr fontId="6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SCON MOD1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2013-04-01T17:18:48Z</dcterms:modified>
</cp:coreProperties>
</file>