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vans/Documents/GitHub/teaching/M/MRBO-02_ModernClassicalDescription/"/>
    </mc:Choice>
  </mc:AlternateContent>
  <xr:revisionPtr revIDLastSave="0" documentId="13_ncr:1_{9C6DD63E-C859-D04C-A999-B9FCC8000557}" xr6:coauthVersionLast="45" xr6:coauthVersionMax="45" xr10:uidLastSave="{00000000-0000-0000-0000-000000000000}"/>
  <bookViews>
    <workbookView xWindow="2800" yWindow="1560" windowWidth="28040" windowHeight="17440" xr2:uid="{599530E7-43D4-4843-B9ED-7A71F4048B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C20" i="1" s="1"/>
  <c r="B4" i="1"/>
  <c r="C4" i="1" s="1"/>
  <c r="E3" i="1"/>
  <c r="E2" i="1"/>
  <c r="B3" i="1"/>
  <c r="D3" i="1" s="1"/>
  <c r="D2" i="1"/>
  <c r="C2" i="1"/>
  <c r="J2" i="1"/>
  <c r="D20" i="1" l="1"/>
  <c r="E20" i="1" s="1"/>
  <c r="B21" i="1" s="1"/>
  <c r="D4" i="1"/>
  <c r="E4" i="1" s="1"/>
  <c r="B5" i="1" s="1"/>
  <c r="C3" i="1"/>
  <c r="C21" i="1" l="1"/>
  <c r="D21" i="1"/>
  <c r="E21" i="1" s="1"/>
  <c r="B22" i="1" s="1"/>
  <c r="D5" i="1"/>
  <c r="E5" i="1" s="1"/>
  <c r="B6" i="1" s="1"/>
  <c r="C5" i="1"/>
  <c r="D22" i="1" l="1"/>
  <c r="E22" i="1" s="1"/>
  <c r="C22" i="1"/>
  <c r="C6" i="1"/>
  <c r="D6" i="1"/>
  <c r="E6" i="1" s="1"/>
  <c r="B7" i="1" s="1"/>
  <c r="C7" i="1" l="1"/>
  <c r="D7" i="1"/>
  <c r="E7" i="1" s="1"/>
  <c r="B8" i="1" s="1"/>
  <c r="C8" i="1" l="1"/>
  <c r="D8" i="1"/>
  <c r="E8" i="1" s="1"/>
  <c r="B9" i="1"/>
  <c r="C9" i="1" l="1"/>
  <c r="D9" i="1"/>
  <c r="E9" i="1" s="1"/>
  <c r="B10" i="1" s="1"/>
  <c r="C10" i="1" l="1"/>
  <c r="D10" i="1"/>
  <c r="E10" i="1" s="1"/>
  <c r="B11" i="1" s="1"/>
  <c r="C11" i="1" l="1"/>
  <c r="D11" i="1"/>
  <c r="E11" i="1" s="1"/>
  <c r="B12" i="1" s="1"/>
  <c r="C12" i="1" l="1"/>
  <c r="D12" i="1"/>
  <c r="E12" i="1" s="1"/>
  <c r="B13" i="1"/>
  <c r="C13" i="1" l="1"/>
  <c r="D13" i="1"/>
  <c r="E13" i="1" s="1"/>
  <c r="B14" i="1" s="1"/>
  <c r="C14" i="1" l="1"/>
  <c r="D14" i="1"/>
  <c r="E14" i="1" s="1"/>
  <c r="B15" i="1" s="1"/>
  <c r="C15" i="1" l="1"/>
  <c r="D15" i="1"/>
  <c r="E15" i="1" s="1"/>
  <c r="B16" i="1" s="1"/>
  <c r="C16" i="1" l="1"/>
  <c r="D16" i="1"/>
  <c r="E16" i="1" s="1"/>
  <c r="B17" i="1" s="1"/>
  <c r="D17" i="1" l="1"/>
  <c r="E17" i="1" s="1"/>
  <c r="B18" i="1" s="1"/>
  <c r="C17" i="1"/>
  <c r="C18" i="1" l="1"/>
  <c r="D18" i="1"/>
  <c r="E18" i="1" s="1"/>
  <c r="B19" i="1" s="1"/>
  <c r="C19" i="1" l="1"/>
  <c r="D19" i="1"/>
  <c r="E19" i="1" s="1"/>
</calcChain>
</file>

<file path=xl/sharedStrings.xml><?xml version="1.0" encoding="utf-8"?>
<sst xmlns="http://schemas.openxmlformats.org/spreadsheetml/2006/main" count="9" uniqueCount="9">
  <si>
    <t>Iteration</t>
  </si>
  <si>
    <t>r (pm)</t>
  </si>
  <si>
    <t>V(r) (kJ/mol)</t>
  </si>
  <si>
    <t>F(r) (kJ/mol/pm)</t>
  </si>
  <si>
    <t>s (pm)</t>
  </si>
  <si>
    <t>De</t>
  </si>
  <si>
    <t>alpha</t>
  </si>
  <si>
    <t>Re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</si>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</sst>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8102-8C87-994F-9440-C993D89C10A6}">
  <dimension ref="A1:J23"/>
  <sheetViews>
    <sheetView tabSelected="1" workbookViewId="0">
      <selection activeCell="J15" sqref="J15"/>
    </sheetView>
  </sheetViews>
  <sheetFormatPr baseColWidth="10" defaultRowHeight="16" x14ac:dyDescent="0.2"/>
  <cols>
    <col min="3" max="3" width="12.83203125" customWidth="1"/>
    <col min="4" max="4" width="16.1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>
        <v>1072.8</v>
      </c>
    </row>
    <row r="2" spans="1:10" x14ac:dyDescent="0.2">
      <c r="A2">
        <v>0</v>
      </c>
      <c r="B2">
        <v>80</v>
      </c>
      <c r="C2" s="2">
        <f>$J$1*((1-EXP(-$J$2*(B2-$J$3)))^2-1)</f>
        <v>332.72168633830728</v>
      </c>
      <c r="D2" s="2">
        <f>-2*$J$1*$J$2*(EXP(-$J$2*(B2-$J$3))-EXP(-2*$J$2*(B2-$J$3)))</f>
        <v>121.77140057897839</v>
      </c>
      <c r="E2" s="2">
        <f>D2*$J$2</f>
        <v>2.8153547813859805</v>
      </c>
      <c r="I2" t="s">
        <v>6</v>
      </c>
      <c r="J2" s="1">
        <f>0.02312</f>
        <v>2.3120000000000002E-2</v>
      </c>
    </row>
    <row r="3" spans="1:10" x14ac:dyDescent="0.2">
      <c r="A3">
        <v>1</v>
      </c>
      <c r="B3" s="2">
        <f>B2+E2</f>
        <v>82.815354781385977</v>
      </c>
      <c r="C3" s="2">
        <f>$J$1*((1-EXP(-$J$2*(B3-$J$3)))^2-1)</f>
        <v>20.406301071538127</v>
      </c>
      <c r="D3" s="2">
        <f>-2*$J$1*$J$2*(EXP(-$J$2*(B3-$J$3))-EXP(-2*$J$2*(B3-$J$3)))</f>
        <v>100.62570257013199</v>
      </c>
      <c r="E3" s="2">
        <f>D3*$J$2</f>
        <v>2.3264662434214518</v>
      </c>
      <c r="I3" t="s">
        <v>7</v>
      </c>
      <c r="J3">
        <v>113</v>
      </c>
    </row>
    <row r="4" spans="1:10" x14ac:dyDescent="0.2">
      <c r="A4">
        <v>2</v>
      </c>
      <c r="B4" s="2">
        <f t="shared" ref="B4:B19" si="0">B3+E3</f>
        <v>85.141821024807427</v>
      </c>
      <c r="C4" s="2">
        <f t="shared" ref="C4:C23" si="1">$J$1*((1-EXP(-$J$2*(B4-$J$3)))^2-1)</f>
        <v>-195.63205311610932</v>
      </c>
      <c r="D4" s="2">
        <f t="shared" ref="D4:D19" si="2">-2*$J$1*$J$2*(EXP(-$J$2*(B4-$J$3))-EXP(-2*$J$2*(B4-$J$3)))</f>
        <v>85.416043579613913</v>
      </c>
      <c r="E4" s="2">
        <f t="shared" ref="E4:E23" si="3">D4*$J$2</f>
        <v>1.9748189275606738</v>
      </c>
      <c r="I4" t="s">
        <v>8</v>
      </c>
      <c r="J4">
        <v>0.1</v>
      </c>
    </row>
    <row r="5" spans="1:10" x14ac:dyDescent="0.2">
      <c r="A5">
        <v>3</v>
      </c>
      <c r="B5" s="2">
        <f t="shared" si="0"/>
        <v>87.116639952368104</v>
      </c>
      <c r="C5" s="2">
        <f t="shared" si="1"/>
        <v>-352.77155891629741</v>
      </c>
      <c r="D5" s="2">
        <f t="shared" si="2"/>
        <v>73.933959239787001</v>
      </c>
      <c r="E5" s="2">
        <f t="shared" si="3"/>
        <v>1.7093531376238755</v>
      </c>
    </row>
    <row r="6" spans="1:10" x14ac:dyDescent="0.2">
      <c r="A6">
        <v>4</v>
      </c>
      <c r="B6" s="2">
        <f t="shared" si="0"/>
        <v>88.825993089991982</v>
      </c>
      <c r="C6" s="2">
        <f t="shared" si="1"/>
        <v>-471.35478715280499</v>
      </c>
      <c r="D6" s="2">
        <f t="shared" si="2"/>
        <v>64.953678322432722</v>
      </c>
      <c r="E6" s="2">
        <f t="shared" si="3"/>
        <v>1.5017290428146446</v>
      </c>
    </row>
    <row r="7" spans="1:10" x14ac:dyDescent="0.2">
      <c r="A7">
        <v>5</v>
      </c>
      <c r="B7" s="2">
        <f t="shared" si="0"/>
        <v>90.327722132806628</v>
      </c>
      <c r="C7" s="2">
        <f t="shared" si="1"/>
        <v>-563.40338061358227</v>
      </c>
      <c r="D7" s="2">
        <f t="shared" si="2"/>
        <v>57.737111019692584</v>
      </c>
      <c r="E7" s="2">
        <f t="shared" si="3"/>
        <v>1.3348820067752927</v>
      </c>
    </row>
    <row r="8" spans="1:10" x14ac:dyDescent="0.2">
      <c r="A8">
        <v>6</v>
      </c>
      <c r="B8" s="2">
        <f t="shared" si="0"/>
        <v>91.662604139581916</v>
      </c>
      <c r="C8" s="2">
        <f t="shared" si="1"/>
        <v>-636.47152994162502</v>
      </c>
      <c r="D8" s="2">
        <f t="shared" si="2"/>
        <v>51.812004491626553</v>
      </c>
      <c r="E8" s="2">
        <f t="shared" si="3"/>
        <v>1.197893543846406</v>
      </c>
    </row>
    <row r="9" spans="1:10" x14ac:dyDescent="0.2">
      <c r="A9">
        <v>7</v>
      </c>
      <c r="B9" s="2">
        <f t="shared" si="0"/>
        <v>92.860497683428321</v>
      </c>
      <c r="C9" s="2">
        <f t="shared" si="1"/>
        <v>-695.53825930892901</v>
      </c>
      <c r="D9" s="2">
        <f t="shared" si="2"/>
        <v>46.861597077705106</v>
      </c>
      <c r="E9" s="2">
        <f t="shared" si="3"/>
        <v>1.0834401244365421</v>
      </c>
    </row>
    <row r="10" spans="1:10" x14ac:dyDescent="0.2">
      <c r="A10">
        <v>8</v>
      </c>
      <c r="B10" s="2">
        <f t="shared" si="0"/>
        <v>93.943937807864856</v>
      </c>
      <c r="C10" s="2">
        <f t="shared" si="1"/>
        <v>-744.01333694798302</v>
      </c>
      <c r="D10" s="2">
        <f t="shared" si="2"/>
        <v>42.665230698473607</v>
      </c>
      <c r="E10" s="2">
        <f t="shared" si="3"/>
        <v>0.98642013374870985</v>
      </c>
    </row>
    <row r="11" spans="1:10" x14ac:dyDescent="0.2">
      <c r="A11">
        <v>9</v>
      </c>
      <c r="B11" s="2">
        <f t="shared" si="0"/>
        <v>94.930357941613565</v>
      </c>
      <c r="C11" s="2">
        <f t="shared" si="1"/>
        <v>-784.30642788325554</v>
      </c>
      <c r="D11" s="2">
        <f t="shared" si="2"/>
        <v>39.064344220486973</v>
      </c>
      <c r="E11" s="2">
        <f t="shared" si="3"/>
        <v>0.9031676383776589</v>
      </c>
    </row>
    <row r="12" spans="1:10" x14ac:dyDescent="0.2">
      <c r="A12">
        <v>10</v>
      </c>
      <c r="B12" s="2">
        <f t="shared" si="0"/>
        <v>95.833525579991218</v>
      </c>
      <c r="C12" s="2">
        <f t="shared" si="1"/>
        <v>-818.16581800586152</v>
      </c>
      <c r="D12" s="2">
        <f t="shared" si="2"/>
        <v>35.941997815455913</v>
      </c>
      <c r="E12" s="2">
        <f t="shared" si="3"/>
        <v>0.83097898949334081</v>
      </c>
    </row>
    <row r="13" spans="1:10" x14ac:dyDescent="0.2">
      <c r="A13">
        <v>11</v>
      </c>
      <c r="B13" s="2">
        <f t="shared" si="0"/>
        <v>96.664504569484563</v>
      </c>
      <c r="C13" s="2">
        <f t="shared" si="1"/>
        <v>-846.88861862856925</v>
      </c>
      <c r="D13" s="2">
        <f t="shared" si="2"/>
        <v>33.210021008812419</v>
      </c>
      <c r="E13" s="2">
        <f t="shared" si="3"/>
        <v>0.76781568572374315</v>
      </c>
    </row>
    <row r="14" spans="1:10" x14ac:dyDescent="0.2">
      <c r="A14">
        <v>12</v>
      </c>
      <c r="B14" s="2">
        <f t="shared" si="0"/>
        <v>97.43232025520831</v>
      </c>
      <c r="C14" s="2">
        <f t="shared" si="1"/>
        <v>-871.45590083950128</v>
      </c>
      <c r="D14" s="2">
        <f t="shared" si="2"/>
        <v>30.800658120797081</v>
      </c>
      <c r="E14" s="2">
        <f t="shared" si="3"/>
        <v>0.71211121575282854</v>
      </c>
    </row>
    <row r="15" spans="1:10" x14ac:dyDescent="0.2">
      <c r="A15">
        <v>13</v>
      </c>
      <c r="B15" s="2">
        <f t="shared" si="0"/>
        <v>98.144431470961138</v>
      </c>
      <c r="C15" s="2">
        <f t="shared" si="1"/>
        <v>-892.62223250940087</v>
      </c>
      <c r="D15" s="2">
        <f t="shared" si="2"/>
        <v>28.660971983426208</v>
      </c>
      <c r="E15" s="2">
        <f t="shared" si="3"/>
        <v>0.66264167225681403</v>
      </c>
    </row>
    <row r="16" spans="1:10" x14ac:dyDescent="0.2">
      <c r="A16">
        <v>14</v>
      </c>
      <c r="B16" s="2">
        <f t="shared" si="0"/>
        <v>98.807073143217949</v>
      </c>
      <c r="C16" s="2">
        <f t="shared" si="1"/>
        <v>-910.97657520414043</v>
      </c>
      <c r="D16" s="2">
        <f t="shared" si="2"/>
        <v>26.748996683718243</v>
      </c>
      <c r="E16" s="2">
        <f t="shared" si="3"/>
        <v>0.61843680332756579</v>
      </c>
    </row>
    <row r="17" spans="1:5" x14ac:dyDescent="0.2">
      <c r="A17">
        <v>15</v>
      </c>
      <c r="B17" s="2">
        <f t="shared" si="0"/>
        <v>99.425509946545517</v>
      </c>
      <c r="C17" s="2">
        <f t="shared" si="1"/>
        <v>-926.9846605886213</v>
      </c>
      <c r="D17" s="2">
        <f t="shared" si="2"/>
        <v>25.03103193982966</v>
      </c>
      <c r="E17" s="2">
        <f t="shared" si="3"/>
        <v>0.5787174584488618</v>
      </c>
    </row>
    <row r="18" spans="1:5" x14ac:dyDescent="0.2">
      <c r="A18">
        <v>16</v>
      </c>
      <c r="B18" s="2">
        <f t="shared" si="0"/>
        <v>100.00422740499438</v>
      </c>
      <c r="C18" s="2">
        <f t="shared" si="1"/>
        <v>-941.01908057407661</v>
      </c>
      <c r="D18" s="2">
        <f t="shared" si="2"/>
        <v>23.479701806389443</v>
      </c>
      <c r="E18" s="2">
        <f t="shared" si="3"/>
        <v>0.54285070576372396</v>
      </c>
    </row>
    <row r="19" spans="1:5" x14ac:dyDescent="0.2">
      <c r="A19">
        <v>17</v>
      </c>
      <c r="B19" s="2">
        <f t="shared" si="0"/>
        <v>100.54707811075811</v>
      </c>
      <c r="C19" s="2">
        <f t="shared" si="1"/>
        <v>-953.38104074927912</v>
      </c>
      <c r="D19" s="2">
        <f t="shared" si="2"/>
        <v>22.072536721500658</v>
      </c>
      <c r="E19" s="2">
        <f t="shared" si="3"/>
        <v>0.5103170490010952</v>
      </c>
    </row>
    <row r="20" spans="1:5" x14ac:dyDescent="0.2">
      <c r="A20">
        <v>18</v>
      </c>
      <c r="B20" s="2">
        <f>B19+E19</f>
        <v>101.0573951597592</v>
      </c>
      <c r="C20" s="2">
        <f>$J$1*((1-EXP(-$J$2*(B20-$J$3)))^2-1)</f>
        <v>-964.31634198812708</v>
      </c>
      <c r="D20" s="2">
        <f>-2*$J$1*$J$2*(EXP(-$J$2*(B20-$J$3))-EXP(-2*$J$2*(B20-$J$3)))</f>
        <v>20.790921132153933</v>
      </c>
      <c r="E20" s="2">
        <f>D20*$J$2</f>
        <v>0.48068609657539896</v>
      </c>
    </row>
    <row r="21" spans="1:5" x14ac:dyDescent="0.2">
      <c r="A21">
        <v>19</v>
      </c>
      <c r="B21" s="2">
        <f t="shared" ref="B21:B23" si="4">B20+E20</f>
        <v>101.53808125633459</v>
      </c>
      <c r="C21" s="2">
        <f t="shared" si="1"/>
        <v>-974.02729317362389</v>
      </c>
      <c r="D21" s="2">
        <f t="shared" ref="D21:D23" si="5">-2*$J$1*$J$2*(EXP(-$J$2*(B21-$J$3))-EXP(-2*$J$2*(B21-$J$3)))</f>
        <v>19.619301119188297</v>
      </c>
      <c r="E21" s="2">
        <f t="shared" si="3"/>
        <v>0.45359824187563347</v>
      </c>
    </row>
    <row r="22" spans="1:5" x14ac:dyDescent="0.2">
      <c r="A22">
        <v>20</v>
      </c>
      <c r="B22" s="2">
        <f t="shared" si="4"/>
        <v>101.99167949821023</v>
      </c>
      <c r="C22" s="2">
        <f t="shared" si="1"/>
        <v>-982.68170839500715</v>
      </c>
      <c r="D22" s="2">
        <f t="shared" si="5"/>
        <v>18.544579954429512</v>
      </c>
      <c r="E22" s="2">
        <f t="shared" si="3"/>
        <v>0.42875068854641035</v>
      </c>
    </row>
    <row r="23" spans="1:5" x14ac:dyDescent="0.2">
      <c r="B23" s="2"/>
      <c r="C23" s="2"/>
      <c r="D23" s="2"/>
      <c r="E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2020-04-13T13:57:26Z</dcterms:created>
  <dcterms:modified xsi:type="dcterms:W3CDTF">2020-04-13T14:20:51Z</dcterms:modified>
</cp:coreProperties>
</file>