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<sst xmlns="http://schemas.openxmlformats.org/spreadsheetml/2006/main" count="243" uniqueCount="108">
  <si>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</si>
  <si>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</si>
  <si>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</si>
  <si>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</si>
  <si>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</si>
  <si>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</si>
  <si>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</si>
  <si>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</si>
  <si>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</si>
  <si>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</si>
  <si>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</si>
  <si>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</si>
  <si>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</si>
  <si>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</si>
  <si>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</si>
  <si>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</si>
  <si>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</si>
  <si>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</si>
  <si>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</si>
  <si>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</si>
  <si>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</si>
  <si>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</si>
  <si>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</si>
  <si>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</si>
  <si>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</si>
  <si>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</si>
  <si>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</si>
  <si>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</si>
  <si>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</si>
  <si>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</si>
  <si>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</si>
  <si>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</si>
  <si>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</si>
  <si>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</si>
  <si>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</si>
  <si>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</si>
  <si>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</si>
  <si>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</si>
  <si>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</si>
  <si>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</si>
  <si>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</si>
  <si>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</si>
  <si>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</si>
  <si>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</si>
  <si>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</si>
  <si>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</si>
  <si>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</si>
  <si>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</si>
  <si>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</si>
  <si>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</si>
  <si>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</si>
  <si>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</si>
  <si>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</si>
  <si>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</si>
  <si>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</si>
  <si>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</si>
  <si>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</si>
  <si>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</si>
  <si>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</si>
  <si>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</si>
  <si>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</si>
  <si>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</si>
  <si>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</si>
  <si>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</si>
  <si>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</si>
  <si>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</si>
  <si>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Enclave Power Armor</t>
  </si>
  <si>
    <t xml:space="preserve">SE-01</t>
  </si>
  <si>
    <t xml:space="preserve">Synth Power Armor</t>
  </si>
  <si>
    <t xml:space="preserve">Cagebreaker Power Armor</t>
  </si>
  <si>
    <t xml:space="preserve">Cagebreaker Power Armor (Light)</t>
  </si>
  <si>
    <t xml:space="preserve">Cagebreaker Power Armor (Heavy)</t>
  </si>
  <si>
    <t xml:space="preserve">Soviet Power Armor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</si>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</sst>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01343"/>
        <c:axId val="4358159"/>
      </c:lineChart>
      <c:catAx>
        <c:axId val="55013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58159"/>
        <c:crosses val="autoZero"/>
        <c:auto val="1"/>
        <c:lblAlgn val="ctr"/>
        <c:lblOffset val="100"/>
        <c:noMultiLvlLbl val="0"/>
      </c:catAx>
      <c:valAx>
        <c:axId val="43581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013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221291"/>
        <c:axId val="78582350"/>
      </c:lineChart>
      <c:catAx>
        <c:axId val="572212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582350"/>
        <c:crosses val="autoZero"/>
        <c:auto val="1"/>
        <c:lblAlgn val="ctr"/>
        <c:lblOffset val="100"/>
        <c:noMultiLvlLbl val="0"/>
      </c:catAx>
      <c:valAx>
        <c:axId val="785823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2212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466596"/>
        <c:axId val="62788387"/>
      </c:lineChart>
      <c:catAx>
        <c:axId val="794665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788387"/>
        <c:crosses val="autoZero"/>
        <c:auto val="1"/>
        <c:lblAlgn val="ctr"/>
        <c:lblOffset val="100"/>
        <c:noMultiLvlLbl val="0"/>
      </c:catAx>
      <c:valAx>
        <c:axId val="627883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4665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791683"/>
        <c:axId val="15681139"/>
      </c:lineChart>
      <c:catAx>
        <c:axId val="357916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681139"/>
        <c:crosses val="autoZero"/>
        <c:auto val="1"/>
        <c:lblAlgn val="ctr"/>
        <c:lblOffset val="100"/>
        <c:noMultiLvlLbl val="0"/>
      </c:catAx>
      <c:valAx>
        <c:axId val="156811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7916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703993"/>
        <c:axId val="84651236"/>
      </c:lineChart>
      <c:catAx>
        <c:axId val="757039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651236"/>
        <c:crosses val="autoZero"/>
        <c:auto val="1"/>
        <c:lblAlgn val="ctr"/>
        <c:lblOffset val="100"/>
        <c:noMultiLvlLbl val="0"/>
      </c:catAx>
      <c:valAx>
        <c:axId val="846512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7039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276480</xdr:colOff>
      <xdr:row>43</xdr:row>
      <xdr:rowOff>10080</xdr:rowOff>
    </xdr:to>
    <xdr:graphicFrame>
      <xdr:nvGraphicFramePr>
        <xdr:cNvPr id="0" name=""/>
        <xdr:cNvGraphicFramePr/>
      </xdr:nvGraphicFramePr>
      <xdr:xfrm>
        <a:off x="468720" y="2732040"/>
        <a:ext cx="7756560" cy="42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378720</xdr:colOff>
      <xdr:row>46</xdr:row>
      <xdr:rowOff>6840</xdr:rowOff>
    </xdr:to>
    <xdr:graphicFrame>
      <xdr:nvGraphicFramePr>
        <xdr:cNvPr id="1" name=""/>
        <xdr:cNvGraphicFramePr/>
      </xdr:nvGraphicFramePr>
      <xdr:xfrm>
        <a:off x="468720" y="3216600"/>
        <a:ext cx="10366920" cy="42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509040</xdr:colOff>
      <xdr:row>40</xdr:row>
      <xdr:rowOff>8640</xdr:rowOff>
    </xdr:to>
    <xdr:graphicFrame>
      <xdr:nvGraphicFramePr>
        <xdr:cNvPr id="2" name=""/>
        <xdr:cNvGraphicFramePr/>
      </xdr:nvGraphicFramePr>
      <xdr:xfrm>
        <a:off x="468720" y="2243160"/>
        <a:ext cx="7778160" cy="42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68040</xdr:colOff>
      <xdr:row>46</xdr:row>
      <xdr:rowOff>6840</xdr:rowOff>
    </xdr:to>
    <xdr:graphicFrame>
      <xdr:nvGraphicFramePr>
        <xdr:cNvPr id="3" name=""/>
        <xdr:cNvGraphicFramePr/>
      </xdr:nvGraphicFramePr>
      <xdr:xfrm>
        <a:off x="468720" y="3216600"/>
        <a:ext cx="10354680" cy="42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60480</xdr:colOff>
      <xdr:row>45</xdr:row>
      <xdr:rowOff>22680</xdr:rowOff>
    </xdr:to>
    <xdr:graphicFrame>
      <xdr:nvGraphicFramePr>
        <xdr:cNvPr id="4" name=""/>
        <xdr:cNvGraphicFramePr/>
      </xdr:nvGraphicFramePr>
      <xdr:xfrm>
        <a:off x="260280" y="2631960"/>
        <a:ext cx="8456400" cy="470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Q6" activePane="bottomRight" state="frozen"/>
      <selection pane="topLeft" activeCell="A1" activeCellId="0" sqref="A1"/>
      <selection pane="topRight" activeCell="Q1" activeCellId="0" sqref="Q1"/>
      <selection pane="bottomLeft" activeCell="A6" activeCellId="0" sqref="A6"/>
      <selection pane="bottomRight" activeCell="Q15" activeCellId="0" sqref="15:1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  <row r="32" customFormat="false" ht="12.8" hidden="false" customHeight="false" outlineLevel="0" collapsed="false">
      <c r="A32" s="0" t="s">
        <v>66</v>
      </c>
      <c r="B32" s="0" t="n">
        <v>320</v>
      </c>
      <c r="C32" s="1" t="n">
        <v>210</v>
      </c>
      <c r="D32" s="0" t="n">
        <v>220</v>
      </c>
      <c r="E32" s="1" t="n">
        <v>140</v>
      </c>
      <c r="F32" s="0" t="n">
        <v>170</v>
      </c>
      <c r="G32" s="1" t="n">
        <v>110</v>
      </c>
      <c r="H32" s="0" t="n">
        <v>170</v>
      </c>
      <c r="I32" s="1" t="n">
        <v>110</v>
      </c>
      <c r="J32" s="2" t="n">
        <f aca="false">SUM(B32,D32,F32*2,H32*2)</f>
        <v>1220</v>
      </c>
      <c r="K32" s="2" t="n">
        <f aca="false">SUM(B32:E32) + SUM(F32:I32)*2</f>
        <v>2010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12" t="n">
        <f aca="false">SUM(J32,L32,N32,P32*2,R32*2)</f>
        <v>1820</v>
      </c>
      <c r="U32" s="12" t="n">
        <f aca="false">K32+SUM(L32:O32)+SUM(P32:S32)*2</f>
        <v>3210</v>
      </c>
      <c r="V32" s="1" t="n">
        <v>0</v>
      </c>
      <c r="W32" s="13" t="n">
        <f aca="false">U32+V32</f>
        <v>3210</v>
      </c>
      <c r="X32" s="1" t="n">
        <v>39</v>
      </c>
      <c r="Y32" s="1" t="s">
        <v>26</v>
      </c>
      <c r="Z32" s="0" t="n">
        <v>28</v>
      </c>
      <c r="AA32" s="0" t="n">
        <v>28</v>
      </c>
      <c r="AB32" s="0" t="n">
        <v>28</v>
      </c>
      <c r="AC32" s="0" t="n">
        <v>32</v>
      </c>
      <c r="AD32" s="0" t="n">
        <v>28</v>
      </c>
    </row>
    <row r="33" customFormat="false" ht="12.8" hidden="false" customHeight="false" outlineLevel="0" collapsed="false">
      <c r="A33" s="0" t="s">
        <v>67</v>
      </c>
      <c r="B33" s="0" t="n">
        <v>300</v>
      </c>
      <c r="C33" s="1" t="n">
        <v>130</v>
      </c>
      <c r="D33" s="0" t="n">
        <v>200</v>
      </c>
      <c r="E33" s="1" t="n">
        <v>60</v>
      </c>
      <c r="F33" s="0" t="n">
        <v>150</v>
      </c>
      <c r="G33" s="1" t="n">
        <v>30</v>
      </c>
      <c r="H33" s="0" t="n">
        <v>150</v>
      </c>
      <c r="I33" s="1" t="n">
        <v>30</v>
      </c>
      <c r="J33" s="12" t="n">
        <f aca="false">SUM(B33,D33,F33*2,H33*2)</f>
        <v>1100</v>
      </c>
      <c r="K33" s="12" t="n">
        <f aca="false">SUM(B33:E33) + SUM(F33:I33)*2</f>
        <v>1410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12" t="n">
        <f aca="false">SUM(J33,L33,N33,P33*2,R33*2)</f>
        <v>1700</v>
      </c>
      <c r="U33" s="12" t="n">
        <f aca="false">K33+SUM(L33:O33)+SUM(P33:S33)*2</f>
        <v>2610</v>
      </c>
      <c r="V33" s="1" t="n">
        <v>0</v>
      </c>
      <c r="W33" s="13" t="n">
        <f aca="false">U33+V33</f>
        <v>2610</v>
      </c>
      <c r="X33" s="1" t="n">
        <v>39</v>
      </c>
      <c r="Y33" s="1" t="s">
        <v>26</v>
      </c>
      <c r="Z33" s="0" t="n">
        <v>21</v>
      </c>
      <c r="AA33" s="0" t="n">
        <v>21</v>
      </c>
      <c r="AB33" s="0" t="n">
        <v>21</v>
      </c>
      <c r="AC33" s="0" t="n">
        <v>25</v>
      </c>
      <c r="AD33" s="0" t="n">
        <v>21</v>
      </c>
    </row>
    <row r="34" customFormat="false" ht="12.8" hidden="false" customHeight="false" outlineLevel="0" collapsed="false">
      <c r="A34" s="0" t="s">
        <v>68</v>
      </c>
      <c r="B34" s="0" t="n">
        <v>320</v>
      </c>
      <c r="C34" s="1" t="n">
        <v>210</v>
      </c>
      <c r="D34" s="0" t="n">
        <v>220</v>
      </c>
      <c r="E34" s="1" t="n">
        <v>140</v>
      </c>
      <c r="F34" s="0" t="n">
        <v>170</v>
      </c>
      <c r="G34" s="1" t="n">
        <v>110</v>
      </c>
      <c r="H34" s="0" t="n">
        <v>170</v>
      </c>
      <c r="I34" s="1" t="n">
        <v>110</v>
      </c>
      <c r="J34" s="12" t="n">
        <f aca="false">SUM(B34,D34,F34*2,H34*2)</f>
        <v>1220</v>
      </c>
      <c r="K34" s="12" t="n">
        <f aca="false">SUM(B34:E34) + SUM(F34:I34)*2</f>
        <v>2010</v>
      </c>
      <c r="L34" s="0" t="n">
        <v>100</v>
      </c>
      <c r="M34" s="1" t="n">
        <v>100</v>
      </c>
      <c r="N34" s="0" t="n">
        <v>100</v>
      </c>
      <c r="O34" s="1" t="n">
        <v>100</v>
      </c>
      <c r="P34" s="0" t="n">
        <v>100</v>
      </c>
      <c r="Q34" s="1" t="n">
        <v>100</v>
      </c>
      <c r="R34" s="0" t="n">
        <v>100</v>
      </c>
      <c r="S34" s="1" t="n">
        <v>100</v>
      </c>
      <c r="T34" s="12" t="n">
        <f aca="false">SUM(J34,L34,N34,P34*2,R34*2)</f>
        <v>1820</v>
      </c>
      <c r="U34" s="12" t="n">
        <f aca="false">K34+SUM(L34:O34)+SUM(P34:S34)*2</f>
        <v>3210</v>
      </c>
      <c r="V34" s="1" t="n">
        <v>330</v>
      </c>
      <c r="W34" s="13" t="n">
        <f aca="false">U34+V34</f>
        <v>3540</v>
      </c>
      <c r="X34" s="1" t="n">
        <v>39</v>
      </c>
      <c r="Y34" s="1" t="s">
        <v>26</v>
      </c>
    </row>
    <row r="35" customFormat="false" ht="12.8" hidden="false" customHeight="false" outlineLevel="0" collapsed="false">
      <c r="A35" s="0" t="s">
        <v>69</v>
      </c>
      <c r="B35" s="0" t="n">
        <v>210</v>
      </c>
      <c r="C35" s="1" t="n">
        <v>110</v>
      </c>
      <c r="D35" s="0" t="n">
        <v>110</v>
      </c>
      <c r="E35" s="1" t="n">
        <v>60</v>
      </c>
      <c r="F35" s="0" t="n">
        <v>60</v>
      </c>
      <c r="G35" s="1" t="n">
        <v>35</v>
      </c>
      <c r="H35" s="0" t="n">
        <v>60</v>
      </c>
      <c r="I35" s="1" t="n">
        <v>35</v>
      </c>
      <c r="J35" s="2" t="n">
        <f aca="false">SUM(B35,D35,F35*2,H35*2)</f>
        <v>560</v>
      </c>
      <c r="K35" s="2" t="n">
        <f aca="false">SUM(B35:E35) + SUM(F35:I35)*2</f>
        <v>870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12" t="n">
        <f aca="false">SUM(J35,L35,N35,P35*2,R35*2)</f>
        <v>1160</v>
      </c>
      <c r="U35" s="12" t="n">
        <f aca="false">K35+SUM(L35:O35)+SUM(P35:S35)*2</f>
        <v>2070</v>
      </c>
      <c r="V35" s="1" t="n">
        <v>1</v>
      </c>
      <c r="W35" s="13" t="n">
        <f aca="false">U35+V35</f>
        <v>2071</v>
      </c>
      <c r="X35" s="1" t="n">
        <v>39</v>
      </c>
      <c r="Y35" s="1" t="s">
        <v>26</v>
      </c>
      <c r="AC35" s="0" t="n">
        <v>11</v>
      </c>
      <c r="AD35" s="0" t="n">
        <v>1</v>
      </c>
    </row>
    <row r="36" customFormat="false" ht="12.8" hidden="false" customHeight="false" outlineLevel="0" collapsed="false">
      <c r="A36" s="0" t="s">
        <v>70</v>
      </c>
      <c r="B36" s="0" t="n">
        <v>210</v>
      </c>
      <c r="C36" s="1" t="n">
        <v>110</v>
      </c>
      <c r="D36" s="0" t="n">
        <v>110</v>
      </c>
      <c r="E36" s="1" t="n">
        <v>60</v>
      </c>
      <c r="F36" s="0" t="n">
        <v>60</v>
      </c>
      <c r="G36" s="1" t="n">
        <v>35</v>
      </c>
      <c r="H36" s="0" t="n">
        <v>50</v>
      </c>
      <c r="I36" s="1" t="n">
        <v>25</v>
      </c>
      <c r="J36" s="12" t="n">
        <f aca="false">SUM(B36,D36,F36*2,H36*2)</f>
        <v>540</v>
      </c>
      <c r="K36" s="12" t="n">
        <f aca="false">SUM(B36:E36) + SUM(F36:I36)*2</f>
        <v>830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12" t="n">
        <f aca="false">SUM(J36,L36,N36,P36*2,R36*2)</f>
        <v>1140</v>
      </c>
      <c r="U36" s="12" t="n">
        <f aca="false">K36+SUM(L36:O36)+SUM(P36:S36)*2</f>
        <v>2030</v>
      </c>
      <c r="V36" s="1" t="n">
        <v>1</v>
      </c>
      <c r="W36" s="13" t="n">
        <f aca="false">U36+V36</f>
        <v>2031</v>
      </c>
      <c r="X36" s="1" t="n">
        <v>39</v>
      </c>
      <c r="Y36" s="1" t="s">
        <v>26</v>
      </c>
      <c r="AC36" s="0" t="n">
        <v>11</v>
      </c>
      <c r="AD36" s="0" t="n">
        <v>1</v>
      </c>
    </row>
    <row r="37" customFormat="false" ht="12.8" hidden="false" customHeight="false" outlineLevel="0" collapsed="false">
      <c r="A37" s="14" t="s">
        <v>71</v>
      </c>
      <c r="B37" s="0" t="n">
        <v>230</v>
      </c>
      <c r="C37" s="1" t="n">
        <v>110</v>
      </c>
      <c r="D37" s="0" t="n">
        <v>125</v>
      </c>
      <c r="E37" s="1" t="n">
        <v>60</v>
      </c>
      <c r="F37" s="0" t="n">
        <v>80</v>
      </c>
      <c r="G37" s="1" t="n">
        <v>35</v>
      </c>
      <c r="H37" s="0" t="n">
        <v>80</v>
      </c>
      <c r="I37" s="1" t="n">
        <v>35</v>
      </c>
      <c r="J37" s="12" t="n">
        <f aca="false">SUM(B37,D37,F37*2,H37*2)</f>
        <v>675</v>
      </c>
      <c r="K37" s="12" t="n">
        <f aca="false">SUM(B37:E37) + SUM(F37:I37)*2</f>
        <v>985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12" t="n">
        <f aca="false">SUM(J37,L37,N37,P37*2,R37*2)</f>
        <v>1275</v>
      </c>
      <c r="U37" s="12" t="n">
        <f aca="false">K37+SUM(L37:O37)+SUM(P37:S37)*2</f>
        <v>2185</v>
      </c>
      <c r="V37" s="1" t="n">
        <v>331</v>
      </c>
      <c r="W37" s="13" t="n">
        <f aca="false">U37+V37</f>
        <v>2516</v>
      </c>
      <c r="X37" s="1" t="n">
        <v>39</v>
      </c>
      <c r="Y37" s="1" t="s">
        <v>26</v>
      </c>
      <c r="AC37" s="0" t="n">
        <v>11</v>
      </c>
      <c r="AD37" s="0" t="n">
        <v>1</v>
      </c>
    </row>
    <row r="38" customFormat="false" ht="12.8" hidden="false" customHeight="false" outlineLevel="0" collapsed="false">
      <c r="A38" s="0" t="s">
        <v>72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12" t="n">
        <f aca="false">SUM(J38,L38,N38,P38*2,R38*2)</f>
        <v>1820</v>
      </c>
      <c r="U38" s="12" t="n">
        <f aca="false">K38+SUM(L38:O38)+SUM(P38:S38)*2</f>
        <v>3210</v>
      </c>
      <c r="V38" s="1" t="n">
        <v>1</v>
      </c>
      <c r="W38" s="13" t="n">
        <f aca="false">U38+V38</f>
        <v>3211</v>
      </c>
      <c r="X38" s="1" t="n">
        <v>39</v>
      </c>
      <c r="Y38" s="1" t="s">
        <v>26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9:W1048576 W2:W23 W36:W37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{A44125A2-DE88-424B-8FA8-9521CA60AC24}</x14:id>
        </ext>
      </extLst>
    </cfRule>
  </conditionalFormatting>
  <conditionalFormatting sqref="Z34:AA1048576 AB2:AD19 AB34:AB1048576 Z2:AA31 AB21:AD31 AC34:AD34 AC38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{AEBF53BD-98AD-4410-B16B-48F06C59A262}</x14:id>
        </ext>
      </extLst>
    </cfRule>
  </conditionalFormatting>
  <conditionalFormatting sqref="T39:U1048576 T2:U23 T36:U37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{C034EEFC-5C3C-47AC-A6E2-ACFF2951EB77}</x14:id>
        </ext>
      </extLst>
    </cfRule>
  </conditionalFormatting>
  <conditionalFormatting sqref="J2:K32 J35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{C43FB96D-C85A-4D90-9B35-2EC7D7DCD185}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{7D3361A8-3870-4532-AF63-B9C2882DF9B4}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{CB40C23B-604C-4D80-9A91-DC3FE3507B2B}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{B0BC7000-A6F3-4889-9C20-C4E6C132A6C3}</x14:id>
        </ext>
      </extLst>
    </cfRule>
  </conditionalFormatting>
  <conditionalFormatting sqref="T24:T32 T34:T35 T37:T38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{6F59A6BE-8E1E-40DC-B986-602B702FE4FA}</x14:id>
        </ext>
      </extLst>
    </cfRule>
  </conditionalFormatting>
  <conditionalFormatting sqref="U24:U32 U34:U35 U37:U38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{C54B77EE-85D3-43C7-848E-609E6723A0D0}</x14:id>
        </ext>
      </extLst>
    </cfRule>
  </conditionalFormatting>
  <conditionalFormatting sqref="W24:W32 W34:W35 W37:W38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{DA808AB9-EF97-47C0-8172-F74AE0382568}</x14:id>
        </ext>
      </extLst>
    </cfRule>
  </conditionalFormatting>
  <conditionalFormatting sqref="Z32">
    <cfRule type="dataBar" priority="1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{5C806B6F-8679-4DFC-A760-AF86DD4D177D}</x14:id>
        </ext>
      </extLst>
    </cfRule>
  </conditionalFormatting>
  <conditionalFormatting sqref="AA32">
    <cfRule type="dataBar" priority="1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{A5B14F93-D038-44A6-A825-8B6080D110A5}</x14:id>
        </ext>
      </extLst>
    </cfRule>
  </conditionalFormatting>
  <conditionalFormatting sqref="AB32">
    <cfRule type="dataBar" priority="1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{66B95CED-438B-43A1-BEFB-D02A4D99F81F}</x14:id>
        </ext>
      </extLst>
    </cfRule>
  </conditionalFormatting>
  <conditionalFormatting sqref="AC32">
    <cfRule type="dataBar" priority="1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{8AD99FBC-5275-4B88-AFBE-4267CA9BBB3E}</x14:id>
        </ext>
      </extLst>
    </cfRule>
  </conditionalFormatting>
  <conditionalFormatting sqref="AD32">
    <cfRule type="dataBar" priority="1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{C8A7FDAE-D246-4AE9-B87F-4073E663BF1B}</x14:id>
        </ext>
      </extLst>
    </cfRule>
  </conditionalFormatting>
  <conditionalFormatting sqref="J33:J34 J36:J37">
    <cfRule type="dataBar" priority="1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{F3671EBF-714E-4C74-A3F3-D740D7DA5EEB}</x14:id>
        </ext>
      </extLst>
    </cfRule>
  </conditionalFormatting>
  <conditionalFormatting sqref="K33:K34 K36:K37">
    <cfRule type="dataBar" priority="1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{8910199C-9EC6-49A5-A46C-AAB1716B9716}</x14:id>
        </ext>
      </extLst>
    </cfRule>
  </conditionalFormatting>
  <conditionalFormatting sqref="T33 T36">
    <cfRule type="dataBar" priority="1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{E1377C18-1778-4910-9FA9-A4214C73C790}</x14:id>
        </ext>
      </extLst>
    </cfRule>
  </conditionalFormatting>
  <conditionalFormatting sqref="U33 U36">
    <cfRule type="dataBar" priority="2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{4823C220-E5B4-4B4A-BDF7-7850D562273B}</x14:id>
        </ext>
      </extLst>
    </cfRule>
  </conditionalFormatting>
  <conditionalFormatting sqref="W33 W36">
    <cfRule type="dataBar" priority="2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{19944D1E-F59A-40F5-BBF2-E980AF766591}</x14:id>
        </ext>
      </extLst>
    </cfRule>
  </conditionalFormatting>
  <conditionalFormatting sqref="Z33">
    <cfRule type="dataBar" priority="2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{29B0AA63-F15B-4DA6-AAF9-32157DE0F694}</x14:id>
        </ext>
      </extLst>
    </cfRule>
  </conditionalFormatting>
  <conditionalFormatting sqref="AA33">
    <cfRule type="dataBar" priority="2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{20B038A9-3DB3-4D2F-8A2F-90AAF0C2A78D}</x14:id>
        </ext>
      </extLst>
    </cfRule>
  </conditionalFormatting>
  <conditionalFormatting sqref="AB33">
    <cfRule type="dataBar" priority="2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{279026BA-F9BA-43D9-9620-FCC39E99BEBB}</x14:id>
        </ext>
      </extLst>
    </cfRule>
  </conditionalFormatting>
  <conditionalFormatting sqref="AC33">
    <cfRule type="dataBar" priority="2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{148C891A-E062-4144-8591-26A84464C04C}</x14:id>
        </ext>
      </extLst>
    </cfRule>
  </conditionalFormatting>
  <conditionalFormatting sqref="AD33">
    <cfRule type="dataBar" priority="2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{C9221CDC-A08B-4C79-A4E6-E110AFAFB3AA}</x14:id>
        </ext>
      </extLst>
    </cfRule>
  </conditionalFormatting>
  <conditionalFormatting sqref="AC35">
    <cfRule type="dataBar" priority="2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{9881BC52-F25F-4C82-BD25-7BDDE1ED8FC5}</x14:id>
        </ext>
      </extLst>
    </cfRule>
  </conditionalFormatting>
  <conditionalFormatting sqref="AD35">
    <cfRule type="dataBar" priority="2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{1418F244-007F-4B79-B88D-329C2CA3F176}</x14:id>
        </ext>
      </extLst>
    </cfRule>
  </conditionalFormatting>
  <conditionalFormatting sqref="AC36">
    <cfRule type="dataBar" priority="2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{25CBACE1-E8CF-4336-BC5E-34E154665993}</x14:id>
        </ext>
      </extLst>
    </cfRule>
  </conditionalFormatting>
  <conditionalFormatting sqref="AD36">
    <cfRule type="dataBar" priority="3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{6C6B8D7B-DF29-4BD7-8C4E-7F31FA24B0E8}</x14:id>
        </ext>
      </extLst>
    </cfRule>
  </conditionalFormatting>
  <conditionalFormatting sqref="AC37">
    <cfRule type="dataBar" priority="3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{727F58E3-2987-49BD-9AB2-D16432331269}</x14:id>
        </ext>
      </extLst>
    </cfRule>
  </conditionalFormatting>
  <conditionalFormatting sqref="AD37">
    <cfRule type="dataBar" priority="3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{B2998890-8483-4CA8-801D-A4A07875F82B}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125A2-DE88-424B-8FA8-9521CA60AC2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W39:W1048576 W2:W23 W36:W37</xm:sqref>
        </x14:conditionalFormatting>
        <x14:conditionalFormatting xmlns:xm="http://schemas.microsoft.com/office/excel/2006/main">
          <x14:cfRule type="dataBar" id="{AEBF53BD-98AD-4410-B16B-48F06C59A26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Z34:AA1048576 AB2:AD19 AB34:AB1048576 Z2:AA31 AB21:AD31 AC34:AD34 AC38:AD1048576</xm:sqref>
        </x14:conditionalFormatting>
        <x14:conditionalFormatting xmlns:xm="http://schemas.microsoft.com/office/excel/2006/main">
          <x14:cfRule type="dataBar" id="{C034EEFC-5C3C-47AC-A6E2-ACFF2951EB7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T39:U1048576 T2:U23 T36:U37</xm:sqref>
        </x14:conditionalFormatting>
        <x14:conditionalFormatting xmlns:xm="http://schemas.microsoft.com/office/excel/2006/main">
          <x14:cfRule type="dataBar" id="{C43FB96D-C85A-4D90-9B35-2EC7D7DCD18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J2:K32 J35:K1048576</xm:sqref>
        </x14:conditionalFormatting>
        <x14:conditionalFormatting xmlns:xm="http://schemas.microsoft.com/office/excel/2006/main">
          <x14:cfRule type="dataBar" id="{7D3361A8-3870-4532-AF63-B9C2882DF9B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CB40C23B-604C-4D80-9A91-DC3FE3507B2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B0BC7000-A6F3-4889-9C20-C4E6C132A6C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6F59A6BE-8E1E-40DC-B986-602B702FE4F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T24:T32 T34:T35 T37:T38</xm:sqref>
        </x14:conditionalFormatting>
        <x14:conditionalFormatting xmlns:xm="http://schemas.microsoft.com/office/excel/2006/main">
          <x14:cfRule type="dataBar" id="{C54B77EE-85D3-43C7-848E-609E6723A0D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U24:U32 U34:U35 U37:U38</xm:sqref>
        </x14:conditionalFormatting>
        <x14:conditionalFormatting xmlns:xm="http://schemas.microsoft.com/office/excel/2006/main">
          <x14:cfRule type="dataBar" id="{DA808AB9-EF97-47C0-8172-F74AE038256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W24:W32 W34:W35 W37:W38</xm:sqref>
        </x14:conditionalFormatting>
        <x14:conditionalFormatting xmlns:xm="http://schemas.microsoft.com/office/excel/2006/main">
          <x14:cfRule type="dataBar" id="{5C806B6F-8679-4DFC-A760-AF86DD4D177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A5B14F93-D038-44A6-A825-8B6080D110A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66B95CED-438B-43A1-BEFB-D02A4D99F81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8AD99FBC-5275-4B88-AFBE-4267CA9BBB3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C8A7FDAE-D246-4AE9-B87F-4073E663BF1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F3671EBF-714E-4C74-A3F3-D740D7DA5EE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J33:J34 J36:J37</xm:sqref>
        </x14:conditionalFormatting>
        <x14:conditionalFormatting xmlns:xm="http://schemas.microsoft.com/office/excel/2006/main">
          <x14:cfRule type="dataBar" id="{8910199C-9EC6-49A5-A46C-AAB1716B971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K33:K34 K36:K37</xm:sqref>
        </x14:conditionalFormatting>
        <x14:conditionalFormatting xmlns:xm="http://schemas.microsoft.com/office/excel/2006/main">
          <x14:cfRule type="dataBar" id="{E1377C18-1778-4910-9FA9-A4214C73C79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T33 T36</xm:sqref>
        </x14:conditionalFormatting>
        <x14:conditionalFormatting xmlns:xm="http://schemas.microsoft.com/office/excel/2006/main">
          <x14:cfRule type="dataBar" id="{4823C220-E5B4-4B4A-BDF7-7850D562273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U33 U36</xm:sqref>
        </x14:conditionalFormatting>
        <x14:conditionalFormatting xmlns:xm="http://schemas.microsoft.com/office/excel/2006/main">
          <x14:cfRule type="dataBar" id="{19944D1E-F59A-40F5-BBF2-E980AF76659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W33 W36</xm:sqref>
        </x14:conditionalFormatting>
        <x14:conditionalFormatting xmlns:xm="http://schemas.microsoft.com/office/excel/2006/main">
          <x14:cfRule type="dataBar" id="{29B0AA63-F15B-4DA6-AAF9-32157DE0F69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Z33</xm:sqref>
        </x14:conditionalFormatting>
        <x14:conditionalFormatting xmlns:xm="http://schemas.microsoft.com/office/excel/2006/main">
          <x14:cfRule type="dataBar" id="{20B038A9-3DB3-4D2F-8A2F-90AAF0C2A78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279026BA-F9BA-43D9-9620-FCC39E99BEB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148C891A-E062-4144-8591-26A84464C04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C9221CDC-A08B-4C79-A4E6-E110AFAFB3A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AD33</xm:sqref>
        </x14:conditionalFormatting>
        <x14:conditionalFormatting xmlns:xm="http://schemas.microsoft.com/office/excel/2006/main">
          <x14:cfRule type="dataBar" id="{9881BC52-F25F-4C82-BD25-7BDDE1ED8FC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1418F244-007F-4B79-B88D-329C2CA3F17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25CBACE1-E8CF-4336-BC5E-34E15466599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6C6B8D7B-DF29-4BD7-8C4E-7F31FA24B0E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727F58E3-2987-49BD-9AB2-D1643233126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B2998890-8483-4CA8-801D-A4A07875F82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15:15 A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73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5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80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5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5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5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5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81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5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5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82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5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83</v>
      </c>
    </row>
    <row r="10" customFormat="false" ht="12.8" hidden="false" customHeight="false" outlineLevel="0" collapsed="false">
      <c r="I10" s="15"/>
    </row>
    <row r="13" customFormat="false" ht="12.8" hidden="false" customHeight="false" outlineLevel="0" collapsed="false">
      <c r="A13" s="8" t="s">
        <v>84</v>
      </c>
      <c r="B13" s="0" t="s">
        <v>85</v>
      </c>
      <c r="C13" s="0" t="s">
        <v>85</v>
      </c>
      <c r="D13" s="0" t="s">
        <v>85</v>
      </c>
      <c r="E13" s="0" t="s">
        <v>85</v>
      </c>
      <c r="F13" s="0" t="s">
        <v>85</v>
      </c>
      <c r="G13" s="0" t="s">
        <v>85</v>
      </c>
      <c r="L13" s="0" t="s">
        <v>85</v>
      </c>
    </row>
    <row r="14" customFormat="false" ht="12.8" hidden="false" customHeight="false" outlineLevel="0" collapsed="false">
      <c r="A14" s="8" t="s">
        <v>86</v>
      </c>
      <c r="B14" s="0" t="s">
        <v>87</v>
      </c>
      <c r="C14" s="0" t="s">
        <v>88</v>
      </c>
      <c r="D14" s="0" t="s">
        <v>85</v>
      </c>
      <c r="E14" s="0" t="s">
        <v>85</v>
      </c>
      <c r="F14" s="0" t="s">
        <v>85</v>
      </c>
      <c r="G14" s="0" t="s">
        <v>85</v>
      </c>
      <c r="L14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15:15 F1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73</v>
      </c>
      <c r="B1" s="8" t="s">
        <v>29</v>
      </c>
      <c r="C1" s="8" t="s">
        <v>30</v>
      </c>
      <c r="D1" s="8" t="s">
        <v>89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77</v>
      </c>
      <c r="O1" s="8" t="s">
        <v>78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5"/>
      <c r="M12" s="15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84</v>
      </c>
      <c r="B16" s="0" t="s">
        <v>90</v>
      </c>
      <c r="C16" s="0" t="s">
        <v>88</v>
      </c>
      <c r="D16" s="0" t="s">
        <v>88</v>
      </c>
      <c r="E16" s="0" t="s">
        <v>91</v>
      </c>
      <c r="F16" s="0" t="s">
        <v>88</v>
      </c>
      <c r="G16" s="0" t="s">
        <v>88</v>
      </c>
      <c r="H16" s="0" t="s">
        <v>88</v>
      </c>
      <c r="I16" s="0" t="s">
        <v>91</v>
      </c>
      <c r="J16" s="0" t="s">
        <v>91</v>
      </c>
      <c r="K16" s="0" t="s">
        <v>88</v>
      </c>
      <c r="L16" s="0" t="s">
        <v>88</v>
      </c>
      <c r="M16" s="14" t="s">
        <v>53</v>
      </c>
    </row>
    <row r="17" customFormat="false" ht="12.8" hidden="false" customHeight="false" outlineLevel="0" collapsed="false">
      <c r="A17" s="8" t="s">
        <v>86</v>
      </c>
      <c r="B17" s="0" t="s">
        <v>92</v>
      </c>
      <c r="C17" s="0" t="s">
        <v>92</v>
      </c>
      <c r="D17" s="0" t="s">
        <v>92</v>
      </c>
      <c r="E17" s="0" t="s">
        <v>93</v>
      </c>
      <c r="F17" s="0" t="s">
        <v>93</v>
      </c>
      <c r="G17" s="0" t="s">
        <v>94</v>
      </c>
      <c r="H17" s="0" t="s">
        <v>92</v>
      </c>
      <c r="I17" s="0" t="s">
        <v>87</v>
      </c>
      <c r="J17" s="0" t="s">
        <v>87</v>
      </c>
      <c r="K17" s="0" t="s">
        <v>92</v>
      </c>
      <c r="L17" s="0" t="s">
        <v>91</v>
      </c>
      <c r="M17" s="8" t="s">
        <v>95</v>
      </c>
    </row>
    <row r="18" customFormat="false" ht="12.8" hidden="false" customHeight="false" outlineLevel="0" collapsed="false">
      <c r="M1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15:15 A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73</v>
      </c>
      <c r="B1" s="8" t="s">
        <v>96</v>
      </c>
      <c r="J1" s="8" t="s">
        <v>77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84</v>
      </c>
      <c r="B10" s="0" t="s">
        <v>88</v>
      </c>
    </row>
    <row r="11" customFormat="false" ht="12.8" hidden="false" customHeight="false" outlineLevel="0" collapsed="false">
      <c r="A11" s="8" t="s">
        <v>86</v>
      </c>
      <c r="B11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1" sqref="15:15 K6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73</v>
      </c>
      <c r="B1" s="16" t="s">
        <v>29</v>
      </c>
      <c r="C1" s="16" t="s">
        <v>32</v>
      </c>
      <c r="D1" s="8" t="s">
        <v>39</v>
      </c>
      <c r="E1" s="8" t="s">
        <v>36</v>
      </c>
      <c r="F1" s="8" t="s">
        <v>97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77</v>
      </c>
    </row>
    <row r="2" customFormat="false" ht="12.8" hidden="false" customHeight="false" outlineLevel="0" collapsed="false">
      <c r="A2" s="0" t="n">
        <v>1</v>
      </c>
      <c r="B2" s="17" t="n">
        <v>930</v>
      </c>
      <c r="C2" s="17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7" t="n">
        <v>1770</v>
      </c>
      <c r="C3" s="17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7" t="n">
        <v>1770</v>
      </c>
      <c r="C4" s="17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7" t="n">
        <v>2010</v>
      </c>
      <c r="C5" s="17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7"/>
      <c r="C6" s="17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7"/>
      <c r="C7" s="17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7"/>
      <c r="C8" s="17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7"/>
      <c r="C9" s="17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7"/>
      <c r="C10" s="17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7"/>
      <c r="C11" s="17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7"/>
      <c r="C12" s="17"/>
      <c r="L12" s="15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7"/>
      <c r="C13" s="17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7"/>
      <c r="C14" s="17"/>
      <c r="M14" s="0" t="n">
        <f aca="false">MAX(B14:L14, M13)</f>
        <v>3610</v>
      </c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A16" s="8" t="s">
        <v>98</v>
      </c>
      <c r="B16" s="17" t="s">
        <v>99</v>
      </c>
      <c r="C16" s="17" t="s">
        <v>99</v>
      </c>
      <c r="D16" s="0" t="s">
        <v>91</v>
      </c>
      <c r="F16" s="0" t="s">
        <v>88</v>
      </c>
    </row>
    <row r="17" customFormat="false" ht="12.8" hidden="false" customHeight="false" outlineLevel="0" collapsed="false">
      <c r="A17" s="8" t="s">
        <v>100</v>
      </c>
      <c r="B17" s="17" t="s">
        <v>99</v>
      </c>
      <c r="C17" s="17" t="s">
        <v>99</v>
      </c>
      <c r="D17" s="0" t="s">
        <v>92</v>
      </c>
      <c r="F17" s="0" t="s">
        <v>90</v>
      </c>
    </row>
    <row r="18" customFormat="false" ht="12.8" hidden="false" customHeight="false" outlineLevel="0" collapsed="false">
      <c r="A18" s="8" t="s">
        <v>101</v>
      </c>
      <c r="B18" s="17" t="s">
        <v>99</v>
      </c>
      <c r="C18" s="17" t="s">
        <v>99</v>
      </c>
      <c r="D18" s="0" t="s">
        <v>87</v>
      </c>
      <c r="E18" s="0" t="s">
        <v>91</v>
      </c>
      <c r="F18" s="0" t="s">
        <v>91</v>
      </c>
      <c r="G18" s="0" t="s">
        <v>91</v>
      </c>
      <c r="H18" s="0" t="s">
        <v>92</v>
      </c>
      <c r="I18" s="0" t="s">
        <v>87</v>
      </c>
      <c r="J18" s="0" t="s">
        <v>91</v>
      </c>
      <c r="L18" s="0" t="s">
        <v>92</v>
      </c>
    </row>
    <row r="19" customFormat="false" ht="12.8" hidden="false" customHeight="false" outlineLevel="0" collapsed="false">
      <c r="B19" s="18" t="s">
        <v>102</v>
      </c>
      <c r="C19" s="18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5:15 A1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73</v>
      </c>
      <c r="B1" s="8" t="s">
        <v>103</v>
      </c>
      <c r="C1" s="8" t="s">
        <v>104</v>
      </c>
      <c r="D1" s="8" t="s">
        <v>105</v>
      </c>
      <c r="E1" s="8" t="s">
        <v>106</v>
      </c>
      <c r="F1" s="8" t="s">
        <v>34</v>
      </c>
      <c r="G1" s="8" t="s">
        <v>107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24396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2023-03-25T00:25:57Z</dcterms:modified>
  <cp:revision>315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