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<sst xmlns="http://schemas.openxmlformats.org/spreadsheetml/2006/main" count="263" uniqueCount="126">
  <si>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</si>
  <si>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</si>
  <si>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</si>
  <si>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</si>
  <si>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</si>
  <si>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</si>
  <si>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</si>
  <si>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</si>
  <si>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</si>
  <si>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</si>
  <si>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</si>
  <si>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</si>
  <si>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</si>
  <si>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</si>
  <si>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</si>
  <si>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</si>
  <si>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</si>
  <si>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</si>
  <si>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</si>
  <si>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</si>
  <si>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</si>
  <si>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</si>
  <si>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</si>
  <si>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</si>
  <si>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</si>
  <si>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</si>
  <si>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</si>
  <si>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</si>
  <si>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Industrialist Power Armor</t>
  </si>
  <si>
    <t xml:space="preserve">Excavator</t>
  </si>
  <si>
    <t xml:space="preserve">Legion Power Armor</t>
  </si>
  <si>
    <t xml:space="preserve">Minutemen Power Armor (Tumba)</t>
  </si>
  <si>
    <t xml:space="preserve">T-45</t>
  </si>
  <si>
    <t xml:space="preserve">Cagebreaker Power Armor (Light)</t>
  </si>
  <si>
    <t xml:space="preserve">Cagebreaker Power Armor</t>
  </si>
  <si>
    <t xml:space="preserve">Cagebreaker Power Armor (Heavy)</t>
  </si>
  <si>
    <t xml:space="preserve">Hellcat</t>
  </si>
  <si>
    <t xml:space="preserve">Each piece offers a 2% ballistic damage reduction; High radiation defenses</t>
  </si>
  <si>
    <t xml:space="preserve">X-02</t>
  </si>
  <si>
    <t xml:space="preserve">Armorer 4 + Science 4 + Nuclear Physicist 3</t>
  </si>
  <si>
    <t xml:space="preserve">Higher tier because player upgrades allow for much higher stats</t>
  </si>
  <si>
    <t xml:space="preserve">Institute</t>
  </si>
  <si>
    <t xml:space="preserve">Quest locked</t>
  </si>
  <si>
    <t xml:space="preserve">Higher tier because each piece is equivalent to T-60, but the head and chest have the stats of only one piece</t>
  </si>
  <si>
    <t xml:space="preserve">Trapper Power Armor</t>
  </si>
  <si>
    <t xml:space="preserve">T-51</t>
  </si>
  <si>
    <t xml:space="preserve">T-51c</t>
  </si>
  <si>
    <t xml:space="preserve">BoS Power Armor (Tumba)</t>
  </si>
  <si>
    <t xml:space="preserve">Red Shift Power Armor</t>
  </si>
  <si>
    <t xml:space="preserve">Quantum T-47R</t>
  </si>
  <si>
    <t xml:space="preserve">SE-01</t>
  </si>
  <si>
    <t xml:space="preserve">Higher tier because of the very high physical defense</t>
  </si>
  <si>
    <t xml:space="preserve">T-47R</t>
  </si>
  <si>
    <t xml:space="preserve">Bobcat Power Armor (Gunner)</t>
  </si>
  <si>
    <t xml:space="preserve">Captain Cosmos</t>
  </si>
  <si>
    <t xml:space="preserve">Combat Power Armor</t>
  </si>
  <si>
    <t xml:space="preserve">Construction Power Armor</t>
  </si>
  <si>
    <t xml:space="preserve">Lynx Power Armor (Gunner)</t>
  </si>
  <si>
    <t xml:space="preserve">T-53 (Fens Sherriff’s Department)</t>
  </si>
  <si>
    <t xml:space="preserve">T-60</t>
  </si>
  <si>
    <t xml:space="preserve">A full set is available when joining the BoS</t>
  </si>
  <si>
    <t xml:space="preserve">X-03</t>
  </si>
  <si>
    <t xml:space="preserve">Has fire resistance as well, but base game weapons don’t use that damage type</t>
  </si>
  <si>
    <t xml:space="preserve">Submersible Power Armor</t>
  </si>
  <si>
    <t xml:space="preserve">Hermit Power Armor</t>
  </si>
  <si>
    <t xml:space="preserve">Porshet-5 Power Armor</t>
  </si>
  <si>
    <t xml:space="preserve">Horse</t>
  </si>
  <si>
    <t xml:space="preserve">Midwest Evolution</t>
  </si>
  <si>
    <t xml:space="preserve">Vault-Tec</t>
  </si>
  <si>
    <t xml:space="preserve">Legendaries available at vendor only</t>
  </si>
  <si>
    <t xml:space="preserve">Spartan Battle Suit</t>
  </si>
  <si>
    <t xml:space="preserve">Diving Power Armor</t>
  </si>
  <si>
    <t xml:space="preserve">Enclave Power Armor</t>
  </si>
  <si>
    <t xml:space="preserve">Equalizer Power Armor</t>
  </si>
  <si>
    <t xml:space="preserve">Soviet Power Armor</t>
  </si>
  <si>
    <t xml:space="preserve">TES-51</t>
  </si>
  <si>
    <t xml:space="preserve">X-01</t>
  </si>
  <si>
    <t xml:space="preserve">X-02 (Black Devil)</t>
  </si>
  <si>
    <t xml:space="preserve">N/A</t>
  </si>
  <si>
    <t xml:space="preserve">Cannot be upgraded</t>
  </si>
  <si>
    <t xml:space="preserve">Synth Power Armor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</si>
  <si>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</si>
  <si>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</si>
  <si>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</si>
  <si>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</si>
  <si>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XR-01</t>
  </si>
  <si>
    <t xml:space="preserve">Liberty Prime Power Armor</t>
  </si>
  <si>
    <t xml:space="preserve">T-65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</si>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</sst>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710</c:v>
                </c:pt>
                <c:pt idx="1">
                  <c:v>750</c:v>
                </c:pt>
                <c:pt idx="2">
                  <c:v>870</c:v>
                </c:pt>
                <c:pt idx="3">
                  <c:v>910</c:v>
                </c:pt>
                <c:pt idx="4">
                  <c:v>970</c:v>
                </c:pt>
                <c:pt idx="5">
                  <c:v>1010</c:v>
                </c:pt>
                <c:pt idx="6">
                  <c:v>1280</c:v>
                </c:pt>
                <c:pt idx="7">
                  <c:v>1380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57960"/>
        <c:axId val="46576964"/>
      </c:lineChart>
      <c:catAx>
        <c:axId val="785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576964"/>
        <c:crosses val="autoZero"/>
        <c:auto val="1"/>
        <c:lblAlgn val="ctr"/>
        <c:lblOffset val="100"/>
        <c:noMultiLvlLbl val="0"/>
      </c:catAx>
      <c:valAx>
        <c:axId val="465769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579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903209"/>
        <c:axId val="45990402"/>
      </c:lineChart>
      <c:catAx>
        <c:axId val="449032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990402"/>
        <c:crosses val="autoZero"/>
        <c:auto val="1"/>
        <c:lblAlgn val="ctr"/>
        <c:lblOffset val="100"/>
        <c:noMultiLvlLbl val="0"/>
      </c:catAx>
      <c:valAx>
        <c:axId val="459904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9032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963812"/>
        <c:axId val="48547754"/>
      </c:lineChart>
      <c:catAx>
        <c:axId val="399638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547754"/>
        <c:crosses val="autoZero"/>
        <c:auto val="1"/>
        <c:lblAlgn val="ctr"/>
        <c:lblOffset val="100"/>
        <c:noMultiLvlLbl val="0"/>
      </c:catAx>
      <c:valAx>
        <c:axId val="485477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9638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342942"/>
        <c:axId val="14221353"/>
      </c:lineChart>
      <c:catAx>
        <c:axId val="933429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221353"/>
        <c:crosses val="autoZero"/>
        <c:auto val="1"/>
        <c:lblAlgn val="ctr"/>
        <c:lblOffset val="100"/>
        <c:noMultiLvlLbl val="0"/>
      </c:catAx>
      <c:valAx>
        <c:axId val="142213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3429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834335"/>
        <c:axId val="1536441"/>
      </c:lineChart>
      <c:catAx>
        <c:axId val="158343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36441"/>
        <c:crosses val="autoZero"/>
        <c:auto val="1"/>
        <c:lblAlgn val="ctr"/>
        <c:lblOffset val="100"/>
        <c:noMultiLvlLbl val="0"/>
      </c:catAx>
      <c:valAx>
        <c:axId val="15364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8343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131760</xdr:rowOff>
    </xdr:from>
    <xdr:to>
      <xdr:col>9</xdr:col>
      <xdr:colOff>274680</xdr:colOff>
      <xdr:row>43</xdr:row>
      <xdr:rowOff>8640</xdr:rowOff>
    </xdr:to>
    <xdr:graphicFrame>
      <xdr:nvGraphicFramePr>
        <xdr:cNvPr id="0" name=""/>
        <xdr:cNvGraphicFramePr/>
      </xdr:nvGraphicFramePr>
      <xdr:xfrm>
        <a:off x="468720" y="2732400"/>
        <a:ext cx="7781400" cy="42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376920</xdr:colOff>
      <xdr:row>46</xdr:row>
      <xdr:rowOff>5400</xdr:rowOff>
    </xdr:to>
    <xdr:graphicFrame>
      <xdr:nvGraphicFramePr>
        <xdr:cNvPr id="1" name=""/>
        <xdr:cNvGraphicFramePr/>
      </xdr:nvGraphicFramePr>
      <xdr:xfrm>
        <a:off x="468720" y="3216960"/>
        <a:ext cx="10422360" cy="42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507240</xdr:colOff>
      <xdr:row>40</xdr:row>
      <xdr:rowOff>6840</xdr:rowOff>
    </xdr:to>
    <xdr:graphicFrame>
      <xdr:nvGraphicFramePr>
        <xdr:cNvPr id="2" name=""/>
        <xdr:cNvGraphicFramePr/>
      </xdr:nvGraphicFramePr>
      <xdr:xfrm>
        <a:off x="468720" y="2243160"/>
        <a:ext cx="7822080" cy="42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66240</xdr:colOff>
      <xdr:row>46</xdr:row>
      <xdr:rowOff>5400</xdr:rowOff>
    </xdr:to>
    <xdr:graphicFrame>
      <xdr:nvGraphicFramePr>
        <xdr:cNvPr id="3" name=""/>
        <xdr:cNvGraphicFramePr/>
      </xdr:nvGraphicFramePr>
      <xdr:xfrm>
        <a:off x="468720" y="3216960"/>
        <a:ext cx="10404360" cy="426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31680</xdr:rowOff>
    </xdr:from>
    <xdr:to>
      <xdr:col>8</xdr:col>
      <xdr:colOff>58680</xdr:colOff>
      <xdr:row>45</xdr:row>
      <xdr:rowOff>21240</xdr:rowOff>
    </xdr:to>
    <xdr:graphicFrame>
      <xdr:nvGraphicFramePr>
        <xdr:cNvPr id="4" name=""/>
        <xdr:cNvGraphicFramePr/>
      </xdr:nvGraphicFramePr>
      <xdr:xfrm>
        <a:off x="260280" y="2632320"/>
        <a:ext cx="8466120" cy="47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T3" activePane="bottomRight" state="frozen"/>
      <selection pane="topLeft" activeCell="A1" activeCellId="0" sqref="A1"/>
      <selection pane="topRight" activeCell="T1" activeCellId="0" sqref="T1"/>
      <selection pane="bottomLeft" activeCell="A3" activeCellId="0" sqref="A3"/>
      <selection pane="bottomRight" activeCell="AE15" activeCellId="0" sqref="AE15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7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250</v>
      </c>
      <c r="C4" s="1" t="n">
        <v>100</v>
      </c>
      <c r="D4" s="0" t="n">
        <v>120</v>
      </c>
      <c r="E4" s="1" t="n">
        <v>50</v>
      </c>
      <c r="F4" s="0" t="n">
        <v>60</v>
      </c>
      <c r="G4" s="1" t="n">
        <v>25</v>
      </c>
      <c r="H4" s="0" t="n">
        <v>60</v>
      </c>
      <c r="I4" s="1" t="n">
        <v>25</v>
      </c>
      <c r="J4" s="2" t="n">
        <f aca="false">SUM(B4,D4,F4*2,H4*2)</f>
        <v>610</v>
      </c>
      <c r="K4" s="2" t="n">
        <f aca="false">SUM(B4:E4) + SUM(F4:I4)*2</f>
        <v>860</v>
      </c>
      <c r="L4" s="0" t="n">
        <v>20</v>
      </c>
      <c r="M4" s="1" t="n">
        <v>0</v>
      </c>
      <c r="N4" s="0" t="n">
        <v>20</v>
      </c>
      <c r="O4" s="1" t="n">
        <v>0</v>
      </c>
      <c r="P4" s="0" t="n">
        <v>20</v>
      </c>
      <c r="Q4" s="1" t="n">
        <v>0</v>
      </c>
      <c r="R4" s="0" t="n">
        <v>20</v>
      </c>
      <c r="S4" s="1" t="n">
        <v>0</v>
      </c>
      <c r="T4" s="2" t="n">
        <f aca="false">SUM(J4,L4,N4,P4*2,R4*2)</f>
        <v>730</v>
      </c>
      <c r="U4" s="2" t="n">
        <f aca="false">K4+SUM(L4:O4)+SUM(P4:S4)*2</f>
        <v>980</v>
      </c>
      <c r="W4" s="1" t="n">
        <f aca="false">U4+V4</f>
        <v>980</v>
      </c>
      <c r="AC4" s="0" t="n">
        <v>11</v>
      </c>
      <c r="AD4" s="0" t="n">
        <v>7</v>
      </c>
    </row>
    <row r="5" customFormat="false" ht="12.8" hidden="false" customHeight="false" outlineLevel="0" collapsed="false">
      <c r="A5" s="0" t="s">
        <v>29</v>
      </c>
      <c r="B5" s="0" t="n">
        <v>130</v>
      </c>
      <c r="C5" s="1" t="n">
        <v>80</v>
      </c>
      <c r="D5" s="0" t="n">
        <v>82</v>
      </c>
      <c r="E5" s="1" t="n">
        <v>38</v>
      </c>
      <c r="F5" s="0" t="n">
        <v>42</v>
      </c>
      <c r="G5" s="1" t="n">
        <v>18</v>
      </c>
      <c r="H5" s="0" t="n">
        <v>42</v>
      </c>
      <c r="I5" s="1" t="n">
        <v>18</v>
      </c>
      <c r="J5" s="2" t="n">
        <f aca="false">SUM(B5,D5,F5*2,H5*2)</f>
        <v>380</v>
      </c>
      <c r="K5" s="2" t="n">
        <f aca="false">SUM(B5:E5) + SUM(F5:I5)*2</f>
        <v>570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980</v>
      </c>
      <c r="U5" s="2" t="n">
        <f aca="false">K5+SUM(L5:O5)+SUM(P5:S5)*2</f>
        <v>1770</v>
      </c>
      <c r="V5" s="1" t="n">
        <v>0</v>
      </c>
      <c r="W5" s="1" t="n">
        <f aca="false">U5+V5</f>
        <v>1770</v>
      </c>
      <c r="X5" s="1" t="n">
        <v>39</v>
      </c>
      <c r="Y5" s="1" t="s">
        <v>26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200</v>
      </c>
      <c r="C6" s="1" t="n">
        <v>130</v>
      </c>
      <c r="D6" s="0" t="n">
        <v>100</v>
      </c>
      <c r="E6" s="1" t="n">
        <v>60</v>
      </c>
      <c r="F6" s="0" t="n">
        <v>50</v>
      </c>
      <c r="G6" s="1" t="n">
        <v>30</v>
      </c>
      <c r="H6" s="0" t="n">
        <v>50</v>
      </c>
      <c r="I6" s="1" t="n">
        <v>30</v>
      </c>
      <c r="J6" s="2" t="n">
        <f aca="false">SUM(B6,D6,F6*2,H6*2)</f>
        <v>500</v>
      </c>
      <c r="K6" s="2" t="n">
        <f aca="false">SUM(B6:E6) + SUM(F6:I6)*2</f>
        <v>810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1100</v>
      </c>
      <c r="U6" s="2" t="n">
        <f aca="false">K6+SUM(L6:O6)+SUM(P6:S6)*2</f>
        <v>2010</v>
      </c>
      <c r="W6" s="1" t="n">
        <f aca="false">U6+V6</f>
        <v>2010</v>
      </c>
      <c r="AC6" s="0" t="n">
        <v>11</v>
      </c>
      <c r="AD6" s="0" t="n">
        <v>7</v>
      </c>
    </row>
    <row r="7" customFormat="false" ht="12.8" hidden="false" customHeight="false" outlineLevel="0" collapsed="false">
      <c r="A7" s="0" t="s">
        <v>31</v>
      </c>
      <c r="B7" s="0" t="n">
        <v>200</v>
      </c>
      <c r="C7" s="1" t="n">
        <v>130</v>
      </c>
      <c r="D7" s="0" t="n">
        <v>100</v>
      </c>
      <c r="E7" s="1" t="n">
        <v>60</v>
      </c>
      <c r="F7" s="0" t="n">
        <v>50</v>
      </c>
      <c r="G7" s="1" t="n">
        <v>30</v>
      </c>
      <c r="H7" s="0" t="n">
        <v>50</v>
      </c>
      <c r="I7" s="1" t="n">
        <v>30</v>
      </c>
      <c r="J7" s="2" t="n">
        <f aca="false">SUM(B7,D7,F7*2,H7*2)</f>
        <v>500</v>
      </c>
      <c r="K7" s="2" t="n">
        <f aca="false">SUM(B7:E7) + SUM(F7:I7)*2</f>
        <v>810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1100</v>
      </c>
      <c r="U7" s="2" t="n">
        <f aca="false">K7+SUM(L7:O7)+SUM(P7:S7)*2</f>
        <v>2010</v>
      </c>
      <c r="W7" s="1" t="n">
        <f aca="false">U7+V7</f>
        <v>2010</v>
      </c>
      <c r="AC7" s="0" t="n">
        <v>11</v>
      </c>
      <c r="AD7" s="0" t="n">
        <v>7</v>
      </c>
    </row>
    <row r="8" customFormat="false" ht="12.8" hidden="false" customHeight="false" outlineLevel="0" collapsed="false">
      <c r="A8" s="0" t="s">
        <v>32</v>
      </c>
      <c r="B8" s="0" t="n">
        <v>200</v>
      </c>
      <c r="C8" s="1" t="n">
        <v>130</v>
      </c>
      <c r="D8" s="0" t="n">
        <v>100</v>
      </c>
      <c r="E8" s="1" t="n">
        <v>60</v>
      </c>
      <c r="F8" s="0" t="n">
        <v>50</v>
      </c>
      <c r="G8" s="1" t="n">
        <v>30</v>
      </c>
      <c r="H8" s="0" t="n">
        <v>50</v>
      </c>
      <c r="I8" s="1" t="n">
        <v>30</v>
      </c>
      <c r="J8" s="2" t="n">
        <f aca="false">SUM(B8,D8,F8*2,H8*2)</f>
        <v>500</v>
      </c>
      <c r="K8" s="2" t="n">
        <f aca="false">SUM(B8:E8) + SUM(F8:I8)*2</f>
        <v>810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1100</v>
      </c>
      <c r="U8" s="2" t="n">
        <f aca="false">K8+SUM(L8:O8)+SUM(P8:S8)*2</f>
        <v>2010</v>
      </c>
      <c r="V8" s="1" t="n">
        <v>0</v>
      </c>
      <c r="W8" s="1" t="n">
        <f aca="false">U8+V8</f>
        <v>2010</v>
      </c>
      <c r="X8" s="1" t="n">
        <v>39</v>
      </c>
      <c r="Y8" s="1" t="s">
        <v>26</v>
      </c>
      <c r="Z8" s="0" t="n">
        <v>1</v>
      </c>
      <c r="AA8" s="0" t="n">
        <v>1</v>
      </c>
      <c r="AB8" s="0" t="n">
        <v>7</v>
      </c>
      <c r="AC8" s="0" t="n">
        <v>11</v>
      </c>
      <c r="AD8" s="0" t="n">
        <v>7</v>
      </c>
      <c r="AE8" s="10"/>
    </row>
    <row r="9" customFormat="false" ht="12.8" hidden="false" customHeight="false" outlineLevel="0" collapsed="false">
      <c r="A9" s="0" t="s">
        <v>33</v>
      </c>
      <c r="B9" s="0" t="n">
        <v>210</v>
      </c>
      <c r="C9" s="1" t="n">
        <v>110</v>
      </c>
      <c r="D9" s="0" t="n">
        <v>110</v>
      </c>
      <c r="E9" s="1" t="n">
        <v>60</v>
      </c>
      <c r="F9" s="0" t="n">
        <v>60</v>
      </c>
      <c r="G9" s="1" t="n">
        <v>35</v>
      </c>
      <c r="H9" s="0" t="n">
        <v>50</v>
      </c>
      <c r="I9" s="1" t="n">
        <v>25</v>
      </c>
      <c r="J9" s="2" t="n">
        <f aca="false">SUM(B9,D9,F9*2,H9*2)</f>
        <v>540</v>
      </c>
      <c r="K9" s="2" t="n">
        <f aca="false">SUM(B9:E9) + SUM(F9:I9)*2</f>
        <v>830</v>
      </c>
      <c r="L9" s="0" t="n">
        <v>100</v>
      </c>
      <c r="M9" s="1" t="n">
        <v>100</v>
      </c>
      <c r="N9" s="0" t="n">
        <v>100</v>
      </c>
      <c r="O9" s="1" t="n">
        <v>100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1140</v>
      </c>
      <c r="U9" s="2" t="n">
        <f aca="false">K9+SUM(L9:O9)+SUM(P9:S9)*2</f>
        <v>2030</v>
      </c>
      <c r="V9" s="1" t="n">
        <v>0</v>
      </c>
      <c r="W9" s="1" t="n">
        <f aca="false">U9+V9</f>
        <v>2030</v>
      </c>
      <c r="X9" s="1" t="n">
        <v>39</v>
      </c>
      <c r="Y9" s="1" t="s">
        <v>26</v>
      </c>
      <c r="AC9" s="0" t="n">
        <v>11</v>
      </c>
      <c r="AD9" s="0" t="n">
        <v>7</v>
      </c>
    </row>
    <row r="10" customFormat="false" ht="12.8" hidden="false" customHeight="false" outlineLevel="0" collapsed="false">
      <c r="A10" s="0" t="s">
        <v>34</v>
      </c>
      <c r="B10" s="0" t="n">
        <v>210</v>
      </c>
      <c r="C10" s="1" t="n">
        <v>110</v>
      </c>
      <c r="D10" s="0" t="n">
        <v>110</v>
      </c>
      <c r="E10" s="1" t="n">
        <v>60</v>
      </c>
      <c r="F10" s="0" t="n">
        <v>60</v>
      </c>
      <c r="G10" s="1" t="n">
        <v>35</v>
      </c>
      <c r="H10" s="0" t="n">
        <v>60</v>
      </c>
      <c r="I10" s="1" t="n">
        <v>35</v>
      </c>
      <c r="J10" s="2" t="n">
        <f aca="false">SUM(B10,D10,F10*2,H10*2)</f>
        <v>560</v>
      </c>
      <c r="K10" s="2" t="n">
        <f aca="false">SUM(B10:E10) + SUM(F10:I10)*2</f>
        <v>870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1160</v>
      </c>
      <c r="U10" s="2" t="n">
        <f aca="false">K10+SUM(L10:O10)+SUM(P10:S10)*2</f>
        <v>2070</v>
      </c>
      <c r="V10" s="1" t="n">
        <v>0</v>
      </c>
      <c r="W10" s="1" t="n">
        <f aca="false">U10+V10</f>
        <v>2070</v>
      </c>
      <c r="X10" s="1" t="n">
        <v>39</v>
      </c>
      <c r="Y10" s="1" t="s">
        <v>26</v>
      </c>
      <c r="AC10" s="0" t="n">
        <v>11</v>
      </c>
      <c r="AD10" s="0" t="n">
        <v>7</v>
      </c>
    </row>
    <row r="11" customFormat="false" ht="12.8" hidden="false" customHeight="false" outlineLevel="0" collapsed="false">
      <c r="A11" s="11" t="s">
        <v>35</v>
      </c>
      <c r="B11" s="0" t="n">
        <v>230</v>
      </c>
      <c r="C11" s="1" t="n">
        <v>110</v>
      </c>
      <c r="D11" s="0" t="n">
        <v>125</v>
      </c>
      <c r="E11" s="1" t="n">
        <v>60</v>
      </c>
      <c r="F11" s="0" t="n">
        <v>80</v>
      </c>
      <c r="G11" s="1" t="n">
        <v>35</v>
      </c>
      <c r="H11" s="0" t="n">
        <v>80</v>
      </c>
      <c r="I11" s="1" t="n">
        <v>35</v>
      </c>
      <c r="J11" s="2" t="n">
        <f aca="false">SUM(B11,D11,F11*2,H11*2)</f>
        <v>675</v>
      </c>
      <c r="K11" s="2" t="n">
        <f aca="false">SUM(B11:E11) + SUM(F11:I11)*2</f>
        <v>985</v>
      </c>
      <c r="L11" s="0" t="n">
        <v>100</v>
      </c>
      <c r="M11" s="1" t="n">
        <v>100</v>
      </c>
      <c r="N11" s="0" t="n">
        <v>100</v>
      </c>
      <c r="O11" s="1" t="n">
        <v>100</v>
      </c>
      <c r="P11" s="0" t="n">
        <v>100</v>
      </c>
      <c r="Q11" s="1" t="n">
        <v>100</v>
      </c>
      <c r="R11" s="0" t="n">
        <v>100</v>
      </c>
      <c r="S11" s="1" t="n">
        <v>100</v>
      </c>
      <c r="T11" s="2" t="n">
        <f aca="false">SUM(J11,L11,N11,P11*2,R11*2)</f>
        <v>1275</v>
      </c>
      <c r="U11" s="2" t="n">
        <f aca="false">K11+SUM(L11:O11)+SUM(P11:S11)*2</f>
        <v>2185</v>
      </c>
      <c r="V11" s="1" t="n">
        <v>0</v>
      </c>
      <c r="W11" s="1" t="n">
        <f aca="false">U11+V11</f>
        <v>2185</v>
      </c>
      <c r="X11" s="1" t="n">
        <v>39</v>
      </c>
      <c r="Y11" s="1" t="s">
        <v>26</v>
      </c>
      <c r="AC11" s="0" t="n">
        <v>11</v>
      </c>
      <c r="AD11" s="0" t="n">
        <v>7</v>
      </c>
    </row>
    <row r="12" customFormat="false" ht="12.8" hidden="false" customHeight="false" outlineLevel="0" collapsed="false">
      <c r="A12" s="0" t="s">
        <v>36</v>
      </c>
      <c r="B12" s="0" t="n">
        <v>240</v>
      </c>
      <c r="C12" s="1" t="n">
        <v>130</v>
      </c>
      <c r="D12" s="0" t="n">
        <v>140</v>
      </c>
      <c r="E12" s="1" t="n">
        <v>60</v>
      </c>
      <c r="F12" s="0" t="n">
        <v>90</v>
      </c>
      <c r="G12" s="1" t="n">
        <v>30</v>
      </c>
      <c r="H12" s="0" t="n">
        <v>90</v>
      </c>
      <c r="I12" s="1" t="n">
        <v>30</v>
      </c>
      <c r="J12" s="2" t="n">
        <f aca="false">SUM(B12,D12,F12*2,H12*2)</f>
        <v>740</v>
      </c>
      <c r="K12" s="2" t="n">
        <f aca="false">SUM(B12:E12) + SUM(F12:I12)*2</f>
        <v>1050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1340</v>
      </c>
      <c r="U12" s="2" t="n">
        <f aca="false">K12+SUM(L12:O12)+SUM(P12:S12)*2</f>
        <v>2250</v>
      </c>
      <c r="V12" s="1" t="n">
        <v>0</v>
      </c>
      <c r="W12" s="1" t="n">
        <f aca="false">U12+V12</f>
        <v>2250</v>
      </c>
      <c r="X12" s="1" t="n">
        <v>39</v>
      </c>
      <c r="Y12" s="1" t="s">
        <v>26</v>
      </c>
      <c r="AB12" s="0" t="n">
        <v>14</v>
      </c>
      <c r="AC12" s="0" t="n">
        <v>18</v>
      </c>
      <c r="AD12" s="0" t="n">
        <v>14</v>
      </c>
      <c r="AE12" s="0" t="s">
        <v>37</v>
      </c>
    </row>
    <row r="13" customFormat="false" ht="23.85" hidden="false" customHeight="false" outlineLevel="0" collapsed="false">
      <c r="A13" s="0" t="s">
        <v>38</v>
      </c>
      <c r="B13" s="0" t="n">
        <v>230</v>
      </c>
      <c r="C13" s="1" t="n">
        <v>180</v>
      </c>
      <c r="D13" s="0" t="n">
        <v>130</v>
      </c>
      <c r="E13" s="1" t="n">
        <v>110</v>
      </c>
      <c r="F13" s="0" t="n">
        <v>80</v>
      </c>
      <c r="G13" s="1" t="n">
        <v>50</v>
      </c>
      <c r="H13" s="0" t="n">
        <v>80</v>
      </c>
      <c r="I13" s="1" t="n">
        <v>50</v>
      </c>
      <c r="J13" s="2" t="n">
        <f aca="false">SUM(B13,D13,F13*2,H13*2)</f>
        <v>680</v>
      </c>
      <c r="K13" s="2" t="n">
        <f aca="false">SUM(B13:E13) + SUM(F13:I13)*2</f>
        <v>1170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1280</v>
      </c>
      <c r="U13" s="2" t="n">
        <f aca="false">K13+SUM(L13:O13)+SUM(P13:S13)*2</f>
        <v>2370</v>
      </c>
      <c r="V13" s="1" t="n">
        <v>840</v>
      </c>
      <c r="W13" s="1" t="n">
        <f aca="false">U13+V13</f>
        <v>3210</v>
      </c>
      <c r="X13" s="1" t="n">
        <v>41</v>
      </c>
      <c r="Y13" s="12" t="s">
        <v>39</v>
      </c>
      <c r="Z13" s="0" t="n">
        <v>21</v>
      </c>
      <c r="AA13" s="0" t="n">
        <v>21</v>
      </c>
      <c r="AB13" s="0" t="n">
        <v>21</v>
      </c>
      <c r="AC13" s="0" t="n">
        <v>25</v>
      </c>
      <c r="AD13" s="0" t="n">
        <v>21</v>
      </c>
      <c r="AE13" s="10" t="s">
        <v>40</v>
      </c>
    </row>
    <row r="14" customFormat="false" ht="23.85" hidden="false" customHeight="false" outlineLevel="0" collapsed="false">
      <c r="A14" s="0" t="s">
        <v>41</v>
      </c>
      <c r="B14" s="0" t="n">
        <v>360</v>
      </c>
      <c r="C14" s="1" t="n">
        <v>185</v>
      </c>
      <c r="D14" s="0" t="n">
        <v>0</v>
      </c>
      <c r="E14" s="1" t="n">
        <v>0</v>
      </c>
      <c r="F14" s="0" t="n">
        <v>130</v>
      </c>
      <c r="G14" s="1" t="n">
        <v>85</v>
      </c>
      <c r="H14" s="0" t="n">
        <v>130</v>
      </c>
      <c r="I14" s="1" t="n">
        <v>85</v>
      </c>
      <c r="J14" s="2" t="n">
        <f aca="false">SUM(B14,D14,F14*2,H14*2)</f>
        <v>880</v>
      </c>
      <c r="K14" s="2" t="n">
        <f aca="false">SUM(B14:E14) + SUM(F14:I14)*2</f>
        <v>1405</v>
      </c>
      <c r="L14" s="0" t="n">
        <v>100</v>
      </c>
      <c r="M14" s="1" t="n">
        <v>100</v>
      </c>
      <c r="N14" s="0" t="n">
        <v>0</v>
      </c>
      <c r="O14" s="1" t="n">
        <v>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1380</v>
      </c>
      <c r="U14" s="2" t="n">
        <f aca="false">K14+SUM(L14:O14)+SUM(P14:S14)*2</f>
        <v>2405</v>
      </c>
      <c r="V14" s="1" t="n">
        <v>0</v>
      </c>
      <c r="W14" s="1" t="n">
        <f aca="false">U14+V14</f>
        <v>2405</v>
      </c>
      <c r="X14" s="1" t="n">
        <v>39</v>
      </c>
      <c r="Y14" s="1" t="s">
        <v>26</v>
      </c>
      <c r="AB14" s="0" t="s">
        <v>42</v>
      </c>
      <c r="AC14" s="0" t="n">
        <v>25</v>
      </c>
      <c r="AD14" s="0" t="n">
        <v>21</v>
      </c>
      <c r="AE14" s="10" t="s">
        <v>43</v>
      </c>
    </row>
    <row r="15" customFormat="false" ht="12.8" hidden="false" customHeight="false" outlineLevel="0" collapsed="false">
      <c r="A15" s="11" t="s">
        <v>44</v>
      </c>
      <c r="B15" s="0" t="n">
        <v>300</v>
      </c>
      <c r="C15" s="1" t="n">
        <v>150</v>
      </c>
      <c r="D15" s="0" t="n">
        <v>180</v>
      </c>
      <c r="E15" s="1" t="n">
        <v>130</v>
      </c>
      <c r="F15" s="0" t="n">
        <v>75</v>
      </c>
      <c r="G15" s="1" t="n">
        <v>40</v>
      </c>
      <c r="H15" s="0" t="n">
        <v>75</v>
      </c>
      <c r="I15" s="1" t="n">
        <v>40</v>
      </c>
      <c r="J15" s="2" t="n">
        <f aca="false">SUM(B15,D15,F15*2,H15*2)</f>
        <v>780</v>
      </c>
      <c r="K15" s="2" t="n">
        <f aca="false">SUM(B15:E15) + SUM(F15:I15)*2</f>
        <v>1220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1380</v>
      </c>
      <c r="U15" s="2" t="n">
        <f aca="false">K15+SUM(L15:O15)+SUM(P15:S15)*2</f>
        <v>2420</v>
      </c>
      <c r="W15" s="1" t="n">
        <f aca="false">U15+V15</f>
        <v>2420</v>
      </c>
      <c r="AC15" s="0" t="n">
        <v>18</v>
      </c>
      <c r="AD15" s="0" t="n">
        <v>14</v>
      </c>
    </row>
    <row r="16" customFormat="false" ht="12.8" hidden="false" customHeight="false" outlineLevel="0" collapsed="false">
      <c r="A16" s="0" t="s">
        <v>45</v>
      </c>
      <c r="B16" s="0" t="n">
        <v>240</v>
      </c>
      <c r="C16" s="1" t="n">
        <v>160</v>
      </c>
      <c r="D16" s="0" t="n">
        <v>140</v>
      </c>
      <c r="E16" s="1" t="n">
        <v>90</v>
      </c>
      <c r="F16" s="0" t="n">
        <v>90</v>
      </c>
      <c r="G16" s="1" t="n">
        <v>60</v>
      </c>
      <c r="H16" s="0" t="n">
        <v>90</v>
      </c>
      <c r="I16" s="1" t="n">
        <v>60</v>
      </c>
      <c r="J16" s="2" t="n">
        <f aca="false">SUM(B16,D16,F16*2,H16*2)</f>
        <v>740</v>
      </c>
      <c r="K16" s="2" t="n">
        <f aca="false">SUM(B16:E16) + SUM(F16:I16)*2</f>
        <v>1230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100</v>
      </c>
      <c r="T16" s="2" t="n">
        <f aca="false">SUM(J16,L16,N16,P16*2,R16*2)</f>
        <v>1340</v>
      </c>
      <c r="U16" s="2" t="n">
        <f aca="false">K16+SUM(L16:O16)+SUM(P16:S16)*2</f>
        <v>2430</v>
      </c>
      <c r="V16" s="1" t="n">
        <v>0</v>
      </c>
      <c r="W16" s="1" t="n">
        <f aca="false">U16+V16</f>
        <v>2430</v>
      </c>
      <c r="X16" s="1" t="n">
        <v>39</v>
      </c>
      <c r="Y16" s="1" t="s">
        <v>26</v>
      </c>
      <c r="Z16" s="0" t="n">
        <v>14</v>
      </c>
      <c r="AA16" s="0" t="n">
        <v>14</v>
      </c>
      <c r="AB16" s="0" t="n">
        <v>14</v>
      </c>
      <c r="AC16" s="0" t="n">
        <v>18</v>
      </c>
      <c r="AD16" s="0" t="n">
        <v>14</v>
      </c>
      <c r="AE16" s="10"/>
    </row>
    <row r="17" customFormat="false" ht="12.8" hidden="false" customHeight="false" outlineLevel="0" collapsed="false">
      <c r="A17" s="0" t="s">
        <v>46</v>
      </c>
      <c r="B17" s="0" t="n">
        <v>240</v>
      </c>
      <c r="C17" s="1" t="n">
        <v>160</v>
      </c>
      <c r="D17" s="0" t="n">
        <v>140</v>
      </c>
      <c r="E17" s="1" t="n">
        <v>90</v>
      </c>
      <c r="F17" s="0" t="n">
        <v>90</v>
      </c>
      <c r="G17" s="1" t="n">
        <v>60</v>
      </c>
      <c r="H17" s="0" t="n">
        <v>90</v>
      </c>
      <c r="I17" s="1" t="n">
        <v>60</v>
      </c>
      <c r="J17" s="2" t="n">
        <f aca="false">SUM(B17,D17,F17*2,H17*2)</f>
        <v>740</v>
      </c>
      <c r="K17" s="2" t="n">
        <f aca="false">SUM(B17:E17) + SUM(F17:I17)*2</f>
        <v>1230</v>
      </c>
      <c r="L17" s="0" t="n">
        <v>100</v>
      </c>
      <c r="M17" s="1" t="n">
        <v>100</v>
      </c>
      <c r="N17" s="0" t="n">
        <v>100</v>
      </c>
      <c r="O17" s="1" t="n">
        <v>100</v>
      </c>
      <c r="P17" s="0" t="n">
        <v>100</v>
      </c>
      <c r="Q17" s="1" t="n">
        <v>100</v>
      </c>
      <c r="R17" s="0" t="n">
        <v>100</v>
      </c>
      <c r="S17" s="1" t="n">
        <v>100</v>
      </c>
      <c r="T17" s="2" t="n">
        <f aca="false">SUM(J17,L17,N17,P17*2,R17*2)</f>
        <v>1340</v>
      </c>
      <c r="U17" s="2" t="n">
        <f aca="false">K17+SUM(L17:O17)+SUM(P17:S17)*2</f>
        <v>2430</v>
      </c>
      <c r="V17" s="1" t="n">
        <v>0</v>
      </c>
      <c r="W17" s="1" t="n">
        <f aca="false">U17+V17</f>
        <v>2430</v>
      </c>
      <c r="X17" s="1" t="n">
        <v>39</v>
      </c>
      <c r="Y17" s="1" t="s">
        <v>26</v>
      </c>
      <c r="AC17" s="0" t="n">
        <v>18</v>
      </c>
      <c r="AD17" s="0" t="n">
        <v>14</v>
      </c>
      <c r="AE17" s="10"/>
    </row>
    <row r="18" customFormat="false" ht="12.8" hidden="false" customHeight="false" outlineLevel="0" collapsed="false">
      <c r="A18" s="0" t="s">
        <v>47</v>
      </c>
      <c r="B18" s="0" t="n">
        <v>275</v>
      </c>
      <c r="C18" s="1" t="n">
        <v>175</v>
      </c>
      <c r="D18" s="0" t="n">
        <v>150</v>
      </c>
      <c r="E18" s="1" t="n">
        <v>100</v>
      </c>
      <c r="F18" s="0" t="n">
        <v>100</v>
      </c>
      <c r="G18" s="1" t="n">
        <v>70</v>
      </c>
      <c r="H18" s="0" t="n">
        <v>100</v>
      </c>
      <c r="I18" s="1" t="n">
        <v>70</v>
      </c>
      <c r="J18" s="2" t="n">
        <f aca="false">SUM(B18,D18,F18*2,H18*2)</f>
        <v>825</v>
      </c>
      <c r="K18" s="2" t="n">
        <f aca="false">SUM(B18:E18) + SUM(F18:I18)*2</f>
        <v>1380</v>
      </c>
      <c r="L18" s="0" t="n">
        <v>100</v>
      </c>
      <c r="M18" s="1" t="n">
        <v>100</v>
      </c>
      <c r="N18" s="0" t="n">
        <v>100</v>
      </c>
      <c r="O18" s="1" t="n">
        <v>100</v>
      </c>
      <c r="P18" s="0" t="n">
        <v>100</v>
      </c>
      <c r="Q18" s="1" t="n">
        <v>100</v>
      </c>
      <c r="R18" s="0" t="n">
        <v>100</v>
      </c>
      <c r="S18" s="1" t="n">
        <v>100</v>
      </c>
      <c r="T18" s="2" t="n">
        <f aca="false">SUM(J18,L18,N18,P18*2,R18*2)</f>
        <v>1425</v>
      </c>
      <c r="U18" s="2" t="n">
        <f aca="false">K18+SUM(L18:O18)+SUM(P18:S18)*2</f>
        <v>2580</v>
      </c>
      <c r="W18" s="1" t="n">
        <f aca="false">U18+V18</f>
        <v>2580</v>
      </c>
      <c r="AC18" s="0" t="n">
        <v>18</v>
      </c>
      <c r="AD18" s="0" t="n">
        <v>14</v>
      </c>
    </row>
    <row r="19" customFormat="false" ht="12.8" hidden="false" customHeight="false" outlineLevel="0" collapsed="false">
      <c r="A19" s="0" t="s">
        <v>48</v>
      </c>
      <c r="B19" s="0" t="n">
        <v>255</v>
      </c>
      <c r="C19" s="1" t="n">
        <v>175</v>
      </c>
      <c r="D19" s="0" t="n">
        <v>160</v>
      </c>
      <c r="E19" s="1" t="n">
        <v>100</v>
      </c>
      <c r="F19" s="0" t="n">
        <v>100</v>
      </c>
      <c r="G19" s="1" t="n">
        <v>75</v>
      </c>
      <c r="H19" s="0" t="n">
        <v>110</v>
      </c>
      <c r="I19" s="1" t="n">
        <v>70</v>
      </c>
      <c r="J19" s="2" t="n">
        <f aca="false">SUM(B19,D19,F19*2,H19*2)</f>
        <v>835</v>
      </c>
      <c r="K19" s="2" t="n">
        <f aca="false">SUM(B19:E19) + SUM(F19:I19)*2</f>
        <v>1400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1435</v>
      </c>
      <c r="U19" s="2" t="n">
        <f aca="false">K19+SUM(L19:O19)+SUM(P19:S19)*2</f>
        <v>2600</v>
      </c>
      <c r="V19" s="1" t="n">
        <v>0</v>
      </c>
      <c r="W19" s="1" t="n">
        <f aca="false">U19+V19</f>
        <v>2600</v>
      </c>
      <c r="X19" s="1" t="n">
        <v>39</v>
      </c>
      <c r="Y19" s="1" t="s">
        <v>26</v>
      </c>
    </row>
    <row r="20" customFormat="false" ht="12.8" hidden="false" customHeight="false" outlineLevel="0" collapsed="false">
      <c r="A20" s="0" t="s">
        <v>49</v>
      </c>
      <c r="B20" s="0" t="n">
        <v>320</v>
      </c>
      <c r="C20" s="1" t="n">
        <v>210</v>
      </c>
      <c r="D20" s="0" t="n">
        <v>220</v>
      </c>
      <c r="E20" s="1" t="n">
        <v>140</v>
      </c>
      <c r="F20" s="0" t="n">
        <v>170</v>
      </c>
      <c r="G20" s="1" t="n">
        <v>110</v>
      </c>
      <c r="H20" s="0" t="n">
        <v>170</v>
      </c>
      <c r="I20" s="1" t="n">
        <v>110</v>
      </c>
      <c r="J20" s="2" t="n">
        <f aca="false">SUM(B20,D20,F20*2,H20*2)</f>
        <v>1220</v>
      </c>
      <c r="K20" s="2" t="n">
        <f aca="false">SUM(B20:E20) + SUM(F20:I20)*2</f>
        <v>2010</v>
      </c>
      <c r="L20" s="0" t="n">
        <v>0</v>
      </c>
      <c r="M20" s="1" t="n">
        <v>100</v>
      </c>
      <c r="N20" s="0" t="n">
        <v>0</v>
      </c>
      <c r="O20" s="1" t="n">
        <v>100</v>
      </c>
      <c r="P20" s="0" t="n">
        <v>0</v>
      </c>
      <c r="Q20" s="1" t="n">
        <v>100</v>
      </c>
      <c r="R20" s="0" t="n">
        <v>0</v>
      </c>
      <c r="S20" s="1" t="n">
        <v>100</v>
      </c>
      <c r="T20" s="2" t="n">
        <f aca="false">SUM(J20,L20,N20,P20*2,R20*2)</f>
        <v>1220</v>
      </c>
      <c r="U20" s="2" t="n">
        <f aca="false">K20+SUM(L20:O20)+SUM(P20:S20)*2</f>
        <v>2610</v>
      </c>
      <c r="W20" s="1" t="n">
        <f aca="false">U20+V20</f>
        <v>2610</v>
      </c>
    </row>
    <row r="21" customFormat="false" ht="12.8" hidden="false" customHeight="false" outlineLevel="0" collapsed="false">
      <c r="A21" s="0" t="s">
        <v>50</v>
      </c>
      <c r="B21" s="0" t="n">
        <v>300</v>
      </c>
      <c r="C21" s="1" t="n">
        <v>130</v>
      </c>
      <c r="D21" s="0" t="n">
        <v>200</v>
      </c>
      <c r="E21" s="1" t="n">
        <v>60</v>
      </c>
      <c r="F21" s="0" t="n">
        <v>150</v>
      </c>
      <c r="G21" s="1" t="n">
        <v>30</v>
      </c>
      <c r="H21" s="0" t="n">
        <v>150</v>
      </c>
      <c r="I21" s="1" t="n">
        <v>30</v>
      </c>
      <c r="J21" s="2" t="n">
        <f aca="false">SUM(B21,D21,F21*2,H21*2)</f>
        <v>1100</v>
      </c>
      <c r="K21" s="2" t="n">
        <f aca="false">SUM(B21:E21) + SUM(F21:I21)*2</f>
        <v>1410</v>
      </c>
      <c r="L21" s="0" t="n">
        <v>100</v>
      </c>
      <c r="M21" s="1" t="n">
        <v>100</v>
      </c>
      <c r="N21" s="0" t="n">
        <v>100</v>
      </c>
      <c r="O21" s="1" t="n">
        <v>100</v>
      </c>
      <c r="P21" s="0" t="n">
        <v>100</v>
      </c>
      <c r="Q21" s="1" t="n">
        <v>100</v>
      </c>
      <c r="R21" s="0" t="n">
        <v>100</v>
      </c>
      <c r="S21" s="1" t="n">
        <v>100</v>
      </c>
      <c r="T21" s="2" t="n">
        <f aca="false">SUM(J21,L21,N21,P21*2,R21*2)</f>
        <v>1700</v>
      </c>
      <c r="U21" s="2" t="n">
        <f aca="false">K21+SUM(L21:O21)+SUM(P21:S21)*2</f>
        <v>2610</v>
      </c>
      <c r="V21" s="1" t="n">
        <v>0</v>
      </c>
      <c r="W21" s="1" t="n">
        <f aca="false">U21+V21</f>
        <v>2610</v>
      </c>
      <c r="X21" s="1" t="n">
        <v>39</v>
      </c>
      <c r="Y21" s="1" t="s">
        <v>26</v>
      </c>
      <c r="Z21" s="0" t="n">
        <v>21</v>
      </c>
      <c r="AA21" s="0" t="n">
        <v>21</v>
      </c>
      <c r="AB21" s="0" t="n">
        <v>21</v>
      </c>
      <c r="AC21" s="0" t="n">
        <v>25</v>
      </c>
      <c r="AD21" s="0" t="n">
        <v>21</v>
      </c>
      <c r="AE21" s="0" t="s">
        <v>51</v>
      </c>
    </row>
    <row r="22" customFormat="false" ht="12.8" hidden="false" customHeight="false" outlineLevel="0" collapsed="false">
      <c r="A22" s="0" t="s">
        <v>52</v>
      </c>
      <c r="B22" s="0" t="n">
        <v>240</v>
      </c>
      <c r="C22" s="1" t="n">
        <v>210</v>
      </c>
      <c r="D22" s="0" t="n">
        <v>140</v>
      </c>
      <c r="E22" s="1" t="n">
        <v>140</v>
      </c>
      <c r="F22" s="0" t="n">
        <v>90</v>
      </c>
      <c r="G22" s="1" t="n">
        <v>110</v>
      </c>
      <c r="H22" s="0" t="n">
        <v>90</v>
      </c>
      <c r="I22" s="1" t="n">
        <v>110</v>
      </c>
      <c r="J22" s="2" t="n">
        <f aca="false">SUM(B22,D22,F22*2,H22*2)</f>
        <v>740</v>
      </c>
      <c r="K22" s="2" t="n">
        <f aca="false">SUM(B22:E22) + SUM(F22:I22)*2</f>
        <v>1530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1340</v>
      </c>
      <c r="U22" s="2" t="n">
        <f aca="false">K22+SUM(L22:O22)+SUM(P22:S22)*2</f>
        <v>2730</v>
      </c>
      <c r="W22" s="1" t="n">
        <f aca="false">U22+V22</f>
        <v>2730</v>
      </c>
      <c r="AC22" s="0" t="n">
        <v>18</v>
      </c>
      <c r="AD22" s="0" t="n">
        <v>14</v>
      </c>
    </row>
    <row r="23" customFormat="false" ht="12.8" hidden="false" customHeight="false" outlineLevel="0" collapsed="false">
      <c r="A23" s="0" t="s">
        <v>53</v>
      </c>
      <c r="B23" s="0" t="n">
        <v>280</v>
      </c>
      <c r="C23" s="1" t="n">
        <v>185</v>
      </c>
      <c r="D23" s="0" t="n">
        <v>180</v>
      </c>
      <c r="E23" s="1" t="n">
        <v>120</v>
      </c>
      <c r="F23" s="0" t="n">
        <v>130</v>
      </c>
      <c r="G23" s="1" t="n">
        <v>85</v>
      </c>
      <c r="H23" s="0" t="n">
        <v>130</v>
      </c>
      <c r="I23" s="1" t="n">
        <v>85</v>
      </c>
      <c r="J23" s="2" t="n">
        <f aca="false">SUM(B23,D23,F23*2,H23*2)</f>
        <v>980</v>
      </c>
      <c r="K23" s="2" t="n">
        <f aca="false">SUM(B23:E23) + SUM(F23:I23)*2</f>
        <v>1625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1580</v>
      </c>
      <c r="U23" s="2" t="n">
        <f aca="false">K23+SUM(L23:O23)+SUM(P23:S23)*2</f>
        <v>2825</v>
      </c>
      <c r="W23" s="1" t="n">
        <f aca="false">U23+V23</f>
        <v>2825</v>
      </c>
      <c r="AC23" s="0" t="n">
        <v>25</v>
      </c>
      <c r="AD23" s="0" t="n">
        <v>21</v>
      </c>
    </row>
    <row r="24" customFormat="false" ht="12.8" hidden="false" customHeight="false" outlineLevel="0" collapsed="false">
      <c r="A24" s="0" t="s">
        <v>54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2" t="n">
        <f aca="false">SUM(J24,L24,N24,P24*2,R24*2)</f>
        <v>1580</v>
      </c>
      <c r="U24" s="2" t="n">
        <f aca="false">K24+SUM(L24:O24)+SUM(P24:S24)*2</f>
        <v>2825</v>
      </c>
      <c r="V24" s="1" t="n">
        <v>0</v>
      </c>
      <c r="W24" s="1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55</v>
      </c>
      <c r="B25" s="0" t="n">
        <v>280</v>
      </c>
      <c r="C25" s="1" t="n">
        <v>185</v>
      </c>
      <c r="D25" s="0" t="n">
        <v>180</v>
      </c>
      <c r="E25" s="1" t="n">
        <v>120</v>
      </c>
      <c r="F25" s="0" t="n">
        <v>130</v>
      </c>
      <c r="G25" s="1" t="n">
        <v>85</v>
      </c>
      <c r="H25" s="0" t="n">
        <v>130</v>
      </c>
      <c r="I25" s="1" t="n">
        <v>85</v>
      </c>
      <c r="J25" s="2" t="n">
        <f aca="false">SUM(B25,D25,F25*2,H25*2)</f>
        <v>980</v>
      </c>
      <c r="K25" s="2" t="n">
        <f aca="false">SUM(B25:E25) + SUM(F25:I25)*2</f>
        <v>1625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2" t="n">
        <f aca="false">SUM(J25,L25,N25,P25*2,R25*2)</f>
        <v>1580</v>
      </c>
      <c r="U25" s="2" t="n">
        <f aca="false">K25+SUM(L25:O25)+SUM(P25:S25)*2</f>
        <v>2825</v>
      </c>
      <c r="V25" s="1" t="n">
        <v>0</v>
      </c>
      <c r="W25" s="1" t="n">
        <f aca="false">U25+V25</f>
        <v>2825</v>
      </c>
      <c r="X25" s="1" t="n">
        <v>39</v>
      </c>
      <c r="Y25" s="1" t="s">
        <v>26</v>
      </c>
      <c r="AC25" s="0" t="n">
        <v>25</v>
      </c>
      <c r="AD25" s="0" t="n">
        <v>21</v>
      </c>
    </row>
    <row r="26" customFormat="false" ht="12.8" hidden="false" customHeight="false" outlineLevel="0" collapsed="false">
      <c r="A26" s="0" t="s">
        <v>56</v>
      </c>
      <c r="B26" s="0" t="n">
        <v>280</v>
      </c>
      <c r="C26" s="1" t="n">
        <v>185</v>
      </c>
      <c r="D26" s="0" t="n">
        <v>180</v>
      </c>
      <c r="E26" s="1" t="n">
        <v>120</v>
      </c>
      <c r="F26" s="0" t="n">
        <v>130</v>
      </c>
      <c r="G26" s="1" t="n">
        <v>85</v>
      </c>
      <c r="H26" s="0" t="n">
        <v>130</v>
      </c>
      <c r="I26" s="1" t="n">
        <v>85</v>
      </c>
      <c r="J26" s="2" t="n">
        <f aca="false">SUM(B26,D26,F26*2,H26*2)</f>
        <v>980</v>
      </c>
      <c r="K26" s="2" t="n">
        <f aca="false">SUM(B26:E26) + SUM(F26:I26)*2</f>
        <v>1625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2" t="n">
        <f aca="false">SUM(J26,L26,N26,P26*2,R26*2)</f>
        <v>1580</v>
      </c>
      <c r="U26" s="2" t="n">
        <f aca="false">K26+SUM(L26:O26)+SUM(P26:S26)*2</f>
        <v>2825</v>
      </c>
      <c r="V26" s="1" t="n">
        <v>0</v>
      </c>
      <c r="W26" s="1" t="n">
        <f aca="false">U26+V26</f>
        <v>2825</v>
      </c>
      <c r="X26" s="1" t="n">
        <v>39</v>
      </c>
      <c r="Y26" s="1" t="s">
        <v>26</v>
      </c>
      <c r="AC26" s="0" t="n">
        <v>25</v>
      </c>
      <c r="AD26" s="0" t="n">
        <v>21</v>
      </c>
    </row>
    <row r="27" customFormat="false" ht="12.8" hidden="false" customHeight="false" outlineLevel="0" collapsed="false">
      <c r="A27" s="0" t="s">
        <v>57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2" t="n">
        <f aca="false">SUM(J27,L27,N27,P27*2,R27*2)</f>
        <v>1580</v>
      </c>
      <c r="U27" s="2" t="n">
        <f aca="false">K27+SUM(L27:O27)+SUM(P27:S27)*2</f>
        <v>2825</v>
      </c>
      <c r="W27" s="1" t="n">
        <f aca="false">U27+V27</f>
        <v>2825</v>
      </c>
      <c r="AC27" s="0" t="n">
        <v>25</v>
      </c>
      <c r="AD27" s="0" t="n">
        <v>21</v>
      </c>
    </row>
    <row r="28" customFormat="false" ht="12.8" hidden="false" customHeight="false" outlineLevel="0" collapsed="false">
      <c r="A28" s="0" t="s">
        <v>58</v>
      </c>
      <c r="B28" s="0" t="n">
        <v>280</v>
      </c>
      <c r="C28" s="1" t="n">
        <v>185</v>
      </c>
      <c r="D28" s="0" t="n">
        <v>180</v>
      </c>
      <c r="E28" s="1" t="n">
        <v>120</v>
      </c>
      <c r="F28" s="0" t="n">
        <v>130</v>
      </c>
      <c r="G28" s="1" t="n">
        <v>85</v>
      </c>
      <c r="H28" s="0" t="n">
        <v>130</v>
      </c>
      <c r="I28" s="1" t="n">
        <v>85</v>
      </c>
      <c r="J28" s="2" t="n">
        <f aca="false">SUM(B28,D28,F28*2,H28*2)</f>
        <v>980</v>
      </c>
      <c r="K28" s="2" t="n">
        <f aca="false">SUM(B28:E28) + SUM(F28:I28)*2</f>
        <v>1625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2" t="n">
        <f aca="false">SUM(J28,L28,N28,P28*2,R28*2)</f>
        <v>1580</v>
      </c>
      <c r="U28" s="2" t="n">
        <f aca="false">K28+SUM(L28:O28)+SUM(P28:S28)*2</f>
        <v>2825</v>
      </c>
      <c r="W28" s="1" t="n">
        <f aca="false">U28+V28</f>
        <v>2825</v>
      </c>
    </row>
    <row r="29" customFormat="false" ht="12.8" hidden="false" customHeight="false" outlineLevel="0" collapsed="false">
      <c r="A29" s="0" t="s">
        <v>59</v>
      </c>
      <c r="B29" s="0" t="n">
        <v>280</v>
      </c>
      <c r="C29" s="1" t="n">
        <v>185</v>
      </c>
      <c r="D29" s="0" t="n">
        <v>180</v>
      </c>
      <c r="E29" s="1" t="n">
        <v>120</v>
      </c>
      <c r="F29" s="0" t="n">
        <v>130</v>
      </c>
      <c r="G29" s="1" t="n">
        <v>85</v>
      </c>
      <c r="H29" s="0" t="n">
        <v>130</v>
      </c>
      <c r="I29" s="1" t="n">
        <v>85</v>
      </c>
      <c r="J29" s="2" t="n">
        <f aca="false">SUM(B29,D29,F29*2,H29*2)</f>
        <v>980</v>
      </c>
      <c r="K29" s="2" t="n">
        <f aca="false">SUM(B29:E29) + SUM(F29:I29)*2</f>
        <v>1625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2" t="n">
        <f aca="false">SUM(J29,L29,N29,P29*2,R29*2)</f>
        <v>1580</v>
      </c>
      <c r="U29" s="2" t="n">
        <f aca="false">K29+SUM(L29:O29)+SUM(P29:S29)*2</f>
        <v>2825</v>
      </c>
      <c r="V29" s="1" t="n">
        <v>0</v>
      </c>
      <c r="W29" s="1" t="n">
        <f aca="false">U29+V29</f>
        <v>2825</v>
      </c>
      <c r="X29" s="1" t="n">
        <v>39</v>
      </c>
      <c r="Y29" s="1" t="s">
        <v>26</v>
      </c>
      <c r="Z29" s="0" t="n">
        <v>21</v>
      </c>
      <c r="AA29" s="0" t="n">
        <v>21</v>
      </c>
      <c r="AB29" s="0" t="n">
        <v>21</v>
      </c>
      <c r="AC29" s="0" t="n">
        <v>25</v>
      </c>
      <c r="AD29" s="0" t="n">
        <v>21</v>
      </c>
      <c r="AE29" s="10" t="s">
        <v>60</v>
      </c>
    </row>
    <row r="30" customFormat="false" ht="23.85" hidden="false" customHeight="false" outlineLevel="0" collapsed="false">
      <c r="A30" s="0" t="s">
        <v>61</v>
      </c>
      <c r="B30" s="0" t="n">
        <v>380</v>
      </c>
      <c r="C30" s="1" t="n">
        <v>130</v>
      </c>
      <c r="D30" s="0" t="n">
        <v>235</v>
      </c>
      <c r="E30" s="1" t="n">
        <v>60</v>
      </c>
      <c r="F30" s="0" t="n">
        <v>190</v>
      </c>
      <c r="G30" s="1" t="n">
        <v>30</v>
      </c>
      <c r="H30" s="0" t="n">
        <v>190</v>
      </c>
      <c r="I30" s="1" t="n">
        <v>30</v>
      </c>
      <c r="J30" s="2" t="n">
        <f aca="false">SUM(B30,D30,F30*2,H30*2)</f>
        <v>1375</v>
      </c>
      <c r="K30" s="2" t="n">
        <f aca="false">SUM(B30:E30) + SUM(F30:I30)*2</f>
        <v>1685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2" t="n">
        <f aca="false">SUM(J30,L30,N30,P30*2,R30*2)</f>
        <v>1975</v>
      </c>
      <c r="U30" s="2" t="n">
        <f aca="false">K30+SUM(L30:O30)+SUM(P30:S30)*2</f>
        <v>2885</v>
      </c>
      <c r="V30" s="1" t="n">
        <f aca="false">(80+20)*6+80</f>
        <v>680</v>
      </c>
      <c r="W30" s="1" t="n">
        <f aca="false">U30+V30</f>
        <v>3565</v>
      </c>
      <c r="X30" s="1" t="n">
        <v>41</v>
      </c>
      <c r="Y30" s="12" t="s">
        <v>39</v>
      </c>
      <c r="AA30" s="0" t="n">
        <v>28</v>
      </c>
      <c r="AB30" s="0" t="n">
        <v>28</v>
      </c>
      <c r="AC30" s="0" t="n">
        <v>32</v>
      </c>
      <c r="AD30" s="0" t="n">
        <v>28</v>
      </c>
      <c r="AE30" s="10" t="s">
        <v>62</v>
      </c>
    </row>
    <row r="31" customFormat="false" ht="12.8" hidden="false" customHeight="false" outlineLevel="0" collapsed="false">
      <c r="A31" s="0" t="s">
        <v>63</v>
      </c>
      <c r="B31" s="0" t="n">
        <v>400</v>
      </c>
      <c r="C31" s="1" t="n">
        <v>250</v>
      </c>
      <c r="D31" s="0" t="n">
        <v>0</v>
      </c>
      <c r="E31" s="1" t="n">
        <v>0</v>
      </c>
      <c r="F31" s="0" t="n">
        <v>170</v>
      </c>
      <c r="G31" s="1" t="n">
        <v>110</v>
      </c>
      <c r="H31" s="0" t="n">
        <v>170</v>
      </c>
      <c r="I31" s="1" t="n">
        <v>110</v>
      </c>
      <c r="J31" s="2" t="n">
        <f aca="false">SUM(B31,D31,F31*2,H31*2)</f>
        <v>1080</v>
      </c>
      <c r="K31" s="2" t="n">
        <f aca="false">SUM(B31:E31) + SUM(F31:I31)*2</f>
        <v>1770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2" t="n">
        <f aca="false">SUM(J31,L31,N31,P31*2,R31*2)</f>
        <v>1680</v>
      </c>
      <c r="U31" s="2" t="n">
        <f aca="false">K31+SUM(L31:O31)+SUM(P31:S31)*2</f>
        <v>2970</v>
      </c>
      <c r="V31" s="1" t="n">
        <v>0</v>
      </c>
      <c r="W31" s="1" t="n">
        <f aca="false">U31+V31</f>
        <v>2970</v>
      </c>
      <c r="X31" s="1" t="n">
        <v>39</v>
      </c>
      <c r="Y31" s="1" t="s">
        <v>26</v>
      </c>
      <c r="AC31" s="0" t="n">
        <v>25</v>
      </c>
      <c r="AD31" s="0" t="n">
        <v>21</v>
      </c>
    </row>
    <row r="32" customFormat="false" ht="12.8" hidden="false" customHeight="false" outlineLevel="0" collapsed="false">
      <c r="A32" s="0" t="s">
        <v>64</v>
      </c>
      <c r="B32" s="0" t="n">
        <v>300</v>
      </c>
      <c r="C32" s="1" t="n">
        <v>185</v>
      </c>
      <c r="D32" s="0" t="n">
        <v>130</v>
      </c>
      <c r="E32" s="1" t="n">
        <v>180</v>
      </c>
      <c r="F32" s="0" t="n">
        <v>170</v>
      </c>
      <c r="G32" s="1" t="n">
        <v>80</v>
      </c>
      <c r="H32" s="0" t="n">
        <v>170</v>
      </c>
      <c r="I32" s="1" t="n">
        <v>80</v>
      </c>
      <c r="J32" s="2" t="n">
        <f aca="false">SUM(B32,D32,F32*2,H32*2)</f>
        <v>1110</v>
      </c>
      <c r="K32" s="2" t="n">
        <f aca="false">SUM(B32:E32) + SUM(F32:I32)*2</f>
        <v>1795</v>
      </c>
      <c r="L32" s="0" t="n">
        <v>100</v>
      </c>
      <c r="M32" s="1" t="n">
        <v>100</v>
      </c>
      <c r="N32" s="0" t="n">
        <v>100</v>
      </c>
      <c r="O32" s="1" t="n">
        <v>100</v>
      </c>
      <c r="P32" s="0" t="n">
        <v>100</v>
      </c>
      <c r="Q32" s="1" t="n">
        <v>100</v>
      </c>
      <c r="R32" s="0" t="n">
        <v>100</v>
      </c>
      <c r="S32" s="1" t="n">
        <v>100</v>
      </c>
      <c r="T32" s="2" t="n">
        <f aca="false">SUM(J32,L32,N32,P32*2,R32*2)</f>
        <v>1710</v>
      </c>
      <c r="U32" s="2" t="n">
        <f aca="false">K32+SUM(L32:O32)+SUM(P32:S32)*2</f>
        <v>2995</v>
      </c>
      <c r="V32" s="1" t="n">
        <v>0</v>
      </c>
      <c r="W32" s="1" t="n">
        <f aca="false">U32+V32</f>
        <v>2995</v>
      </c>
      <c r="AC32" s="0" t="n">
        <v>25</v>
      </c>
      <c r="AD32" s="0" t="n">
        <v>21</v>
      </c>
    </row>
    <row r="33" customFormat="false" ht="12.8" hidden="false" customHeight="false" outlineLevel="0" collapsed="false">
      <c r="A33" s="0" t="s">
        <v>65</v>
      </c>
      <c r="B33" s="0" t="n">
        <v>330</v>
      </c>
      <c r="C33" s="1" t="n">
        <v>165</v>
      </c>
      <c r="D33" s="0" t="n">
        <v>230</v>
      </c>
      <c r="E33" s="1" t="n">
        <v>95</v>
      </c>
      <c r="F33" s="0" t="n">
        <v>180</v>
      </c>
      <c r="G33" s="1" t="n">
        <v>65</v>
      </c>
      <c r="H33" s="0" t="n">
        <v>180</v>
      </c>
      <c r="I33" s="1" t="n">
        <v>65</v>
      </c>
      <c r="J33" s="2" t="n">
        <f aca="false">SUM(B33,D33,F33*2,H33*2)</f>
        <v>1280</v>
      </c>
      <c r="K33" s="2" t="n">
        <f aca="false">SUM(B33:E33) + SUM(F33:I33)*2</f>
        <v>1800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2" t="n">
        <f aca="false">SUM(J33,L33,N33,P33*2,R33*2)</f>
        <v>1880</v>
      </c>
      <c r="U33" s="2" t="n">
        <f aca="false">K33+SUM(L33:O33)+SUM(P33:S33)*2</f>
        <v>3000</v>
      </c>
      <c r="W33" s="1" t="n">
        <f aca="false">U33+V33</f>
        <v>3000</v>
      </c>
      <c r="AE33" s="10" t="s">
        <v>62</v>
      </c>
    </row>
    <row r="34" customFormat="false" ht="12.8" hidden="false" customHeight="false" outlineLevel="0" collapsed="false">
      <c r="A34" s="0" t="s">
        <v>66</v>
      </c>
      <c r="B34" s="0" t="n">
        <v>220</v>
      </c>
      <c r="C34" s="1" t="n">
        <v>150</v>
      </c>
      <c r="D34" s="0" t="n">
        <v>120</v>
      </c>
      <c r="E34" s="1" t="n">
        <v>80</v>
      </c>
      <c r="F34" s="0" t="n">
        <v>50</v>
      </c>
      <c r="G34" s="1" t="n">
        <v>50</v>
      </c>
      <c r="H34" s="0" t="n">
        <v>50</v>
      </c>
      <c r="I34" s="1" t="n">
        <v>50</v>
      </c>
      <c r="J34" s="2" t="n">
        <f aca="false">SUM(B34,D34,F34*2,H34*2)</f>
        <v>540</v>
      </c>
      <c r="K34" s="2" t="n">
        <f aca="false">SUM(B34:E34) + SUM(F34:I34)*2</f>
        <v>970</v>
      </c>
      <c r="L34" s="0" t="n">
        <v>200</v>
      </c>
      <c r="M34" s="1" t="n">
        <v>150</v>
      </c>
      <c r="N34" s="0" t="n">
        <v>200</v>
      </c>
      <c r="O34" s="1" t="n">
        <v>150</v>
      </c>
      <c r="P34" s="0" t="n">
        <v>200</v>
      </c>
      <c r="Q34" s="1" t="n">
        <v>150</v>
      </c>
      <c r="R34" s="0" t="n">
        <v>200</v>
      </c>
      <c r="S34" s="1" t="n">
        <v>150</v>
      </c>
      <c r="T34" s="2" t="n">
        <f aca="false">SUM(J34,L34,N34,P34*2,R34*2)</f>
        <v>1740</v>
      </c>
      <c r="U34" s="2" t="n">
        <f aca="false">K34+SUM(L34:O34)+SUM(P34:S34)*2</f>
        <v>3070</v>
      </c>
      <c r="V34" s="1" t="n">
        <v>0</v>
      </c>
      <c r="W34" s="1" t="n">
        <f aca="false">U34+V34</f>
        <v>3070</v>
      </c>
      <c r="X34" s="1" t="n">
        <v>39</v>
      </c>
      <c r="Y34" s="1" t="s">
        <v>26</v>
      </c>
      <c r="AC34" s="0" t="n">
        <v>25</v>
      </c>
      <c r="AE34" s="10"/>
    </row>
    <row r="35" customFormat="false" ht="12.8" hidden="false" customHeight="false" outlineLevel="0" collapsed="false">
      <c r="A35" s="0" t="s">
        <v>67</v>
      </c>
      <c r="B35" s="0" t="n">
        <v>300</v>
      </c>
      <c r="C35" s="1" t="n">
        <v>210</v>
      </c>
      <c r="D35" s="0" t="n">
        <v>200</v>
      </c>
      <c r="E35" s="1" t="n">
        <v>140</v>
      </c>
      <c r="F35" s="0" t="n">
        <v>150</v>
      </c>
      <c r="G35" s="1" t="n">
        <v>110</v>
      </c>
      <c r="H35" s="0" t="n">
        <v>150</v>
      </c>
      <c r="I35" s="1" t="n">
        <v>110</v>
      </c>
      <c r="J35" s="2" t="n">
        <f aca="false">SUM(B35,D35,F35*2,H35*2)</f>
        <v>1100</v>
      </c>
      <c r="K35" s="2" t="n">
        <f aca="false">SUM(B35:E35) + SUM(F35:I35)*2</f>
        <v>1890</v>
      </c>
      <c r="L35" s="0" t="n">
        <v>100</v>
      </c>
      <c r="M35" s="1" t="n">
        <v>100</v>
      </c>
      <c r="N35" s="0" t="n">
        <v>100</v>
      </c>
      <c r="O35" s="1" t="n">
        <v>100</v>
      </c>
      <c r="P35" s="0" t="n">
        <v>100</v>
      </c>
      <c r="Q35" s="1" t="n">
        <v>100</v>
      </c>
      <c r="R35" s="0" t="n">
        <v>100</v>
      </c>
      <c r="S35" s="1" t="n">
        <v>100</v>
      </c>
      <c r="T35" s="2" t="n">
        <f aca="false">SUM(J35,L35,N35,P35*2,R35*2)</f>
        <v>1700</v>
      </c>
      <c r="U35" s="2" t="n">
        <f aca="false">K35+SUM(L35:O35)+SUM(P35:S35)*2</f>
        <v>3090</v>
      </c>
      <c r="V35" s="1" t="n">
        <v>0</v>
      </c>
      <c r="W35" s="1" t="n">
        <f aca="false">U35+V35</f>
        <v>3090</v>
      </c>
      <c r="X35" s="1" t="n">
        <v>39</v>
      </c>
      <c r="Y35" s="1" t="s">
        <v>26</v>
      </c>
      <c r="AB35" s="0" t="n">
        <v>25</v>
      </c>
      <c r="AC35" s="0" t="n">
        <v>29</v>
      </c>
      <c r="AD35" s="0" t="n">
        <v>21</v>
      </c>
    </row>
    <row r="36" customFormat="false" ht="12.8" hidden="false" customHeight="false" outlineLevel="0" collapsed="false">
      <c r="A36" s="0" t="s">
        <v>68</v>
      </c>
      <c r="B36" s="0" t="n">
        <v>300</v>
      </c>
      <c r="C36" s="1" t="n">
        <v>210</v>
      </c>
      <c r="D36" s="0" t="n">
        <v>200</v>
      </c>
      <c r="E36" s="1" t="n">
        <v>140</v>
      </c>
      <c r="F36" s="0" t="n">
        <v>150</v>
      </c>
      <c r="G36" s="1" t="n">
        <v>110</v>
      </c>
      <c r="H36" s="0" t="n">
        <v>150</v>
      </c>
      <c r="I36" s="1" t="n">
        <v>110</v>
      </c>
      <c r="J36" s="2" t="n">
        <f aca="false">SUM(B36,D36,F36*2,H36*2)</f>
        <v>1100</v>
      </c>
      <c r="K36" s="2" t="n">
        <f aca="false">SUM(B36:E36) + SUM(F36:I36)*2</f>
        <v>1890</v>
      </c>
      <c r="L36" s="0" t="n">
        <v>100</v>
      </c>
      <c r="M36" s="1" t="n">
        <v>100</v>
      </c>
      <c r="N36" s="0" t="n">
        <v>100</v>
      </c>
      <c r="O36" s="1" t="n">
        <v>100</v>
      </c>
      <c r="P36" s="0" t="n">
        <v>100</v>
      </c>
      <c r="Q36" s="1" t="n">
        <v>100</v>
      </c>
      <c r="R36" s="0" t="n">
        <v>100</v>
      </c>
      <c r="S36" s="1" t="n">
        <v>100</v>
      </c>
      <c r="T36" s="2" t="n">
        <f aca="false">SUM(J36,L36,N36,P36*2,R36*2)</f>
        <v>1700</v>
      </c>
      <c r="U36" s="2" t="n">
        <f aca="false">K36+SUM(L36:O36)+SUM(P36:S36)*2</f>
        <v>3090</v>
      </c>
      <c r="V36" s="1" t="n">
        <v>0</v>
      </c>
      <c r="W36" s="1" t="n">
        <f aca="false">U36+V36</f>
        <v>3090</v>
      </c>
      <c r="X36" s="1" t="n">
        <v>39</v>
      </c>
      <c r="Y36" s="1" t="s">
        <v>26</v>
      </c>
      <c r="AB36" s="0" t="n">
        <v>25</v>
      </c>
      <c r="AC36" s="0" t="n">
        <v>29</v>
      </c>
      <c r="AD36" s="0" t="n">
        <v>25</v>
      </c>
      <c r="AE36" s="0" t="s">
        <v>69</v>
      </c>
    </row>
    <row r="37" customFormat="false" ht="12.8" hidden="false" customHeight="false" outlineLevel="0" collapsed="false">
      <c r="A37" s="0" t="s">
        <v>70</v>
      </c>
      <c r="B37" s="0" t="n">
        <v>365</v>
      </c>
      <c r="C37" s="1" t="n">
        <v>245</v>
      </c>
      <c r="D37" s="0" t="n">
        <v>0</v>
      </c>
      <c r="E37" s="1" t="n">
        <v>0</v>
      </c>
      <c r="F37" s="0" t="n">
        <v>205</v>
      </c>
      <c r="G37" s="1" t="n">
        <v>145</v>
      </c>
      <c r="H37" s="0" t="n">
        <v>205</v>
      </c>
      <c r="I37" s="1" t="n">
        <v>145</v>
      </c>
      <c r="J37" s="2" t="n">
        <f aca="false">SUM(B37,D37,F37*2,H37*2)</f>
        <v>1185</v>
      </c>
      <c r="K37" s="2" t="n">
        <f aca="false">SUM(B37:E37) + SUM(F37:I37)*2</f>
        <v>2010</v>
      </c>
      <c r="L37" s="0" t="n">
        <v>100</v>
      </c>
      <c r="M37" s="1" t="n">
        <v>100</v>
      </c>
      <c r="N37" s="0" t="n">
        <v>100</v>
      </c>
      <c r="O37" s="1" t="n">
        <v>100</v>
      </c>
      <c r="P37" s="0" t="n">
        <v>100</v>
      </c>
      <c r="Q37" s="1" t="n">
        <v>100</v>
      </c>
      <c r="R37" s="0" t="n">
        <v>100</v>
      </c>
      <c r="S37" s="1" t="n">
        <v>100</v>
      </c>
      <c r="T37" s="2" t="n">
        <f aca="false">SUM(J37,L37,N37,P37*2,R37*2)</f>
        <v>1785</v>
      </c>
      <c r="U37" s="2" t="n">
        <f aca="false">K37+SUM(L37:O37)+SUM(P37:S37)*2</f>
        <v>3210</v>
      </c>
      <c r="V37" s="1" t="n">
        <v>0</v>
      </c>
      <c r="W37" s="1" t="n">
        <f aca="false">U37+V37</f>
        <v>3210</v>
      </c>
      <c r="X37" s="1" t="n">
        <v>39</v>
      </c>
      <c r="Y37" s="1" t="s">
        <v>26</v>
      </c>
      <c r="AC37" s="0" t="n">
        <v>32</v>
      </c>
      <c r="AD37" s="0" t="n">
        <v>28</v>
      </c>
    </row>
    <row r="38" customFormat="false" ht="12.8" hidden="false" customHeight="false" outlineLevel="0" collapsed="false">
      <c r="A38" s="0" t="s">
        <v>71</v>
      </c>
      <c r="B38" s="0" t="n">
        <v>320</v>
      </c>
      <c r="C38" s="1" t="n">
        <v>210</v>
      </c>
      <c r="D38" s="0" t="n">
        <v>220</v>
      </c>
      <c r="E38" s="1" t="n">
        <v>140</v>
      </c>
      <c r="F38" s="0" t="n">
        <v>170</v>
      </c>
      <c r="G38" s="1" t="n">
        <v>110</v>
      </c>
      <c r="H38" s="0" t="n">
        <v>170</v>
      </c>
      <c r="I38" s="1" t="n">
        <v>110</v>
      </c>
      <c r="J38" s="2" t="n">
        <f aca="false">SUM(B38,D38,F38*2,H38*2)</f>
        <v>1220</v>
      </c>
      <c r="K38" s="2" t="n">
        <f aca="false">SUM(B38:E38) + SUM(F38:I38)*2</f>
        <v>2010</v>
      </c>
      <c r="L38" s="0" t="n">
        <v>100</v>
      </c>
      <c r="M38" s="1" t="n">
        <v>100</v>
      </c>
      <c r="N38" s="0" t="n">
        <v>100</v>
      </c>
      <c r="O38" s="1" t="n">
        <v>100</v>
      </c>
      <c r="P38" s="0" t="n">
        <v>100</v>
      </c>
      <c r="Q38" s="1" t="n">
        <v>100</v>
      </c>
      <c r="R38" s="0" t="n">
        <v>100</v>
      </c>
      <c r="S38" s="1" t="n">
        <v>100</v>
      </c>
      <c r="T38" s="2" t="n">
        <f aca="false">SUM(J38,L38,N38,P38*2,R38*2)</f>
        <v>1820</v>
      </c>
      <c r="U38" s="2" t="n">
        <f aca="false">K38+SUM(L38:O38)+SUM(P38:S38)*2</f>
        <v>3210</v>
      </c>
      <c r="W38" s="1" t="n">
        <f aca="false">U38+V38</f>
        <v>3210</v>
      </c>
      <c r="AC38" s="0" t="n">
        <v>32</v>
      </c>
      <c r="AD38" s="0" t="n">
        <v>28</v>
      </c>
    </row>
    <row r="39" customFormat="false" ht="12.8" hidden="false" customHeight="false" outlineLevel="0" collapsed="false">
      <c r="A39" s="0" t="s">
        <v>72</v>
      </c>
      <c r="B39" s="0" t="n">
        <v>320</v>
      </c>
      <c r="C39" s="1" t="n">
        <v>210</v>
      </c>
      <c r="D39" s="0" t="n">
        <v>220</v>
      </c>
      <c r="E39" s="1" t="n">
        <v>140</v>
      </c>
      <c r="F39" s="0" t="n">
        <v>170</v>
      </c>
      <c r="G39" s="1" t="n">
        <v>110</v>
      </c>
      <c r="H39" s="0" t="n">
        <v>170</v>
      </c>
      <c r="I39" s="1" t="n">
        <v>110</v>
      </c>
      <c r="J39" s="2" t="n">
        <f aca="false">SUM(B39,D39,F39*2,H39*2)</f>
        <v>1220</v>
      </c>
      <c r="K39" s="2" t="n">
        <f aca="false">SUM(B39:E39) + SUM(F39:I39)*2</f>
        <v>2010</v>
      </c>
      <c r="L39" s="0" t="n">
        <v>100</v>
      </c>
      <c r="M39" s="1" t="n">
        <v>100</v>
      </c>
      <c r="N39" s="0" t="n">
        <v>100</v>
      </c>
      <c r="O39" s="1" t="n">
        <v>100</v>
      </c>
      <c r="P39" s="0" t="n">
        <v>100</v>
      </c>
      <c r="Q39" s="1" t="n">
        <v>100</v>
      </c>
      <c r="R39" s="0" t="n">
        <v>100</v>
      </c>
      <c r="S39" s="1" t="n">
        <v>100</v>
      </c>
      <c r="T39" s="2" t="n">
        <f aca="false">SUM(J39,L39,N39,P39*2,R39*2)</f>
        <v>1820</v>
      </c>
      <c r="U39" s="2" t="n">
        <f aca="false">K39+SUM(L39:O39)+SUM(P39:S39)*2</f>
        <v>3210</v>
      </c>
      <c r="V39" s="1" t="n">
        <v>0</v>
      </c>
      <c r="W39" s="1" t="n">
        <f aca="false">U39+V39</f>
        <v>3210</v>
      </c>
      <c r="X39" s="1" t="n">
        <v>39</v>
      </c>
      <c r="Y39" s="1" t="s">
        <v>26</v>
      </c>
      <c r="Z39" s="0" t="n">
        <v>28</v>
      </c>
      <c r="AA39" s="0" t="n">
        <v>28</v>
      </c>
      <c r="AB39" s="0" t="n">
        <v>28</v>
      </c>
      <c r="AC39" s="0" t="n">
        <v>32</v>
      </c>
      <c r="AD39" s="0" t="n">
        <v>28</v>
      </c>
    </row>
    <row r="40" customFormat="false" ht="12.8" hidden="false" customHeight="false" outlineLevel="0" collapsed="false">
      <c r="A40" s="0" t="s">
        <v>73</v>
      </c>
      <c r="B40" s="0" t="n">
        <v>320</v>
      </c>
      <c r="C40" s="1" t="n">
        <v>210</v>
      </c>
      <c r="D40" s="0" t="n">
        <v>220</v>
      </c>
      <c r="E40" s="1" t="n">
        <v>140</v>
      </c>
      <c r="F40" s="0" t="n">
        <v>170</v>
      </c>
      <c r="G40" s="1" t="n">
        <v>110</v>
      </c>
      <c r="H40" s="0" t="n">
        <v>170</v>
      </c>
      <c r="I40" s="1" t="n">
        <v>110</v>
      </c>
      <c r="J40" s="2" t="n">
        <f aca="false">SUM(B40,D40,F40*2,H40*2)</f>
        <v>1220</v>
      </c>
      <c r="K40" s="2" t="n">
        <f aca="false">SUM(B40:E40) + SUM(F40:I40)*2</f>
        <v>2010</v>
      </c>
      <c r="L40" s="0" t="n">
        <v>100</v>
      </c>
      <c r="M40" s="1" t="n">
        <v>100</v>
      </c>
      <c r="N40" s="0" t="n">
        <v>100</v>
      </c>
      <c r="O40" s="1" t="n">
        <v>100</v>
      </c>
      <c r="P40" s="0" t="n">
        <v>100</v>
      </c>
      <c r="Q40" s="1" t="n">
        <v>100</v>
      </c>
      <c r="R40" s="0" t="n">
        <v>100</v>
      </c>
      <c r="S40" s="1" t="n">
        <v>100</v>
      </c>
      <c r="T40" s="2" t="n">
        <f aca="false">SUM(J40,L40,N40,P40*2,R40*2)</f>
        <v>1820</v>
      </c>
      <c r="U40" s="2" t="n">
        <f aca="false">K40+SUM(L40:O40)+SUM(P40:S40)*2</f>
        <v>3210</v>
      </c>
      <c r="W40" s="1" t="n">
        <f aca="false">U40+V40</f>
        <v>3210</v>
      </c>
      <c r="AA40" s="0" t="n">
        <v>28</v>
      </c>
      <c r="AB40" s="0" t="n">
        <v>28</v>
      </c>
      <c r="AC40" s="0" t="n">
        <v>32</v>
      </c>
      <c r="AD40" s="0" t="n">
        <v>28</v>
      </c>
    </row>
    <row r="41" customFormat="false" ht="12.8" hidden="false" customHeight="false" outlineLevel="0" collapsed="false">
      <c r="A41" s="0" t="s">
        <v>74</v>
      </c>
      <c r="B41" s="0" t="n">
        <v>320</v>
      </c>
      <c r="C41" s="1" t="n">
        <v>210</v>
      </c>
      <c r="D41" s="0" t="n">
        <v>220</v>
      </c>
      <c r="E41" s="1" t="n">
        <v>140</v>
      </c>
      <c r="F41" s="0" t="n">
        <v>170</v>
      </c>
      <c r="G41" s="1" t="n">
        <v>110</v>
      </c>
      <c r="H41" s="0" t="n">
        <v>170</v>
      </c>
      <c r="I41" s="1" t="n">
        <v>110</v>
      </c>
      <c r="J41" s="2" t="n">
        <f aca="false">SUM(B41,D41,F41*2,H41*2)</f>
        <v>1220</v>
      </c>
      <c r="K41" s="2" t="n">
        <f aca="false">SUM(B41:E41) + SUM(F41:I41)*2</f>
        <v>2010</v>
      </c>
      <c r="L41" s="0" t="n">
        <v>100</v>
      </c>
      <c r="M41" s="1" t="n">
        <v>100</v>
      </c>
      <c r="N41" s="0" t="n">
        <v>100</v>
      </c>
      <c r="O41" s="1" t="n">
        <v>100</v>
      </c>
      <c r="P41" s="0" t="n">
        <v>100</v>
      </c>
      <c r="Q41" s="1" t="n">
        <v>100</v>
      </c>
      <c r="R41" s="0" t="n">
        <v>100</v>
      </c>
      <c r="S41" s="1" t="n">
        <v>100</v>
      </c>
      <c r="T41" s="2" t="n">
        <f aca="false">SUM(J41,L41,N41,P41*2,R41*2)</f>
        <v>1820</v>
      </c>
      <c r="U41" s="2" t="n">
        <f aca="false">K41+SUM(L41:O41)+SUM(P41:S41)*2</f>
        <v>3210</v>
      </c>
      <c r="V41" s="1" t="n">
        <v>0</v>
      </c>
      <c r="W41" s="1" t="n">
        <f aca="false">U41+V41</f>
        <v>3210</v>
      </c>
      <c r="X41" s="1" t="n">
        <v>39</v>
      </c>
      <c r="Y41" s="1" t="s">
        <v>26</v>
      </c>
    </row>
    <row r="42" customFormat="false" ht="12.8" hidden="false" customHeight="false" outlineLevel="0" collapsed="false">
      <c r="A42" s="0" t="s">
        <v>75</v>
      </c>
      <c r="B42" s="0" t="n">
        <v>320</v>
      </c>
      <c r="C42" s="1" t="n">
        <v>210</v>
      </c>
      <c r="D42" s="0" t="n">
        <v>220</v>
      </c>
      <c r="E42" s="1" t="n">
        <v>140</v>
      </c>
      <c r="F42" s="0" t="n">
        <v>170</v>
      </c>
      <c r="G42" s="1" t="n">
        <v>110</v>
      </c>
      <c r="H42" s="0" t="n">
        <v>170</v>
      </c>
      <c r="I42" s="1" t="n">
        <v>110</v>
      </c>
      <c r="J42" s="2" t="n">
        <f aca="false">SUM(B42,D42,F42*2,H42*2)</f>
        <v>1220</v>
      </c>
      <c r="K42" s="2" t="n">
        <f aca="false">SUM(B42:E42) + SUM(F42:I42)*2</f>
        <v>2010</v>
      </c>
      <c r="L42" s="0" t="n">
        <v>100</v>
      </c>
      <c r="M42" s="1" t="n">
        <v>100</v>
      </c>
      <c r="N42" s="0" t="n">
        <v>100</v>
      </c>
      <c r="O42" s="1" t="n">
        <v>100</v>
      </c>
      <c r="P42" s="0" t="n">
        <v>100</v>
      </c>
      <c r="Q42" s="1" t="n">
        <v>100</v>
      </c>
      <c r="R42" s="0" t="n">
        <v>100</v>
      </c>
      <c r="S42" s="1" t="n">
        <v>100</v>
      </c>
      <c r="T42" s="2" t="n">
        <f aca="false">SUM(J42,L42,N42,P42*2,R42*2)</f>
        <v>1820</v>
      </c>
      <c r="U42" s="2" t="n">
        <f aca="false">K42+SUM(L42:O42)+SUM(P42:S42)*2</f>
        <v>3210</v>
      </c>
      <c r="V42" s="1" t="n">
        <v>0</v>
      </c>
      <c r="W42" s="1" t="n">
        <f aca="false">U42+V42</f>
        <v>3210</v>
      </c>
      <c r="X42" s="1" t="n">
        <v>39</v>
      </c>
      <c r="Y42" s="1" t="s">
        <v>26</v>
      </c>
    </row>
    <row r="43" customFormat="false" ht="12.8" hidden="false" customHeight="false" outlineLevel="0" collapsed="false">
      <c r="A43" s="0" t="s">
        <v>76</v>
      </c>
      <c r="B43" s="0" t="n">
        <v>320</v>
      </c>
      <c r="C43" s="1" t="n">
        <v>210</v>
      </c>
      <c r="D43" s="0" t="n">
        <v>220</v>
      </c>
      <c r="E43" s="1" t="n">
        <v>140</v>
      </c>
      <c r="F43" s="0" t="n">
        <v>170</v>
      </c>
      <c r="G43" s="1" t="n">
        <v>110</v>
      </c>
      <c r="H43" s="0" t="n">
        <v>170</v>
      </c>
      <c r="I43" s="1" t="n">
        <v>110</v>
      </c>
      <c r="J43" s="2" t="n">
        <f aca="false">SUM(B43,D43,F43*2,H43*2)</f>
        <v>1220</v>
      </c>
      <c r="K43" s="2" t="n">
        <f aca="false">SUM(B43:E43) + SUM(F43:I43)*2</f>
        <v>2010</v>
      </c>
      <c r="L43" s="0" t="n">
        <v>100</v>
      </c>
      <c r="M43" s="1" t="n">
        <v>100</v>
      </c>
      <c r="N43" s="0" t="n">
        <v>100</v>
      </c>
      <c r="O43" s="1" t="n">
        <v>100</v>
      </c>
      <c r="P43" s="0" t="n">
        <v>100</v>
      </c>
      <c r="Q43" s="1" t="n">
        <v>100</v>
      </c>
      <c r="R43" s="0" t="n">
        <v>100</v>
      </c>
      <c r="S43" s="1" t="n">
        <v>100</v>
      </c>
      <c r="T43" s="2" t="n">
        <f aca="false">SUM(J43,L43,N43,P43*2,R43*2)</f>
        <v>1820</v>
      </c>
      <c r="U43" s="2" t="n">
        <f aca="false">K43+SUM(L43:O43)+SUM(P43:S43)*2</f>
        <v>3210</v>
      </c>
      <c r="V43" s="1" t="n">
        <v>0</v>
      </c>
      <c r="W43" s="1" t="n">
        <f aca="false">U43+V43</f>
        <v>3210</v>
      </c>
      <c r="X43" s="1" t="n">
        <v>39</v>
      </c>
      <c r="Y43" s="1" t="s">
        <v>26</v>
      </c>
      <c r="Z43" s="0" t="n">
        <v>28</v>
      </c>
      <c r="AA43" s="0" t="n">
        <v>28</v>
      </c>
      <c r="AB43" s="0" t="n">
        <v>28</v>
      </c>
      <c r="AC43" s="0" t="n">
        <v>32</v>
      </c>
      <c r="AD43" s="0" t="n">
        <v>28</v>
      </c>
      <c r="AE43" s="10"/>
    </row>
    <row r="44" customFormat="false" ht="12.8" hidden="false" customHeight="false" outlineLevel="0" collapsed="false">
      <c r="A44" s="0" t="s">
        <v>77</v>
      </c>
      <c r="B44" s="0" t="n">
        <v>420</v>
      </c>
      <c r="C44" s="1" t="n">
        <v>310</v>
      </c>
      <c r="D44" s="0" t="n">
        <v>320</v>
      </c>
      <c r="E44" s="1" t="n">
        <v>240</v>
      </c>
      <c r="F44" s="0" t="n">
        <v>270</v>
      </c>
      <c r="G44" s="1" t="n">
        <v>210</v>
      </c>
      <c r="H44" s="0" t="n">
        <v>270</v>
      </c>
      <c r="I44" s="1" t="n">
        <v>210</v>
      </c>
      <c r="J44" s="2" t="n">
        <f aca="false">SUM(B44,D44,F44*2,H44*2)</f>
        <v>1820</v>
      </c>
      <c r="K44" s="2" t="n">
        <f aca="false">SUM(B44:E44) + SUM(F44:I44)*2</f>
        <v>3210</v>
      </c>
      <c r="L44" s="0" t="n">
        <v>0</v>
      </c>
      <c r="M44" s="1" t="n">
        <v>0</v>
      </c>
      <c r="N44" s="0" t="n">
        <v>0</v>
      </c>
      <c r="O44" s="1" t="n">
        <v>0</v>
      </c>
      <c r="P44" s="0" t="n">
        <v>0</v>
      </c>
      <c r="Q44" s="1" t="n">
        <v>0</v>
      </c>
      <c r="R44" s="0" t="n">
        <v>0</v>
      </c>
      <c r="S44" s="1" t="n">
        <v>0</v>
      </c>
      <c r="T44" s="2" t="n">
        <f aca="false">SUM(J44,L44,N44,P44*2,R44*2)</f>
        <v>1820</v>
      </c>
      <c r="U44" s="2" t="n">
        <f aca="false">K44+SUM(L44:O44)+SUM(P44:S44)*2</f>
        <v>3210</v>
      </c>
      <c r="V44" s="1" t="n">
        <v>0</v>
      </c>
      <c r="W44" s="1" t="n">
        <f aca="false">U44+V44</f>
        <v>3210</v>
      </c>
      <c r="X44" s="1" t="n">
        <v>1</v>
      </c>
      <c r="Y44" s="1" t="s">
        <v>78</v>
      </c>
      <c r="Z44" s="0" t="n">
        <v>35</v>
      </c>
      <c r="AA44" s="0" t="n">
        <v>35</v>
      </c>
      <c r="AB44" s="0" t="n">
        <v>35</v>
      </c>
      <c r="AC44" s="0" t="n">
        <v>46</v>
      </c>
      <c r="AD44" s="0" t="n">
        <v>35</v>
      </c>
      <c r="AE44" s="0" t="s">
        <v>79</v>
      </c>
    </row>
    <row r="45" customFormat="false" ht="12.8" hidden="false" customHeight="false" outlineLevel="0" collapsed="false">
      <c r="A45" s="0" t="s">
        <v>80</v>
      </c>
      <c r="B45" s="0" t="n">
        <v>320</v>
      </c>
      <c r="C45" s="1" t="n">
        <v>210</v>
      </c>
      <c r="D45" s="0" t="n">
        <v>220</v>
      </c>
      <c r="E45" s="1" t="n">
        <v>140</v>
      </c>
      <c r="F45" s="0" t="n">
        <v>170</v>
      </c>
      <c r="G45" s="1" t="n">
        <v>110</v>
      </c>
      <c r="H45" s="0" t="n">
        <v>170</v>
      </c>
      <c r="I45" s="1" t="n">
        <v>110</v>
      </c>
      <c r="J45" s="2" t="n">
        <f aca="false">SUM(B45,D45,F45*2,H45*2)</f>
        <v>1220</v>
      </c>
      <c r="K45" s="2" t="n">
        <f aca="false">SUM(B45:E45) + SUM(F45:I45)*2</f>
        <v>2010</v>
      </c>
      <c r="L45" s="0" t="n">
        <v>100</v>
      </c>
      <c r="M45" s="1" t="n">
        <v>100</v>
      </c>
      <c r="N45" s="0" t="n">
        <v>100</v>
      </c>
      <c r="O45" s="1" t="n">
        <v>100</v>
      </c>
      <c r="P45" s="0" t="n">
        <v>100</v>
      </c>
      <c r="Q45" s="1" t="n">
        <v>100</v>
      </c>
      <c r="R45" s="0" t="n">
        <v>100</v>
      </c>
      <c r="S45" s="1" t="n">
        <v>100</v>
      </c>
      <c r="T45" s="2" t="n">
        <f aca="false">SUM(J45,L45,N45,P45*2,R45*2)</f>
        <v>1820</v>
      </c>
      <c r="U45" s="2" t="n">
        <f aca="false">K45+SUM(L45:O45)+SUM(P45:S45)*2</f>
        <v>3210</v>
      </c>
      <c r="V45" s="1" t="n">
        <v>330</v>
      </c>
      <c r="W45" s="1" t="n">
        <f aca="false">U45+V45</f>
        <v>3540</v>
      </c>
      <c r="X45" s="1" t="n">
        <v>39</v>
      </c>
      <c r="Y45" s="1" t="s">
        <v>26</v>
      </c>
      <c r="AC45" s="0" t="n">
        <v>32</v>
      </c>
      <c r="AD45" s="0" t="n">
        <v>28</v>
      </c>
    </row>
    <row r="46" customFormat="false" ht="12.8" hidden="false" customHeight="false" outlineLevel="0" collapsed="false">
      <c r="A46" s="0" t="s">
        <v>81</v>
      </c>
      <c r="B46" s="0" t="n">
        <v>320</v>
      </c>
      <c r="C46" s="1" t="n">
        <v>210</v>
      </c>
      <c r="D46" s="0" t="n">
        <v>220</v>
      </c>
      <c r="E46" s="1" t="n">
        <v>140</v>
      </c>
      <c r="F46" s="0" t="n">
        <v>170</v>
      </c>
      <c r="G46" s="1" t="n">
        <v>110</v>
      </c>
      <c r="H46" s="0" t="n">
        <v>170</v>
      </c>
      <c r="I46" s="1" t="n">
        <v>110</v>
      </c>
      <c r="J46" s="2" t="n">
        <f aca="false">SUM(B46,D46,F46*2,H46*2)</f>
        <v>1220</v>
      </c>
      <c r="K46" s="2" t="n">
        <f aca="false">SUM(B46:E46) + SUM(F46:I46)*2</f>
        <v>2010</v>
      </c>
      <c r="L46" s="0" t="n">
        <v>100</v>
      </c>
      <c r="M46" s="1" t="n">
        <v>100</v>
      </c>
      <c r="N46" s="0" t="n">
        <v>100</v>
      </c>
      <c r="O46" s="1" t="n">
        <v>100</v>
      </c>
      <c r="P46" s="0" t="n">
        <v>100</v>
      </c>
      <c r="Q46" s="1" t="n">
        <v>100</v>
      </c>
      <c r="R46" s="0" t="n">
        <v>100</v>
      </c>
      <c r="S46" s="1" t="n">
        <v>125</v>
      </c>
      <c r="T46" s="2" t="n">
        <f aca="false">SUM(J46,L46,N46,P46*2,R46*2)</f>
        <v>1820</v>
      </c>
      <c r="U46" s="2" t="n">
        <f aca="false">K46+SUM(L46:O46)+SUM(P46:S46)*2</f>
        <v>3260</v>
      </c>
      <c r="V46" s="1" t="n">
        <v>0</v>
      </c>
      <c r="W46" s="1" t="n">
        <f aca="false">U46+V46</f>
        <v>3260</v>
      </c>
      <c r="X46" s="1" t="n">
        <v>39</v>
      </c>
      <c r="Y46" s="1" t="s">
        <v>26</v>
      </c>
      <c r="Z46" s="0" t="n">
        <v>28</v>
      </c>
      <c r="AA46" s="0" t="n">
        <v>28</v>
      </c>
      <c r="AC46" s="0" t="n">
        <v>32</v>
      </c>
      <c r="AD46" s="0" t="n">
        <v>28</v>
      </c>
      <c r="AE46" s="10"/>
    </row>
    <row r="47" customFormat="false" ht="12.8" hidden="false" customHeight="false" outlineLevel="0" collapsed="false">
      <c r="A47" s="0" t="s">
        <v>82</v>
      </c>
      <c r="B47" s="0" t="n">
        <v>220</v>
      </c>
      <c r="C47" s="1" t="n">
        <v>170</v>
      </c>
      <c r="D47" s="0" t="n">
        <v>120</v>
      </c>
      <c r="E47" s="1" t="n">
        <v>100</v>
      </c>
      <c r="F47" s="0" t="n">
        <v>70</v>
      </c>
      <c r="G47" s="1" t="n">
        <v>70</v>
      </c>
      <c r="H47" s="0" t="n">
        <v>70</v>
      </c>
      <c r="I47" s="1" t="n">
        <v>70</v>
      </c>
      <c r="J47" s="2" t="n">
        <f aca="false">SUM(B47,D47,F47*2,H47*2)</f>
        <v>620</v>
      </c>
      <c r="K47" s="2" t="n">
        <f aca="false">SUM(B47:E47) + SUM(F47:I47)*2</f>
        <v>1170</v>
      </c>
      <c r="L47" s="0" t="n">
        <v>200</v>
      </c>
      <c r="M47" s="1" t="n">
        <v>150</v>
      </c>
      <c r="N47" s="0" t="n">
        <v>200</v>
      </c>
      <c r="O47" s="1" t="n">
        <v>150</v>
      </c>
      <c r="P47" s="0" t="n">
        <v>200</v>
      </c>
      <c r="Q47" s="1" t="n">
        <v>150</v>
      </c>
      <c r="R47" s="0" t="n">
        <v>200</v>
      </c>
      <c r="S47" s="1" t="n">
        <v>150</v>
      </c>
      <c r="T47" s="2" t="n">
        <f aca="false">SUM(J47,L47,N47,P47*2,R47*2)</f>
        <v>1820</v>
      </c>
      <c r="U47" s="2" t="n">
        <f aca="false">K47+SUM(L47:O47)+SUM(P47:S47)*2</f>
        <v>3270</v>
      </c>
      <c r="V47" s="1" t="n">
        <v>0</v>
      </c>
      <c r="W47" s="1" t="n">
        <f aca="false">U47+V47</f>
        <v>3270</v>
      </c>
      <c r="X47" s="1" t="n">
        <v>39</v>
      </c>
      <c r="Y47" s="1" t="s">
        <v>26</v>
      </c>
      <c r="Z47" s="0" t="n">
        <v>28</v>
      </c>
      <c r="AA47" s="0" t="n">
        <v>28</v>
      </c>
      <c r="AC47" s="0" t="n">
        <v>32</v>
      </c>
      <c r="AD47" s="0" t="n">
        <v>28</v>
      </c>
      <c r="AE47" s="10"/>
    </row>
    <row r="48" customFormat="false" ht="12.8" hidden="false" customHeight="false" outlineLevel="0" collapsed="false">
      <c r="A48" s="0" t="s">
        <v>83</v>
      </c>
      <c r="B48" s="0" t="n">
        <v>320</v>
      </c>
      <c r="C48" s="1" t="n">
        <v>320</v>
      </c>
      <c r="D48" s="0" t="n">
        <v>220</v>
      </c>
      <c r="E48" s="1" t="n">
        <v>220</v>
      </c>
      <c r="F48" s="0" t="n">
        <v>170</v>
      </c>
      <c r="G48" s="1" t="n">
        <v>170</v>
      </c>
      <c r="H48" s="0" t="n">
        <v>170</v>
      </c>
      <c r="I48" s="1" t="n">
        <v>170</v>
      </c>
      <c r="J48" s="2" t="n">
        <f aca="false">SUM(B48,D48,F48*2,H48*2)</f>
        <v>1220</v>
      </c>
      <c r="K48" s="2" t="n">
        <f aca="false">SUM(B48:E48) + SUM(F48:I48)*2</f>
        <v>2440</v>
      </c>
      <c r="L48" s="0" t="n">
        <v>100</v>
      </c>
      <c r="M48" s="1" t="n">
        <v>50</v>
      </c>
      <c r="N48" s="0" t="n">
        <v>100</v>
      </c>
      <c r="O48" s="1" t="n">
        <v>50</v>
      </c>
      <c r="P48" s="0" t="n">
        <v>100</v>
      </c>
      <c r="Q48" s="1" t="n">
        <v>50</v>
      </c>
      <c r="R48" s="0" t="n">
        <v>100</v>
      </c>
      <c r="S48" s="1" t="n">
        <v>50</v>
      </c>
      <c r="T48" s="2" t="n">
        <f aca="false">SUM(J48,L48,N48,P48*2,R48*2)</f>
        <v>1820</v>
      </c>
      <c r="U48" s="2" t="n">
        <f aca="false">K48+SUM(L48:O48)+SUM(P48:S48)*2</f>
        <v>3340</v>
      </c>
      <c r="V48" s="1" t="n">
        <v>0</v>
      </c>
      <c r="W48" s="1" t="n">
        <f aca="false">U48+V48</f>
        <v>3340</v>
      </c>
      <c r="X48" s="1" t="n">
        <v>39</v>
      </c>
      <c r="Y48" s="1" t="s">
        <v>84</v>
      </c>
      <c r="AB48" s="0" t="n">
        <v>28</v>
      </c>
      <c r="AC48" s="0" t="n">
        <v>32</v>
      </c>
      <c r="AD48" s="0" t="n">
        <v>28</v>
      </c>
    </row>
    <row r="49" customFormat="false" ht="12.8" hidden="false" customHeight="false" outlineLevel="0" collapsed="false">
      <c r="A49" s="0" t="s">
        <v>85</v>
      </c>
      <c r="B49" s="0" t="n">
        <v>360</v>
      </c>
      <c r="C49" s="1" t="n">
        <v>240</v>
      </c>
      <c r="D49" s="0" t="n">
        <v>230</v>
      </c>
      <c r="E49" s="1" t="n">
        <v>145</v>
      </c>
      <c r="F49" s="0" t="n">
        <v>175</v>
      </c>
      <c r="G49" s="1" t="n">
        <v>120</v>
      </c>
      <c r="H49" s="0" t="n">
        <v>180</v>
      </c>
      <c r="I49" s="1" t="n">
        <v>120</v>
      </c>
      <c r="J49" s="2" t="n">
        <f aca="false">SUM(B49,D49,F49*2,H49*2)</f>
        <v>1300</v>
      </c>
      <c r="K49" s="2" t="n">
        <f aca="false">SUM(B49:E49) + SUM(F49:I49)*2</f>
        <v>2165</v>
      </c>
      <c r="L49" s="0" t="n">
        <v>100</v>
      </c>
      <c r="M49" s="1" t="n">
        <v>100</v>
      </c>
      <c r="N49" s="0" t="n">
        <v>100</v>
      </c>
      <c r="O49" s="1" t="n">
        <v>100</v>
      </c>
      <c r="P49" s="0" t="n">
        <v>100</v>
      </c>
      <c r="Q49" s="1" t="n">
        <v>100</v>
      </c>
      <c r="R49" s="0" t="n">
        <v>100</v>
      </c>
      <c r="S49" s="1" t="n">
        <v>100</v>
      </c>
      <c r="T49" s="2" t="n">
        <f aca="false">SUM(J49,L49,N49,P49*2,R49*2)</f>
        <v>1900</v>
      </c>
      <c r="U49" s="2" t="n">
        <f aca="false">K49+SUM(L49:O49)+SUM(P49:S49)*2</f>
        <v>3365</v>
      </c>
      <c r="V49" s="1" t="n">
        <v>0</v>
      </c>
      <c r="W49" s="1" t="n">
        <f aca="false">U49+V49</f>
        <v>3365</v>
      </c>
      <c r="X49" s="1" t="n">
        <v>39</v>
      </c>
      <c r="Y49" s="1" t="s">
        <v>26</v>
      </c>
      <c r="AB49" s="0" t="n">
        <v>28</v>
      </c>
      <c r="AC49" s="0" t="n">
        <v>32</v>
      </c>
      <c r="AD49" s="0" t="n">
        <v>28</v>
      </c>
    </row>
    <row r="50" customFormat="false" ht="12.8" hidden="false" customHeight="false" outlineLevel="0" collapsed="false">
      <c r="A50" s="0" t="s">
        <v>86</v>
      </c>
      <c r="B50" s="0" t="n">
        <v>360</v>
      </c>
      <c r="C50" s="1" t="n">
        <v>235</v>
      </c>
      <c r="D50" s="0" t="n">
        <v>260</v>
      </c>
      <c r="E50" s="1" t="n">
        <v>160</v>
      </c>
      <c r="F50" s="0" t="n">
        <v>210</v>
      </c>
      <c r="G50" s="1" t="n">
        <v>135</v>
      </c>
      <c r="H50" s="0" t="n">
        <v>210</v>
      </c>
      <c r="I50" s="1" t="n">
        <v>135</v>
      </c>
      <c r="J50" s="2" t="n">
        <f aca="false">SUM(B50,D50,F50*2,H50*2)</f>
        <v>1460</v>
      </c>
      <c r="K50" s="2" t="n">
        <f aca="false">SUM(B50:E50) + SUM(F50:I50)*2</f>
        <v>2395</v>
      </c>
      <c r="L50" s="0" t="n">
        <v>100</v>
      </c>
      <c r="M50" s="1" t="n">
        <v>100</v>
      </c>
      <c r="N50" s="0" t="n">
        <v>100</v>
      </c>
      <c r="O50" s="1" t="n">
        <v>100</v>
      </c>
      <c r="P50" s="0" t="n">
        <v>100</v>
      </c>
      <c r="Q50" s="1" t="n">
        <v>100</v>
      </c>
      <c r="R50" s="0" t="n">
        <v>100</v>
      </c>
      <c r="S50" s="1" t="n">
        <v>100</v>
      </c>
      <c r="T50" s="2" t="n">
        <f aca="false">SUM(J50,L50,N50,P50*2,R50*2)</f>
        <v>2060</v>
      </c>
      <c r="U50" s="2" t="n">
        <f aca="false">K50+SUM(L50:O50)+SUM(P50:S50)*2</f>
        <v>3595</v>
      </c>
      <c r="V50" s="1" t="n">
        <v>0</v>
      </c>
      <c r="W50" s="1" t="n">
        <f aca="false">U50+V50</f>
        <v>3595</v>
      </c>
      <c r="X50" s="1" t="n">
        <v>39</v>
      </c>
      <c r="Y50" s="1" t="s">
        <v>26</v>
      </c>
    </row>
    <row r="51" customFormat="false" ht="12.8" hidden="false" customHeight="false" outlineLevel="0" collapsed="false">
      <c r="A51" s="0" t="s">
        <v>87</v>
      </c>
      <c r="B51" s="0" t="n">
        <v>360</v>
      </c>
      <c r="C51" s="1" t="n">
        <v>245</v>
      </c>
      <c r="D51" s="0" t="n">
        <v>260</v>
      </c>
      <c r="E51" s="1" t="n">
        <v>160</v>
      </c>
      <c r="F51" s="0" t="n">
        <v>210</v>
      </c>
      <c r="G51" s="1" t="n">
        <v>140</v>
      </c>
      <c r="H51" s="0" t="n">
        <v>210</v>
      </c>
      <c r="I51" s="1" t="n">
        <v>135</v>
      </c>
      <c r="J51" s="2" t="n">
        <f aca="false">SUM(B51,D51,F51*2,H51*2)</f>
        <v>1460</v>
      </c>
      <c r="K51" s="2" t="n">
        <f aca="false">SUM(B51:E51) + SUM(F51:I51)*2</f>
        <v>2415</v>
      </c>
      <c r="L51" s="0" t="n">
        <v>100</v>
      </c>
      <c r="M51" s="1" t="n">
        <v>100</v>
      </c>
      <c r="N51" s="0" t="n">
        <v>100</v>
      </c>
      <c r="O51" s="1" t="n">
        <v>100</v>
      </c>
      <c r="P51" s="0" t="n">
        <v>100</v>
      </c>
      <c r="Q51" s="1" t="n">
        <v>100</v>
      </c>
      <c r="R51" s="0" t="n">
        <v>100</v>
      </c>
      <c r="S51" s="1" t="n">
        <v>100</v>
      </c>
      <c r="T51" s="2" t="n">
        <f aca="false">SUM(J51,L51,N51,P51*2,R51*2)</f>
        <v>2060</v>
      </c>
      <c r="U51" s="2" t="n">
        <f aca="false">K51+SUM(L51:O51)+SUM(P51:S51)*2</f>
        <v>3615</v>
      </c>
      <c r="V51" s="1" t="n">
        <v>0</v>
      </c>
      <c r="W51" s="1" t="n">
        <f aca="false">U51+V51</f>
        <v>3615</v>
      </c>
      <c r="X51" s="1" t="n">
        <v>39</v>
      </c>
      <c r="Y51" s="1" t="s">
        <v>26</v>
      </c>
      <c r="Z51" s="0" t="n">
        <v>35</v>
      </c>
      <c r="AA51" s="0" t="n">
        <v>40</v>
      </c>
      <c r="AB51" s="0" t="n">
        <v>35</v>
      </c>
      <c r="AC51" s="0" t="n">
        <v>39</v>
      </c>
      <c r="AD51" s="0" t="n">
        <v>35</v>
      </c>
      <c r="AE51" s="10"/>
    </row>
    <row r="52" customFormat="false" ht="12.8" hidden="false" customHeight="false" outlineLevel="0" collapsed="false">
      <c r="A52" s="0" t="s">
        <v>88</v>
      </c>
      <c r="B52" s="0" t="n">
        <v>500</v>
      </c>
      <c r="C52" s="1" t="n">
        <v>210</v>
      </c>
      <c r="D52" s="0" t="n">
        <v>300</v>
      </c>
      <c r="E52" s="1" t="n">
        <v>140</v>
      </c>
      <c r="F52" s="0" t="n">
        <v>290</v>
      </c>
      <c r="G52" s="1" t="n">
        <v>110</v>
      </c>
      <c r="H52" s="0" t="n">
        <v>240</v>
      </c>
      <c r="I52" s="1" t="n">
        <v>110</v>
      </c>
      <c r="J52" s="2" t="n">
        <f aca="false">SUM(B52,D52,F52*2,H52*2)</f>
        <v>1860</v>
      </c>
      <c r="K52" s="2" t="n">
        <f aca="false">SUM(B52:E52) + SUM(F52:I52)*2</f>
        <v>2650</v>
      </c>
      <c r="L52" s="0" t="n">
        <v>100</v>
      </c>
      <c r="M52" s="1" t="n">
        <v>100</v>
      </c>
      <c r="N52" s="0" t="n">
        <v>100</v>
      </c>
      <c r="O52" s="1" t="n">
        <v>100</v>
      </c>
      <c r="P52" s="0" t="n">
        <v>100</v>
      </c>
      <c r="Q52" s="1" t="n">
        <v>100</v>
      </c>
      <c r="R52" s="0" t="n">
        <v>100</v>
      </c>
      <c r="S52" s="1" t="n">
        <v>100</v>
      </c>
      <c r="T52" s="2" t="n">
        <f aca="false">SUM(J52,L52,N52,P52*2,R52*2)</f>
        <v>2460</v>
      </c>
      <c r="U52" s="2" t="n">
        <f aca="false">K52+SUM(L52:O52)+SUM(P52:S52)*2</f>
        <v>3850</v>
      </c>
      <c r="V52" s="1" t="n">
        <v>0</v>
      </c>
      <c r="W52" s="1" t="n">
        <f aca="false">U52+V52</f>
        <v>3850</v>
      </c>
      <c r="X52" s="1" t="n">
        <v>39</v>
      </c>
      <c r="Y52" s="1" t="s">
        <v>26</v>
      </c>
      <c r="AB52" s="0" t="s">
        <v>42</v>
      </c>
      <c r="AC52" s="0" t="n">
        <v>46</v>
      </c>
      <c r="AD52" s="0" t="n">
        <v>42</v>
      </c>
      <c r="AE52" s="10" t="s">
        <v>89</v>
      </c>
    </row>
    <row r="53" customFormat="false" ht="12.8" hidden="false" customHeight="false" outlineLevel="0" collapsed="false">
      <c r="A53" s="0" t="s">
        <v>90</v>
      </c>
      <c r="B53" s="0" t="n">
        <v>460</v>
      </c>
      <c r="C53" s="1" t="n">
        <v>230</v>
      </c>
      <c r="D53" s="0" t="n">
        <v>320</v>
      </c>
      <c r="E53" s="1" t="n">
        <v>160</v>
      </c>
      <c r="F53" s="0" t="n">
        <v>260</v>
      </c>
      <c r="G53" s="1" t="n">
        <v>150</v>
      </c>
      <c r="H53" s="0" t="n">
        <v>260</v>
      </c>
      <c r="I53" s="1" t="n">
        <v>150</v>
      </c>
      <c r="J53" s="2" t="n">
        <f aca="false">SUM(B53,D53,F53*2,H53*2)</f>
        <v>1820</v>
      </c>
      <c r="K53" s="2" t="n">
        <f aca="false">SUM(B53:E53) + SUM(F53:I53)*2</f>
        <v>2810</v>
      </c>
      <c r="L53" s="0" t="n">
        <v>100</v>
      </c>
      <c r="M53" s="1" t="n">
        <v>100</v>
      </c>
      <c r="N53" s="0" t="n">
        <v>100</v>
      </c>
      <c r="O53" s="1" t="n">
        <v>100</v>
      </c>
      <c r="P53" s="0" t="n">
        <v>100</v>
      </c>
      <c r="Q53" s="1" t="n">
        <v>100</v>
      </c>
      <c r="R53" s="0" t="n">
        <v>100</v>
      </c>
      <c r="S53" s="1" t="n">
        <v>100</v>
      </c>
      <c r="T53" s="2" t="n">
        <f aca="false">SUM(J53,L53,N53,P53*2,R53*2)</f>
        <v>2420</v>
      </c>
      <c r="U53" s="2" t="n">
        <f aca="false">K53+SUM(L53:O53)+SUM(P53:S53)*2</f>
        <v>4010</v>
      </c>
      <c r="V53" s="1" t="n">
        <v>0</v>
      </c>
      <c r="W53" s="1" t="n">
        <f aca="false">U53+V53</f>
        <v>4010</v>
      </c>
      <c r="X53" s="1" t="n">
        <v>39</v>
      </c>
      <c r="Y53" s="1" t="s">
        <v>26</v>
      </c>
      <c r="Z53" s="0" t="n">
        <v>42</v>
      </c>
      <c r="AA53" s="0" t="n">
        <v>42</v>
      </c>
      <c r="AB53" s="0" t="n">
        <v>42</v>
      </c>
      <c r="AC53" s="0" t="n">
        <v>46</v>
      </c>
      <c r="AD53" s="0" t="n">
        <v>42</v>
      </c>
      <c r="AE53" s="10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{CF28141B-507F-4815-A0BF-6A1650405F82}</x14:id>
        </ext>
      </extLst>
    </cfRule>
  </conditionalFormatting>
  <conditionalFormatting sqref="T2:U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{1099D4EF-E12D-4094-9690-B00023D1135E}</x14:id>
        </ext>
      </extLst>
    </cfRule>
  </conditionalFormatting>
  <conditionalFormatting sqref="J2:K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{A9CB3D42-C061-456E-B262-8648223378E0}</x14:id>
        </ext>
      </extLst>
    </cfRule>
  </conditionalFormatting>
  <conditionalFormatting sqref="Z3:AD73">
    <cfRule type="dataBar" priority="5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{D6B91C25-71E2-4E43-82E3-58852FE6F017}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28141B-507F-4815-A0BF-6A1650405F8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1099D4EF-E12D-4094-9690-B00023D1135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A9CB3D42-C061-456E-B262-8648223378E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D6B91C25-71E2-4E43-82E3-58852FE6F017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Z3:AD73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8" min="2" style="0" width="11.9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  <col collapsed="false" customWidth="true" hidden="false" outlineLevel="0" max="64" min="13" style="0" width="11.9"/>
  </cols>
  <sheetData>
    <row r="1" customFormat="false" ht="12.8" hidden="false" customHeight="false" outlineLevel="0" collapsed="false">
      <c r="A1" s="8" t="s">
        <v>91</v>
      </c>
      <c r="B1" s="8" t="s">
        <v>29</v>
      </c>
      <c r="C1" s="8" t="s">
        <v>25</v>
      </c>
      <c r="D1" s="8" t="s">
        <v>32</v>
      </c>
      <c r="E1" s="8" t="s">
        <v>45</v>
      </c>
      <c r="F1" s="8" t="s">
        <v>59</v>
      </c>
      <c r="G1" s="8" t="s">
        <v>92</v>
      </c>
      <c r="H1" s="8" t="s">
        <v>93</v>
      </c>
      <c r="I1" s="8" t="s">
        <v>94</v>
      </c>
      <c r="J1" s="8" t="s">
        <v>95</v>
      </c>
      <c r="K1" s="8" t="s">
        <v>96</v>
      </c>
      <c r="L1" s="8" t="s">
        <v>97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3" t="n">
        <f aca="false">SUM('Power Armor Sets'!$B$4:$C$4)+SUM('Power Armor Sets'!$D$5:$E$5)+(2*SUM('Power Armor Sets'!$F$5:$G$5))+(2*SUM('Power Armor Sets'!$H$5:$I$5))+($B2-570)/6</f>
        <v>710</v>
      </c>
      <c r="J2" s="0" t="n">
        <f aca="false">MAX(B2:I2)</f>
        <v>870</v>
      </c>
      <c r="K2" s="0" t="n">
        <f aca="false">MAX(C2:J2)</f>
        <v>870</v>
      </c>
      <c r="L2" s="0" t="s">
        <v>98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3" t="n">
        <f aca="false">SUM('Power Armor Sets'!$B$4:$C$4)+SUM('Power Armor Sets'!$D$5:$E$5)+(2*SUM('Power Armor Sets'!$F$5:$G$5))+(2*SUM('Power Armor Sets'!$H$5:$I$5))+($B3-570)/6</f>
        <v>750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3" t="n">
        <f aca="false">SUM('Power Armor Sets'!$B$4:$C$4)+SUM('Power Armor Sets'!$D$5:$E$5)+(2*SUM('Power Armor Sets'!$F$6:$G$6))+(2*SUM('Power Armor Sets'!$H$6:$I$6))+($B4-570)/6</f>
        <v>870</v>
      </c>
      <c r="J4" s="0" t="n">
        <f aca="false">MAX(B4:I4)</f>
        <v>1230</v>
      </c>
      <c r="K4" s="0" t="n">
        <v>1230</v>
      </c>
      <c r="L4" s="0" t="s">
        <v>45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3" t="n">
        <f aca="false">SUM('Power Armor Sets'!$B$4:$C$4)+SUM('Power Armor Sets'!$D$5:$E$5)+(2*SUM('Power Armor Sets'!$F$6:$G$6))+(2*SUM('Power Armor Sets'!$H$6:$I$6))+($B5-570)/6</f>
        <v>910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3" t="n">
        <f aca="false">SUM('Power Armor Sets'!$B$4:$C$4)+SUM('Power Armor Sets'!$D$5:$E$5)+(2*SUM('Power Armor Sets'!$F$9:$G$9))+(2*SUM('Power Armor Sets'!$H$9:$I$9))+($B6-570)/6</f>
        <v>970</v>
      </c>
      <c r="J6" s="0" t="n">
        <f aca="false">MAX(B6:I6)</f>
        <v>1625</v>
      </c>
      <c r="K6" s="0" t="n">
        <v>1625</v>
      </c>
      <c r="L6" s="0" t="s">
        <v>99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3" t="n">
        <f aca="false">SUM('Power Armor Sets'!$B$4:$C$4)+SUM('Power Armor Sets'!$D$5:$E$5)+(2*SUM('Power Armor Sets'!$F$9:$G$9))+(2*SUM('Power Armor Sets'!$H$9:$I$9))+($B7-570)/6</f>
        <v>1010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3" t="n">
        <f aca="false">SUM('Power Armor Sets'!$B$4:$C$4)+SUM('Power Armor Sets'!$D$14:$E$14)+(2*SUM('Power Armor Sets'!$F$14:$G$14))+(2*SUM('Power Armor Sets'!$H$16:$I$16))+($B8-570)/6</f>
        <v>1280</v>
      </c>
      <c r="J8" s="0" t="n">
        <f aca="false">MAX(B8:I8)</f>
        <v>2010</v>
      </c>
      <c r="K8" s="0" t="n">
        <v>1625</v>
      </c>
      <c r="L8" s="0" t="s">
        <v>100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3" t="n">
        <f aca="false">SUM('Power Armor Sets'!$B$4:$C$4)+SUM('Power Armor Sets'!$D$17:$E$17)+(2*SUM('Power Armor Sets'!$F$17:$G$17))+(2*SUM('Power Armor Sets'!$H$17:$I$17))+($B9-570)/6</f>
        <v>1380</v>
      </c>
      <c r="J9" s="0" t="n">
        <f aca="false">MAX(B9:I9)</f>
        <v>2280</v>
      </c>
      <c r="K9" s="0" t="n">
        <v>1625</v>
      </c>
      <c r="L9" s="0" t="s">
        <v>101</v>
      </c>
    </row>
    <row r="10" customFormat="false" ht="12.8" hidden="false" customHeight="false" outlineLevel="0" collapsed="false">
      <c r="I10" s="13"/>
    </row>
    <row r="13" customFormat="false" ht="12.8" hidden="false" customHeight="false" outlineLevel="0" collapsed="false">
      <c r="A13" s="8" t="s">
        <v>102</v>
      </c>
      <c r="B13" s="0" t="s">
        <v>103</v>
      </c>
      <c r="C13" s="0" t="s">
        <v>103</v>
      </c>
      <c r="D13" s="0" t="s">
        <v>103</v>
      </c>
      <c r="E13" s="0" t="s">
        <v>103</v>
      </c>
      <c r="F13" s="0" t="s">
        <v>103</v>
      </c>
      <c r="G13" s="0" t="s">
        <v>103</v>
      </c>
      <c r="L13" s="0" t="s">
        <v>103</v>
      </c>
    </row>
    <row r="14" customFormat="false" ht="12.8" hidden="false" customHeight="false" outlineLevel="0" collapsed="false">
      <c r="A14" s="8" t="s">
        <v>104</v>
      </c>
      <c r="B14" s="0" t="s">
        <v>105</v>
      </c>
      <c r="C14" s="0" t="s">
        <v>106</v>
      </c>
      <c r="D14" s="0" t="s">
        <v>103</v>
      </c>
      <c r="E14" s="0" t="s">
        <v>103</v>
      </c>
      <c r="F14" s="0" t="s">
        <v>103</v>
      </c>
      <c r="G14" s="0" t="s">
        <v>103</v>
      </c>
      <c r="L14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91</v>
      </c>
      <c r="B1" s="8" t="s">
        <v>32</v>
      </c>
      <c r="C1" s="8" t="s">
        <v>36</v>
      </c>
      <c r="D1" s="8" t="s">
        <v>107</v>
      </c>
      <c r="E1" s="8" t="s">
        <v>38</v>
      </c>
      <c r="F1" s="8" t="s">
        <v>59</v>
      </c>
      <c r="G1" s="8" t="s">
        <v>76</v>
      </c>
      <c r="H1" s="8" t="s">
        <v>81</v>
      </c>
      <c r="I1" s="8" t="s">
        <v>82</v>
      </c>
      <c r="J1" s="8" t="s">
        <v>61</v>
      </c>
      <c r="K1" s="8" t="s">
        <v>87</v>
      </c>
      <c r="L1" s="8" t="s">
        <v>90</v>
      </c>
      <c r="M1" s="8" t="s">
        <v>77</v>
      </c>
      <c r="N1" s="8" t="s">
        <v>95</v>
      </c>
      <c r="O1" s="8" t="s">
        <v>96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3"/>
      <c r="M12" s="13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102</v>
      </c>
      <c r="B16" s="0" t="s">
        <v>108</v>
      </c>
      <c r="C16" s="0" t="s">
        <v>106</v>
      </c>
      <c r="D16" s="0" t="s">
        <v>106</v>
      </c>
      <c r="E16" s="0" t="s">
        <v>109</v>
      </c>
      <c r="F16" s="0" t="s">
        <v>106</v>
      </c>
      <c r="G16" s="0" t="s">
        <v>106</v>
      </c>
      <c r="H16" s="0" t="s">
        <v>106</v>
      </c>
      <c r="I16" s="0" t="s">
        <v>109</v>
      </c>
      <c r="J16" s="0" t="s">
        <v>109</v>
      </c>
      <c r="K16" s="0" t="s">
        <v>106</v>
      </c>
      <c r="L16" s="0" t="s">
        <v>106</v>
      </c>
      <c r="M16" s="11" t="s">
        <v>78</v>
      </c>
    </row>
    <row r="17" customFormat="false" ht="12.8" hidden="false" customHeight="false" outlineLevel="0" collapsed="false">
      <c r="A17" s="8" t="s">
        <v>104</v>
      </c>
      <c r="B17" s="0" t="s">
        <v>110</v>
      </c>
      <c r="C17" s="0" t="s">
        <v>110</v>
      </c>
      <c r="D17" s="0" t="s">
        <v>110</v>
      </c>
      <c r="E17" s="0" t="s">
        <v>111</v>
      </c>
      <c r="F17" s="0" t="s">
        <v>111</v>
      </c>
      <c r="G17" s="0" t="s">
        <v>112</v>
      </c>
      <c r="H17" s="0" t="s">
        <v>110</v>
      </c>
      <c r="I17" s="0" t="s">
        <v>105</v>
      </c>
      <c r="J17" s="0" t="s">
        <v>105</v>
      </c>
      <c r="K17" s="0" t="s">
        <v>110</v>
      </c>
      <c r="L17" s="0" t="s">
        <v>109</v>
      </c>
      <c r="M17" s="8" t="s">
        <v>113</v>
      </c>
    </row>
    <row r="18" customFormat="false" ht="12.8" hidden="false" customHeight="false" outlineLevel="0" collapsed="false">
      <c r="M1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91</v>
      </c>
      <c r="B1" s="8" t="s">
        <v>114</v>
      </c>
      <c r="J1" s="8" t="s">
        <v>95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102</v>
      </c>
      <c r="B10" s="0" t="s">
        <v>106</v>
      </c>
    </row>
    <row r="11" customFormat="false" ht="12.8" hidden="false" customHeight="false" outlineLevel="0" collapsed="false">
      <c r="A11" s="8" t="s">
        <v>104</v>
      </c>
      <c r="B11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91</v>
      </c>
      <c r="B1" s="14" t="s">
        <v>32</v>
      </c>
      <c r="C1" s="14" t="s">
        <v>45</v>
      </c>
      <c r="D1" s="8" t="s">
        <v>38</v>
      </c>
      <c r="E1" s="8" t="s">
        <v>59</v>
      </c>
      <c r="F1" s="8" t="s">
        <v>115</v>
      </c>
      <c r="G1" s="8" t="s">
        <v>76</v>
      </c>
      <c r="H1" s="8" t="s">
        <v>82</v>
      </c>
      <c r="I1" s="8" t="s">
        <v>61</v>
      </c>
      <c r="J1" s="8" t="s">
        <v>87</v>
      </c>
      <c r="K1" s="8" t="s">
        <v>77</v>
      </c>
      <c r="L1" s="8" t="s">
        <v>88</v>
      </c>
      <c r="M1" s="8" t="s">
        <v>95</v>
      </c>
    </row>
    <row r="2" customFormat="false" ht="12.8" hidden="false" customHeight="false" outlineLevel="0" collapsed="false">
      <c r="A2" s="0" t="n">
        <v>1</v>
      </c>
      <c r="B2" s="15" t="n">
        <v>930</v>
      </c>
      <c r="C2" s="15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5" t="n">
        <v>1770</v>
      </c>
      <c r="C3" s="15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5" t="n">
        <v>1770</v>
      </c>
      <c r="C4" s="15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5" t="n">
        <v>2010</v>
      </c>
      <c r="C5" s="15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5"/>
      <c r="C6" s="15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5"/>
      <c r="C7" s="15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5"/>
      <c r="C8" s="15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5"/>
      <c r="C9" s="15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5"/>
      <c r="C10" s="15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5"/>
      <c r="C11" s="15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5"/>
      <c r="C12" s="15"/>
      <c r="L12" s="13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5"/>
      <c r="C13" s="15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5"/>
      <c r="C14" s="15"/>
      <c r="M14" s="0" t="n">
        <f aca="false">MAX(B14:L14, M13)</f>
        <v>3610</v>
      </c>
    </row>
    <row r="15" customFormat="false" ht="12.8" hidden="false" customHeight="false" outlineLevel="0" collapsed="false">
      <c r="B15" s="15"/>
      <c r="C15" s="15"/>
    </row>
    <row r="16" customFormat="false" ht="12.8" hidden="false" customHeight="false" outlineLevel="0" collapsed="false">
      <c r="A16" s="8" t="s">
        <v>116</v>
      </c>
      <c r="B16" s="15" t="s">
        <v>117</v>
      </c>
      <c r="C16" s="15" t="s">
        <v>117</v>
      </c>
      <c r="D16" s="0" t="s">
        <v>109</v>
      </c>
      <c r="F16" s="0" t="s">
        <v>106</v>
      </c>
    </row>
    <row r="17" customFormat="false" ht="12.8" hidden="false" customHeight="false" outlineLevel="0" collapsed="false">
      <c r="A17" s="8" t="s">
        <v>118</v>
      </c>
      <c r="B17" s="15" t="s">
        <v>117</v>
      </c>
      <c r="C17" s="15" t="s">
        <v>117</v>
      </c>
      <c r="D17" s="0" t="s">
        <v>110</v>
      </c>
      <c r="F17" s="0" t="s">
        <v>108</v>
      </c>
    </row>
    <row r="18" customFormat="false" ht="12.8" hidden="false" customHeight="false" outlineLevel="0" collapsed="false">
      <c r="A18" s="8" t="s">
        <v>119</v>
      </c>
      <c r="B18" s="15" t="s">
        <v>117</v>
      </c>
      <c r="C18" s="15" t="s">
        <v>117</v>
      </c>
      <c r="D18" s="0" t="s">
        <v>105</v>
      </c>
      <c r="E18" s="0" t="s">
        <v>109</v>
      </c>
      <c r="F18" s="0" t="s">
        <v>109</v>
      </c>
      <c r="G18" s="0" t="s">
        <v>109</v>
      </c>
      <c r="H18" s="0" t="s">
        <v>110</v>
      </c>
      <c r="I18" s="0" t="s">
        <v>105</v>
      </c>
      <c r="J18" s="0" t="s">
        <v>109</v>
      </c>
      <c r="L18" s="0" t="s">
        <v>110</v>
      </c>
    </row>
    <row r="19" customFormat="false" ht="12.8" hidden="false" customHeight="false" outlineLevel="0" collapsed="false">
      <c r="B19" s="16" t="s">
        <v>120</v>
      </c>
      <c r="C19" s="16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9"/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6" min="6" style="0" width="11.9"/>
    <col collapsed="false" customWidth="true" hidden="false" outlineLevel="0" max="7" min="7" style="0" width="18.1"/>
    <col collapsed="false" customWidth="true" hidden="false" outlineLevel="0" max="64" min="8" style="0" width="11.9"/>
  </cols>
  <sheetData>
    <row r="1" customFormat="false" ht="12.8" hidden="false" customHeight="false" outlineLevel="0" collapsed="false">
      <c r="A1" s="8" t="s">
        <v>91</v>
      </c>
      <c r="B1" s="8" t="s">
        <v>121</v>
      </c>
      <c r="C1" s="8" t="s">
        <v>122</v>
      </c>
      <c r="D1" s="8" t="s">
        <v>123</v>
      </c>
      <c r="E1" s="8" t="s">
        <v>124</v>
      </c>
      <c r="F1" s="8" t="s">
        <v>41</v>
      </c>
      <c r="G1" s="8" t="s">
        <v>125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26147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2025-03-08T17:36:51Z</dcterms:modified>
  <cp:revision>379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