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<sst xmlns="http://schemas.openxmlformats.org/spreadsheetml/2006/main" count="213" uniqueCount="93">
  <si>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</si>
  <si>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</si>
  <si>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</si>
  <si>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</si>
  <si>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</si>
  <si>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</si>
  <si>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</si>
  <si>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</si>
  <si>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</si>
  <si>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</si>
  <si>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</si>
  <si>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</si>
  <si>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</si>
  <si>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</si>
  <si>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</si>
  <si>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</si>
  <si>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</si>
  <si>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</si>
  <si>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</si>
  <si>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</si>
  <si>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</si>
  <si>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</si>
  <si>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</si>
  <si>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</si>
  <si>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</si>
  <si>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</si>
  <si>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</si>
  <si>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</si>
  <si>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</si>
  <si>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</si>
  <si>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Hellcat</t>
  </si>
  <si>
    <t xml:space="preserve">Each piece offers a 2% ballistic damage reduction; High radiation defenses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</si>
  <si>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</si>
  <si>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</si>
  <si>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</si>
  <si>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</si>
  <si>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</si>
  <si>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</si>
  <si>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</si>
  <si>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</si>
  <si>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</si>
  <si>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</si>
  <si>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</si>
  <si>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</si>
  <si>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</si>
  <si>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</si>
  <si>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</si>
  <si>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</si>
  <si>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</si>
  <si>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X-03</t>
  </si>
  <si>
    <t xml:space="preserve">Has fire resistance as well, but base game weapons don’t use that damage type</t>
  </si>
  <si>
    <t xml:space="preserve">T-65</t>
  </si>
  <si>
    <t xml:space="preserve">X-02 (Black Devil)</t>
  </si>
  <si>
    <t xml:space="preserve">N/A</t>
  </si>
  <si>
    <t xml:space="preserve">Cannot be upgraded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</si>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</sst>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930</c:v>
                </c:pt>
                <c:pt idx="3">
                  <c:v>970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1890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723954"/>
        <c:axId val="72229452"/>
      </c:lineChart>
      <c:catAx>
        <c:axId val="427239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229452"/>
        <c:crosses val="autoZero"/>
        <c:auto val="1"/>
        <c:lblAlgn val="ctr"/>
        <c:lblOffset val="100"/>
        <c:noMultiLvlLbl val="0"/>
      </c:catAx>
      <c:valAx>
        <c:axId val="722294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7239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042040"/>
        <c:axId val="28670403"/>
      </c:lineChart>
      <c:catAx>
        <c:axId val="9804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670403"/>
        <c:crosses val="autoZero"/>
        <c:auto val="1"/>
        <c:lblAlgn val="ctr"/>
        <c:lblOffset val="100"/>
        <c:noMultiLvlLbl val="0"/>
      </c:catAx>
      <c:valAx>
        <c:axId val="286704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0420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898893"/>
        <c:axId val="48259916"/>
      </c:lineChart>
      <c:catAx>
        <c:axId val="148988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259916"/>
        <c:crosses val="autoZero"/>
        <c:auto val="1"/>
        <c:lblAlgn val="ctr"/>
        <c:lblOffset val="100"/>
        <c:noMultiLvlLbl val="0"/>
      </c:catAx>
      <c:valAx>
        <c:axId val="482599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8988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880279"/>
        <c:axId val="80191320"/>
      </c:lineChart>
      <c:catAx>
        <c:axId val="758802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191320"/>
        <c:crosses val="autoZero"/>
        <c:auto val="1"/>
        <c:lblAlgn val="ctr"/>
        <c:lblOffset val="100"/>
        <c:noMultiLvlLbl val="0"/>
      </c:catAx>
      <c:valAx>
        <c:axId val="801913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8802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954739"/>
        <c:axId val="51105968"/>
      </c:lineChart>
      <c:catAx>
        <c:axId val="599547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105968"/>
        <c:crosses val="autoZero"/>
        <c:auto val="1"/>
        <c:lblAlgn val="ctr"/>
        <c:lblOffset val="100"/>
        <c:noMultiLvlLbl val="0"/>
      </c:catAx>
      <c:valAx>
        <c:axId val="511059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9547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0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280080</xdr:colOff>
      <xdr:row>43</xdr:row>
      <xdr:rowOff>13680</xdr:rowOff>
    </xdr:to>
    <xdr:graphicFrame>
      <xdr:nvGraphicFramePr>
        <xdr:cNvPr id="0" name=""/>
        <xdr:cNvGraphicFramePr/>
      </xdr:nvGraphicFramePr>
      <xdr:xfrm>
        <a:off x="468720" y="2732040"/>
        <a:ext cx="7675560" cy="427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382320</xdr:colOff>
      <xdr:row>46</xdr:row>
      <xdr:rowOff>10440</xdr:rowOff>
    </xdr:to>
    <xdr:graphicFrame>
      <xdr:nvGraphicFramePr>
        <xdr:cNvPr id="1" name=""/>
        <xdr:cNvGraphicFramePr/>
      </xdr:nvGraphicFramePr>
      <xdr:xfrm>
        <a:off x="468720" y="3216600"/>
        <a:ext cx="10249920" cy="427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512640</xdr:colOff>
      <xdr:row>40</xdr:row>
      <xdr:rowOff>12240</xdr:rowOff>
    </xdr:to>
    <xdr:graphicFrame>
      <xdr:nvGraphicFramePr>
        <xdr:cNvPr id="2" name=""/>
        <xdr:cNvGraphicFramePr/>
      </xdr:nvGraphicFramePr>
      <xdr:xfrm>
        <a:off x="468720" y="2243160"/>
        <a:ext cx="7685280" cy="427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71640</xdr:colOff>
      <xdr:row>46</xdr:row>
      <xdr:rowOff>10440</xdr:rowOff>
    </xdr:to>
    <xdr:graphicFrame>
      <xdr:nvGraphicFramePr>
        <xdr:cNvPr id="3" name=""/>
        <xdr:cNvGraphicFramePr/>
      </xdr:nvGraphicFramePr>
      <xdr:xfrm>
        <a:off x="468720" y="3216600"/>
        <a:ext cx="10249920" cy="427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64080</xdr:colOff>
      <xdr:row>45</xdr:row>
      <xdr:rowOff>26280</xdr:rowOff>
    </xdr:to>
    <xdr:graphicFrame>
      <xdr:nvGraphicFramePr>
        <xdr:cNvPr id="4" name=""/>
        <xdr:cNvGraphicFramePr/>
      </xdr:nvGraphicFramePr>
      <xdr:xfrm>
        <a:off x="260280" y="2631960"/>
        <a:ext cx="8423640" cy="47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130</v>
      </c>
      <c r="D6" s="0" t="n">
        <v>140</v>
      </c>
      <c r="E6" s="1" t="n">
        <v>60</v>
      </c>
      <c r="F6" s="0" t="n">
        <v>90</v>
      </c>
      <c r="G6" s="1" t="n">
        <v>30</v>
      </c>
      <c r="H6" s="0" t="n">
        <v>90</v>
      </c>
      <c r="I6" s="1" t="n">
        <v>30</v>
      </c>
      <c r="J6" s="2" t="n">
        <f aca="false">SUM(B6,D6,F6*2,H6*2)</f>
        <v>740</v>
      </c>
      <c r="K6" s="2" t="n">
        <f aca="false">SUM(B6:E6) + SUM(F6:I6)*2</f>
        <v>1050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2250</v>
      </c>
      <c r="V6" s="1" t="n">
        <v>0</v>
      </c>
      <c r="W6" s="1" t="n">
        <f aca="false">U6+V6</f>
        <v>2250</v>
      </c>
      <c r="X6" s="1" t="n">
        <v>39</v>
      </c>
      <c r="Y6" s="1" t="s">
        <v>26</v>
      </c>
      <c r="AB6" s="0" t="n">
        <v>14</v>
      </c>
      <c r="AC6" s="0" t="n">
        <v>18</v>
      </c>
      <c r="AD6" s="0" t="n">
        <v>14</v>
      </c>
      <c r="AE6" s="0" t="s">
        <v>31</v>
      </c>
    </row>
    <row r="7" customFormat="false" ht="12.8" hidden="false" customHeight="false" outlineLevel="0" collapsed="false">
      <c r="A7" s="0" t="s">
        <v>32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Z7" s="0" t="n">
        <v>14</v>
      </c>
      <c r="AA7" s="0" t="n">
        <v>14</v>
      </c>
      <c r="AB7" s="0" t="n">
        <v>14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33</v>
      </c>
      <c r="B8" s="0" t="n">
        <v>240</v>
      </c>
      <c r="C8" s="1" t="n">
        <v>160</v>
      </c>
      <c r="D8" s="0" t="n">
        <v>140</v>
      </c>
      <c r="E8" s="1" t="n">
        <v>90</v>
      </c>
      <c r="F8" s="0" t="n">
        <v>90</v>
      </c>
      <c r="G8" s="1" t="n">
        <v>60</v>
      </c>
      <c r="H8" s="0" t="n">
        <v>90</v>
      </c>
      <c r="I8" s="1" t="n">
        <v>60</v>
      </c>
      <c r="J8" s="2" t="n">
        <f aca="false">SUM(B8,D8,F8*2,H8*2)</f>
        <v>740</v>
      </c>
      <c r="K8" s="2" t="n">
        <f aca="false">SUM(B8:E8) + SUM(F8:I8)*2</f>
        <v>1230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1340</v>
      </c>
      <c r="U8" s="2" t="n">
        <f aca="false">K8+SUM(L8:O8)+SUM(P8:S8)*2</f>
        <v>2430</v>
      </c>
      <c r="V8" s="1" t="n">
        <v>0</v>
      </c>
      <c r="W8" s="1" t="n">
        <f aca="false">U8+V8</f>
        <v>2430</v>
      </c>
      <c r="X8" s="1" t="n">
        <v>39</v>
      </c>
      <c r="Y8" s="1" t="s">
        <v>26</v>
      </c>
      <c r="AC8" s="0" t="n">
        <v>18</v>
      </c>
      <c r="AD8" s="0" t="n">
        <v>14</v>
      </c>
      <c r="AE8" s="10"/>
    </row>
    <row r="9" customFormat="false" ht="12.8" hidden="false" customHeight="false" outlineLevel="0" collapsed="false">
      <c r="A9" s="0" t="s">
        <v>34</v>
      </c>
      <c r="B9" s="0" t="n">
        <v>360</v>
      </c>
      <c r="C9" s="1" t="n">
        <v>185</v>
      </c>
      <c r="D9" s="0" t="n">
        <v>0</v>
      </c>
      <c r="E9" s="1" t="n">
        <v>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880</v>
      </c>
      <c r="K9" s="2" t="n">
        <f aca="false">SUM(B9:E9) + SUM(F9:I9)*2</f>
        <v>1405</v>
      </c>
      <c r="L9" s="0" t="n">
        <v>100</v>
      </c>
      <c r="M9" s="1" t="n">
        <v>100</v>
      </c>
      <c r="N9" s="0" t="n">
        <v>0</v>
      </c>
      <c r="O9" s="1" t="n">
        <v>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1380</v>
      </c>
      <c r="U9" s="2" t="n">
        <f aca="false">K9+SUM(L9:O9)+SUM(P9:S9)*2</f>
        <v>2405</v>
      </c>
      <c r="V9" s="1" t="n">
        <v>0</v>
      </c>
      <c r="W9" s="1" t="n">
        <f aca="false">U9+V9</f>
        <v>2405</v>
      </c>
      <c r="X9" s="1" t="n">
        <v>39</v>
      </c>
      <c r="Y9" s="1" t="s">
        <v>26</v>
      </c>
      <c r="AB9" s="0" t="s">
        <v>35</v>
      </c>
      <c r="AC9" s="0" t="n">
        <v>25</v>
      </c>
      <c r="AD9" s="0" t="n">
        <v>21</v>
      </c>
      <c r="AE9" s="10"/>
    </row>
    <row r="10" customFormat="false" ht="12.8" hidden="false" customHeight="false" outlineLevel="0" collapsed="false">
      <c r="A10" s="0" t="s">
        <v>36</v>
      </c>
      <c r="B10" s="0" t="n">
        <v>280</v>
      </c>
      <c r="C10" s="1" t="n">
        <v>185</v>
      </c>
      <c r="D10" s="0" t="n">
        <v>180</v>
      </c>
      <c r="E10" s="1" t="n">
        <v>120</v>
      </c>
      <c r="F10" s="0" t="n">
        <v>130</v>
      </c>
      <c r="G10" s="1" t="n">
        <v>85</v>
      </c>
      <c r="H10" s="0" t="n">
        <v>130</v>
      </c>
      <c r="I10" s="1" t="n">
        <v>85</v>
      </c>
      <c r="J10" s="2" t="n">
        <f aca="false">SUM(B10,D10,F10*2,H10*2)</f>
        <v>980</v>
      </c>
      <c r="K10" s="2" t="n">
        <f aca="false">SUM(B10:E10) + SUM(F10:I10)*2</f>
        <v>1625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1580</v>
      </c>
      <c r="U10" s="2" t="n">
        <f aca="false">K10+SUM(L10:O10)+SUM(P10:S10)*2</f>
        <v>2825</v>
      </c>
      <c r="V10" s="1" t="n">
        <v>0</v>
      </c>
      <c r="W10" s="1" t="n">
        <f aca="false">U10+V10</f>
        <v>2825</v>
      </c>
      <c r="X10" s="1" t="n">
        <v>39</v>
      </c>
      <c r="Y10" s="1" t="s">
        <v>26</v>
      </c>
      <c r="Z10" s="0" t="n">
        <v>21</v>
      </c>
      <c r="AA10" s="0" t="n">
        <v>21</v>
      </c>
      <c r="AB10" s="0" t="n">
        <v>21</v>
      </c>
      <c r="AC10" s="0" t="n">
        <v>25</v>
      </c>
      <c r="AD10" s="0" t="n">
        <v>21</v>
      </c>
      <c r="AE10" s="10" t="s">
        <v>37</v>
      </c>
    </row>
    <row r="11" customFormat="false" ht="12.8" hidden="false" customHeight="false" outlineLevel="0" collapsed="false">
      <c r="A11" s="0" t="s">
        <v>38</v>
      </c>
      <c r="B11" s="0" t="n">
        <v>220</v>
      </c>
      <c r="C11" s="1" t="n">
        <v>150</v>
      </c>
      <c r="D11" s="0" t="n">
        <v>120</v>
      </c>
      <c r="E11" s="1" t="n">
        <v>80</v>
      </c>
      <c r="F11" s="0" t="n">
        <v>50</v>
      </c>
      <c r="G11" s="1" t="n">
        <v>50</v>
      </c>
      <c r="H11" s="0" t="n">
        <v>50</v>
      </c>
      <c r="I11" s="1" t="n">
        <v>50</v>
      </c>
      <c r="J11" s="2" t="n">
        <f aca="false">SUM(B11,D11,F11*2,H11*2)</f>
        <v>540</v>
      </c>
      <c r="K11" s="2" t="n">
        <f aca="false">SUM(B11:E11) + SUM(F11:I11)*2</f>
        <v>970</v>
      </c>
      <c r="L11" s="0" t="n">
        <v>200</v>
      </c>
      <c r="M11" s="1" t="n">
        <v>150</v>
      </c>
      <c r="N11" s="0" t="n">
        <v>200</v>
      </c>
      <c r="O11" s="1" t="n">
        <v>150</v>
      </c>
      <c r="P11" s="0" t="n">
        <v>200</v>
      </c>
      <c r="Q11" s="1" t="n">
        <v>150</v>
      </c>
      <c r="R11" s="0" t="n">
        <v>200</v>
      </c>
      <c r="S11" s="1" t="n">
        <v>150</v>
      </c>
      <c r="T11" s="2" t="n">
        <f aca="false">SUM(J11,L11,N11,P11*2,R11*2)</f>
        <v>1740</v>
      </c>
      <c r="U11" s="2" t="n">
        <f aca="false">K11+SUM(L11:O11)+SUM(P11:S11)*2</f>
        <v>3070</v>
      </c>
      <c r="V11" s="1" t="n">
        <v>0</v>
      </c>
      <c r="W11" s="1" t="n">
        <f aca="false">U11+V11</f>
        <v>3070</v>
      </c>
      <c r="X11" s="1" t="n">
        <v>39</v>
      </c>
      <c r="Y11" s="1" t="s">
        <v>26</v>
      </c>
      <c r="AC11" s="0" t="n">
        <v>25</v>
      </c>
      <c r="AE11" s="10"/>
    </row>
    <row r="12" customFormat="false" ht="23.85" hidden="false" customHeight="false" outlineLevel="0" collapsed="false">
      <c r="A12" s="0" t="s">
        <v>39</v>
      </c>
      <c r="B12" s="0" t="n">
        <v>230</v>
      </c>
      <c r="C12" s="1" t="n">
        <v>180</v>
      </c>
      <c r="D12" s="0" t="n">
        <v>130</v>
      </c>
      <c r="E12" s="1" t="n">
        <v>110</v>
      </c>
      <c r="F12" s="0" t="n">
        <v>80</v>
      </c>
      <c r="G12" s="1" t="n">
        <v>50</v>
      </c>
      <c r="H12" s="0" t="n">
        <v>80</v>
      </c>
      <c r="I12" s="1" t="n">
        <v>50</v>
      </c>
      <c r="J12" s="2" t="n">
        <f aca="false">SUM(B12,D12,F12*2,H12*2)</f>
        <v>680</v>
      </c>
      <c r="K12" s="2" t="n">
        <f aca="false">SUM(B12:E12) + SUM(F12:I12)*2</f>
        <v>1170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1280</v>
      </c>
      <c r="U12" s="2" t="n">
        <f aca="false">K12+SUM(L12:O12)+SUM(P12:S12)*2</f>
        <v>2370</v>
      </c>
      <c r="V12" s="1" t="n">
        <v>840</v>
      </c>
      <c r="W12" s="1" t="n">
        <f aca="false">U12+V12</f>
        <v>3210</v>
      </c>
      <c r="X12" s="1" t="n">
        <v>41</v>
      </c>
      <c r="Y12" s="11" t="s">
        <v>40</v>
      </c>
      <c r="AA12" s="0" t="n">
        <v>21</v>
      </c>
      <c r="AB12" s="0" t="n">
        <v>21</v>
      </c>
      <c r="AC12" s="0" t="n">
        <v>25</v>
      </c>
      <c r="AD12" s="0" t="n">
        <v>21</v>
      </c>
      <c r="AE12" s="10"/>
    </row>
    <row r="13" customFormat="false" ht="12.8" hidden="false" customHeight="false" outlineLevel="0" collapsed="false">
      <c r="A13" s="0" t="s">
        <v>41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21</v>
      </c>
    </row>
    <row r="14" customFormat="false" ht="12.8" hidden="false" customHeight="false" outlineLevel="0" collapsed="false">
      <c r="A14" s="0" t="s">
        <v>42</v>
      </c>
      <c r="B14" s="0" t="n">
        <v>300</v>
      </c>
      <c r="C14" s="1" t="n">
        <v>210</v>
      </c>
      <c r="D14" s="0" t="n">
        <v>200</v>
      </c>
      <c r="E14" s="1" t="n">
        <v>140</v>
      </c>
      <c r="F14" s="0" t="n">
        <v>150</v>
      </c>
      <c r="G14" s="1" t="n">
        <v>110</v>
      </c>
      <c r="H14" s="0" t="n">
        <v>150</v>
      </c>
      <c r="I14" s="1" t="n">
        <v>110</v>
      </c>
      <c r="J14" s="2" t="n">
        <f aca="false">SUM(B14,D14,F14*2,H14*2)</f>
        <v>1100</v>
      </c>
      <c r="K14" s="2" t="n">
        <f aca="false">SUM(B14:E14) + SUM(F14:I14)*2</f>
        <v>1890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1700</v>
      </c>
      <c r="U14" s="2" t="n">
        <f aca="false">K14+SUM(L14:O14)+SUM(P14:S14)*2</f>
        <v>3090</v>
      </c>
      <c r="V14" s="1" t="n">
        <v>0</v>
      </c>
      <c r="W14" s="1" t="n">
        <f aca="false">U14+V14</f>
        <v>3090</v>
      </c>
      <c r="X14" s="1" t="n">
        <v>39</v>
      </c>
      <c r="Y14" s="1" t="s">
        <v>26</v>
      </c>
      <c r="AB14" s="0" t="n">
        <v>25</v>
      </c>
      <c r="AC14" s="0" t="n">
        <v>29</v>
      </c>
      <c r="AD14" s="0" t="n">
        <v>25</v>
      </c>
      <c r="AE14" s="0" t="s">
        <v>43</v>
      </c>
    </row>
    <row r="15" customFormat="false" ht="12.8" hidden="false" customHeight="false" outlineLevel="0" collapsed="false">
      <c r="A15" s="0" t="s">
        <v>44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1820</v>
      </c>
      <c r="U15" s="2" t="n">
        <f aca="false">K15+SUM(L15:O15)+SUM(P15:S15)*2</f>
        <v>3210</v>
      </c>
      <c r="V15" s="1" t="n">
        <v>0</v>
      </c>
      <c r="W15" s="1" t="n">
        <f aca="false">U15+V15</f>
        <v>3210</v>
      </c>
      <c r="X15" s="1" t="n">
        <v>39</v>
      </c>
      <c r="Y15" s="1" t="s">
        <v>26</v>
      </c>
      <c r="Z15" s="0" t="n">
        <v>28</v>
      </c>
      <c r="AA15" s="0" t="n">
        <v>28</v>
      </c>
      <c r="AB15" s="0" t="n">
        <v>28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45</v>
      </c>
      <c r="B16" s="0" t="n">
        <v>320</v>
      </c>
      <c r="C16" s="1" t="n">
        <v>210</v>
      </c>
      <c r="D16" s="0" t="n">
        <v>220</v>
      </c>
      <c r="E16" s="1" t="n">
        <v>140</v>
      </c>
      <c r="F16" s="0" t="n">
        <v>170</v>
      </c>
      <c r="G16" s="1" t="n">
        <v>110</v>
      </c>
      <c r="H16" s="0" t="n">
        <v>170</v>
      </c>
      <c r="I16" s="1" t="n">
        <v>110</v>
      </c>
      <c r="J16" s="2" t="n">
        <f aca="false">SUM(B16,D16,F16*2,H16*2)</f>
        <v>1220</v>
      </c>
      <c r="K16" s="2" t="n">
        <f aca="false">SUM(B16:E16) + SUM(F16:I16)*2</f>
        <v>2010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125</v>
      </c>
      <c r="T16" s="2" t="n">
        <f aca="false">SUM(J16,L16,N16,P16*2,R16*2)</f>
        <v>1820</v>
      </c>
      <c r="U16" s="2" t="n">
        <f aca="false">K16+SUM(L16:O16)+SUM(P16:S16)*2</f>
        <v>3260</v>
      </c>
      <c r="V16" s="1" t="n">
        <v>0</v>
      </c>
      <c r="W16" s="1" t="n">
        <f aca="false">U16+V16</f>
        <v>3260</v>
      </c>
      <c r="X16" s="1" t="n">
        <v>39</v>
      </c>
      <c r="Y16" s="1" t="s">
        <v>26</v>
      </c>
      <c r="AC16" s="0" t="n">
        <v>32</v>
      </c>
      <c r="AD16" s="0" t="n">
        <v>28</v>
      </c>
      <c r="AE16" s="10"/>
    </row>
    <row r="17" customFormat="false" ht="12.8" hidden="false" customHeight="false" outlineLevel="0" collapsed="false">
      <c r="A17" s="0" t="s">
        <v>46</v>
      </c>
      <c r="B17" s="0" t="n">
        <v>220</v>
      </c>
      <c r="C17" s="1" t="n">
        <v>170</v>
      </c>
      <c r="D17" s="0" t="n">
        <v>120</v>
      </c>
      <c r="E17" s="1" t="n">
        <v>100</v>
      </c>
      <c r="F17" s="0" t="n">
        <v>70</v>
      </c>
      <c r="G17" s="1" t="n">
        <v>70</v>
      </c>
      <c r="H17" s="0" t="n">
        <v>70</v>
      </c>
      <c r="I17" s="1" t="n">
        <v>70</v>
      </c>
      <c r="J17" s="2" t="n">
        <f aca="false">SUM(B17,D17,F17*2,H17*2)</f>
        <v>620</v>
      </c>
      <c r="K17" s="2" t="n">
        <f aca="false">SUM(B17:E17) + SUM(F17:I17)*2</f>
        <v>1170</v>
      </c>
      <c r="L17" s="0" t="n">
        <v>200</v>
      </c>
      <c r="M17" s="1" t="n">
        <v>150</v>
      </c>
      <c r="N17" s="0" t="n">
        <v>200</v>
      </c>
      <c r="O17" s="1" t="n">
        <v>150</v>
      </c>
      <c r="P17" s="0" t="n">
        <v>200</v>
      </c>
      <c r="Q17" s="1" t="n">
        <v>150</v>
      </c>
      <c r="R17" s="0" t="n">
        <v>200</v>
      </c>
      <c r="S17" s="1" t="n">
        <v>150</v>
      </c>
      <c r="T17" s="2" t="n">
        <f aca="false">SUM(J17,L17,N17,P17*2,R17*2)</f>
        <v>1820</v>
      </c>
      <c r="U17" s="2" t="n">
        <f aca="false">K17+SUM(L17:O17)+SUM(P17:S17)*2</f>
        <v>3270</v>
      </c>
      <c r="V17" s="1" t="n">
        <v>0</v>
      </c>
      <c r="W17" s="1" t="n">
        <f aca="false">U17+V17</f>
        <v>3270</v>
      </c>
      <c r="X17" s="1" t="n">
        <v>39</v>
      </c>
      <c r="Y17" s="1" t="s">
        <v>26</v>
      </c>
      <c r="AC17" s="0" t="n">
        <v>32</v>
      </c>
      <c r="AD17" s="0" t="n">
        <v>28</v>
      </c>
      <c r="AE17" s="10"/>
    </row>
    <row r="18" customFormat="false" ht="12.8" hidden="false" customHeight="false" outlineLevel="0" collapsed="false">
      <c r="A18" s="0" t="s">
        <v>47</v>
      </c>
      <c r="B18" s="0" t="n">
        <v>320</v>
      </c>
      <c r="C18" s="1" t="n">
        <v>320</v>
      </c>
      <c r="D18" s="0" t="n">
        <v>220</v>
      </c>
      <c r="E18" s="1" t="n">
        <v>220</v>
      </c>
      <c r="F18" s="0" t="n">
        <v>170</v>
      </c>
      <c r="G18" s="1" t="n">
        <v>170</v>
      </c>
      <c r="H18" s="0" t="n">
        <v>170</v>
      </c>
      <c r="I18" s="1" t="n">
        <v>170</v>
      </c>
      <c r="J18" s="2" t="n">
        <f aca="false">SUM(B18,D18,F18*2,H18*2)</f>
        <v>1220</v>
      </c>
      <c r="K18" s="2" t="n">
        <f aca="false">SUM(B18:E18) + SUM(F18:I18)*2</f>
        <v>2440</v>
      </c>
      <c r="L18" s="0" t="n">
        <v>100</v>
      </c>
      <c r="M18" s="1" t="n">
        <v>50</v>
      </c>
      <c r="N18" s="0" t="n">
        <v>100</v>
      </c>
      <c r="O18" s="1" t="n">
        <v>50</v>
      </c>
      <c r="P18" s="0" t="n">
        <v>100</v>
      </c>
      <c r="Q18" s="1" t="n">
        <v>50</v>
      </c>
      <c r="R18" s="0" t="n">
        <v>100</v>
      </c>
      <c r="S18" s="1" t="n">
        <v>50</v>
      </c>
      <c r="T18" s="2" t="n">
        <f aca="false">SUM(J18,L18,N18,P18*2,R18*2)</f>
        <v>1820</v>
      </c>
      <c r="U18" s="2" t="n">
        <f aca="false">K18+SUM(L18:O18)+SUM(P18:S18)*2</f>
        <v>3340</v>
      </c>
      <c r="V18" s="1" t="n">
        <v>0</v>
      </c>
      <c r="W18" s="1" t="n">
        <f aca="false">U18+V18</f>
        <v>3340</v>
      </c>
      <c r="X18" s="1" t="n">
        <v>39</v>
      </c>
      <c r="Y18" s="1" t="s">
        <v>48</v>
      </c>
      <c r="AB18" s="0" t="n">
        <v>28</v>
      </c>
      <c r="AC18" s="0" t="n">
        <v>32</v>
      </c>
      <c r="AD18" s="0" t="n">
        <v>28</v>
      </c>
    </row>
    <row r="19" customFormat="false" ht="23.85" hidden="false" customHeight="false" outlineLevel="0" collapsed="false">
      <c r="A19" s="0" t="s">
        <v>49</v>
      </c>
      <c r="B19" s="0" t="n">
        <v>380</v>
      </c>
      <c r="C19" s="1" t="n">
        <v>130</v>
      </c>
      <c r="D19" s="0" t="n">
        <v>235</v>
      </c>
      <c r="E19" s="1" t="n">
        <v>60</v>
      </c>
      <c r="F19" s="0" t="n">
        <v>190</v>
      </c>
      <c r="G19" s="1" t="n">
        <v>30</v>
      </c>
      <c r="H19" s="0" t="n">
        <v>190</v>
      </c>
      <c r="I19" s="1" t="n">
        <v>30</v>
      </c>
      <c r="J19" s="2" t="n">
        <f aca="false">SUM(B19,D19,F19*2,H19*2)</f>
        <v>1375</v>
      </c>
      <c r="K19" s="2" t="n">
        <f aca="false">SUM(B19:E19) + SUM(F19:I19)*2</f>
        <v>1685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1975</v>
      </c>
      <c r="U19" s="2" t="n">
        <f aca="false">K19+SUM(L19:O19)+SUM(P19:S19)*2</f>
        <v>2885</v>
      </c>
      <c r="V19" s="1" t="n">
        <f aca="false">(80+20)*6+80</f>
        <v>680</v>
      </c>
      <c r="W19" s="1" t="n">
        <f aca="false">U19+V19</f>
        <v>3565</v>
      </c>
      <c r="X19" s="1" t="n">
        <v>41</v>
      </c>
      <c r="Y19" s="11" t="s">
        <v>40</v>
      </c>
      <c r="AA19" s="0" t="n">
        <v>28</v>
      </c>
      <c r="AB19" s="0" t="n">
        <v>28</v>
      </c>
      <c r="AC19" s="0" t="n">
        <v>32</v>
      </c>
      <c r="AD19" s="0" t="n">
        <v>28</v>
      </c>
      <c r="AE19" s="10" t="s">
        <v>50</v>
      </c>
    </row>
    <row r="20" customFormat="false" ht="12.8" hidden="false" customHeight="false" outlineLevel="0" collapsed="false">
      <c r="A20" s="0" t="s">
        <v>51</v>
      </c>
      <c r="B20" s="0" t="n">
        <v>360</v>
      </c>
      <c r="C20" s="1" t="n">
        <v>245</v>
      </c>
      <c r="D20" s="0" t="n">
        <v>260</v>
      </c>
      <c r="E20" s="1" t="n">
        <v>160</v>
      </c>
      <c r="F20" s="0" t="n">
        <v>210</v>
      </c>
      <c r="G20" s="1" t="n">
        <v>140</v>
      </c>
      <c r="H20" s="0" t="n">
        <v>210</v>
      </c>
      <c r="I20" s="1" t="n">
        <v>135</v>
      </c>
      <c r="J20" s="2" t="n">
        <f aca="false">SUM(B20,D20,F20*2,H20*2)</f>
        <v>1460</v>
      </c>
      <c r="K20" s="2" t="n">
        <f aca="false">SUM(B20:E20) + SUM(F20:I20)*2</f>
        <v>2415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2060</v>
      </c>
      <c r="U20" s="2" t="n">
        <f aca="false">K20+SUM(L20:O20)+SUM(P20:S20)*2</f>
        <v>3615</v>
      </c>
      <c r="V20" s="1" t="n">
        <v>0</v>
      </c>
      <c r="W20" s="1" t="n">
        <f aca="false">U20+V20</f>
        <v>3615</v>
      </c>
      <c r="X20" s="1" t="n">
        <v>39</v>
      </c>
      <c r="Y20" s="1" t="s">
        <v>26</v>
      </c>
      <c r="Z20" s="0" t="n">
        <v>35</v>
      </c>
      <c r="AA20" s="0" t="n">
        <v>40</v>
      </c>
      <c r="AB20" s="0" t="n">
        <v>35</v>
      </c>
      <c r="AC20" s="0" t="n">
        <v>39</v>
      </c>
      <c r="AD20" s="0" t="n">
        <v>35</v>
      </c>
      <c r="AE20" s="10"/>
    </row>
    <row r="21" customFormat="false" ht="12.8" hidden="false" customHeight="false" outlineLevel="0" collapsed="false">
      <c r="A21" s="0" t="s">
        <v>52</v>
      </c>
      <c r="B21" s="0" t="n">
        <v>420</v>
      </c>
      <c r="C21" s="1" t="n">
        <v>310</v>
      </c>
      <c r="D21" s="0" t="n">
        <v>320</v>
      </c>
      <c r="E21" s="1" t="n">
        <v>240</v>
      </c>
      <c r="F21" s="0" t="n">
        <v>270</v>
      </c>
      <c r="G21" s="1" t="n">
        <v>210</v>
      </c>
      <c r="H21" s="0" t="n">
        <v>270</v>
      </c>
      <c r="I21" s="1" t="n">
        <v>210</v>
      </c>
      <c r="J21" s="2" t="n">
        <f aca="false">SUM(B21,D21,F21*2,H21*2)</f>
        <v>1820</v>
      </c>
      <c r="K21" s="2" t="n">
        <f aca="false">SUM(B21:E21) + SUM(F21:I21)*2</f>
        <v>3210</v>
      </c>
      <c r="L21" s="0" t="n">
        <v>0</v>
      </c>
      <c r="M21" s="1" t="n">
        <v>0</v>
      </c>
      <c r="N21" s="0" t="n">
        <v>0</v>
      </c>
      <c r="O21" s="1" t="n">
        <v>0</v>
      </c>
      <c r="P21" s="0" t="n">
        <v>0</v>
      </c>
      <c r="Q21" s="1" t="n">
        <v>0</v>
      </c>
      <c r="R21" s="0" t="n">
        <v>0</v>
      </c>
      <c r="S21" s="1" t="n">
        <v>0</v>
      </c>
      <c r="T21" s="2" t="n">
        <f aca="false">SUM(J21,L21,N21,P21*2,R21*2)</f>
        <v>1820</v>
      </c>
      <c r="U21" s="2" t="n">
        <f aca="false">K21+SUM(L21:O21)+SUM(P21:S21)*2</f>
        <v>3210</v>
      </c>
      <c r="V21" s="1" t="n">
        <v>0</v>
      </c>
      <c r="W21" s="1" t="n">
        <f aca="false">U21+V21</f>
        <v>3210</v>
      </c>
      <c r="X21" s="1" t="n">
        <v>1</v>
      </c>
      <c r="Y21" s="1" t="s">
        <v>53</v>
      </c>
      <c r="AA21" s="0" t="n">
        <v>35</v>
      </c>
      <c r="AB21" s="0" t="n">
        <v>35</v>
      </c>
      <c r="AC21" s="0" t="n">
        <v>46</v>
      </c>
      <c r="AD21" s="0" t="n">
        <v>35</v>
      </c>
      <c r="AE21" s="0" t="s">
        <v>54</v>
      </c>
    </row>
    <row r="22" customFormat="false" ht="12.8" hidden="false" customHeight="false" outlineLevel="0" collapsed="false">
      <c r="A22" s="0" t="s">
        <v>55</v>
      </c>
      <c r="B22" s="0" t="n">
        <v>500</v>
      </c>
      <c r="C22" s="1" t="n">
        <v>210</v>
      </c>
      <c r="D22" s="0" t="n">
        <v>300</v>
      </c>
      <c r="E22" s="1" t="n">
        <v>140</v>
      </c>
      <c r="F22" s="0" t="n">
        <v>290</v>
      </c>
      <c r="G22" s="1" t="n">
        <v>110</v>
      </c>
      <c r="H22" s="0" t="n">
        <v>240</v>
      </c>
      <c r="I22" s="1" t="n">
        <v>110</v>
      </c>
      <c r="J22" s="2" t="n">
        <f aca="false">SUM(B22,D22,F22*2,H22*2)</f>
        <v>1860</v>
      </c>
      <c r="K22" s="2" t="n">
        <f aca="false">SUM(B22:E22) + SUM(F22:I22)*2</f>
        <v>2650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2460</v>
      </c>
      <c r="U22" s="2" t="n">
        <f aca="false">K22+SUM(L22:O22)+SUM(P22:S22)*2</f>
        <v>3850</v>
      </c>
      <c r="V22" s="1" t="n">
        <v>0</v>
      </c>
      <c r="W22" s="1" t="n">
        <f aca="false">U22+V22</f>
        <v>3850</v>
      </c>
      <c r="X22" s="1" t="n">
        <v>39</v>
      </c>
      <c r="Y22" s="1" t="s">
        <v>26</v>
      </c>
      <c r="AB22" s="10" t="s">
        <v>35</v>
      </c>
      <c r="AC22" s="0" t="n">
        <v>46</v>
      </c>
      <c r="AD22" s="0" t="n">
        <v>42</v>
      </c>
      <c r="AE22" s="10" t="s">
        <v>56</v>
      </c>
    </row>
    <row r="23" customFormat="false" ht="12.8" hidden="false" customHeight="false" outlineLevel="0" collapsed="false">
      <c r="A23" s="0" t="s">
        <v>57</v>
      </c>
      <c r="B23" s="0" t="n">
        <v>460</v>
      </c>
      <c r="C23" s="1" t="n">
        <v>230</v>
      </c>
      <c r="D23" s="0" t="n">
        <v>320</v>
      </c>
      <c r="E23" s="1" t="n">
        <v>160</v>
      </c>
      <c r="F23" s="0" t="n">
        <v>260</v>
      </c>
      <c r="G23" s="1" t="n">
        <v>150</v>
      </c>
      <c r="H23" s="0" t="n">
        <v>260</v>
      </c>
      <c r="I23" s="1" t="n">
        <v>150</v>
      </c>
      <c r="J23" s="2" t="n">
        <f aca="false">SUM(B23,D23,F23*2,H23*2)</f>
        <v>1820</v>
      </c>
      <c r="K23" s="2" t="n">
        <f aca="false">SUM(B23:E23) + SUM(F23:I23)*2</f>
        <v>2810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2420</v>
      </c>
      <c r="U23" s="2" t="n">
        <f aca="false">K23+SUM(L23:O23)+SUM(P23:S23)*2</f>
        <v>4010</v>
      </c>
      <c r="V23" s="1" t="n">
        <v>0</v>
      </c>
      <c r="W23" s="1" t="n">
        <f aca="false">U23+V23</f>
        <v>4010</v>
      </c>
      <c r="X23" s="1" t="n">
        <v>39</v>
      </c>
      <c r="Y23" s="1" t="s">
        <v>26</v>
      </c>
      <c r="AA23" s="0" t="n">
        <v>42</v>
      </c>
      <c r="AB23" s="0" t="n">
        <v>42</v>
      </c>
      <c r="AC23" s="0" t="n">
        <v>46</v>
      </c>
      <c r="AD23" s="0" t="n">
        <v>42</v>
      </c>
      <c r="AE23" s="10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{806C96E0-AFF2-45B8-A223-D85AD085FCD2}</x14:id>
        </ext>
      </extLst>
    </cfRule>
  </conditionalFormatting>
  <conditionalFormatting sqref="Z2:AA1048576 AB2:AD19 AB21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{C420284D-4C11-42BD-AB3C-E873D6312AA2}</x14:id>
        </ext>
      </extLst>
    </cfRule>
  </conditionalFormatting>
  <conditionalFormatting sqref="T2:U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{7AD6E630-9DA0-4567-AA52-CB869BB2429D}</x14:id>
        </ext>
      </extLst>
    </cfRule>
  </conditionalFormatting>
  <conditionalFormatting sqref="J2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{7A9F1C27-2DEB-4072-808C-CB759C9D9C88}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{513D5D9F-5038-4B9F-9318-A25A46D56D53}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{EA385ECE-81A3-4C2D-B522-301B5CAD2CFB}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{76D761B4-54D9-4FF5-A460-3BDCE4BC7061}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6C96E0-AFF2-45B8-A223-D85AD085FCD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C420284D-4C11-42BD-AB3C-E873D6312AA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Z2:AA1048576 AB2:AD19 AB21:AD1048576</xm:sqref>
        </x14:conditionalFormatting>
        <x14:conditionalFormatting xmlns:xm="http://schemas.microsoft.com/office/excel/2006/main">
          <x14:cfRule type="dataBar" id="{7AD6E630-9DA0-4567-AA52-CB869BB2429D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7A9F1C27-2DEB-4072-808C-CB759C9D9C8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513D5D9F-5038-4B9F-9318-A25A46D56D5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EA385ECE-81A3-4C2D-B522-301B5CAD2CF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76D761B4-54D9-4FF5-A460-3BDCE4BC706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58</v>
      </c>
      <c r="B1" s="8" t="s">
        <v>28</v>
      </c>
      <c r="C1" s="8" t="s">
        <v>25</v>
      </c>
      <c r="D1" s="8" t="s">
        <v>29</v>
      </c>
      <c r="E1" s="8" t="s">
        <v>32</v>
      </c>
      <c r="F1" s="8" t="s">
        <v>36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2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65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2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2" t="n">
        <f aca="false">SUM('Power Armor Sets'!$B$4:$C$4)+SUM('Power Armor Sets'!$D$5:$E$5)+(2*SUM('Power Armor Sets'!$F$6:$G$6))+(2*SUM('Power Armor Sets'!$H$6:$I$6))+($B4-570)/6</f>
        <v>930</v>
      </c>
      <c r="J4" s="0" t="n">
        <f aca="false">MAX(B4:I4)</f>
        <v>1230</v>
      </c>
      <c r="K4" s="0" t="n">
        <v>1230</v>
      </c>
      <c r="L4" s="0" t="s">
        <v>32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2" t="n">
        <f aca="false">SUM('Power Armor Sets'!$B$4:$C$4)+SUM('Power Armor Sets'!$D$5:$E$5)+(2*SUM('Power Armor Sets'!$F$6:$G$6))+(2*SUM('Power Armor Sets'!$H$6:$I$6))+($B5-570)/6</f>
        <v>970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2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66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2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2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67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2" t="n">
        <f aca="false">SUM('Power Armor Sets'!$B$4:$C$4)+SUM('Power Armor Sets'!$D$16:$E$16)+(2*SUM('Power Armor Sets'!$F$16:$G$16))+(2*SUM('Power Armor Sets'!$H$16:$I$16))+($B9-570)/6</f>
        <v>1890</v>
      </c>
      <c r="J9" s="0" t="n">
        <f aca="false">MAX(B9:I9)</f>
        <v>2280</v>
      </c>
      <c r="K9" s="0" t="n">
        <v>1625</v>
      </c>
      <c r="L9" s="0" t="s">
        <v>68</v>
      </c>
    </row>
    <row r="10" customFormat="false" ht="12.8" hidden="false" customHeight="false" outlineLevel="0" collapsed="false">
      <c r="I10" s="12"/>
    </row>
    <row r="13" customFormat="false" ht="12.8" hidden="false" customHeight="false" outlineLevel="0" collapsed="false">
      <c r="A13" s="8" t="s">
        <v>69</v>
      </c>
      <c r="B13" s="0" t="s">
        <v>70</v>
      </c>
      <c r="C13" s="0" t="s">
        <v>70</v>
      </c>
      <c r="D13" s="0" t="s">
        <v>70</v>
      </c>
      <c r="E13" s="0" t="s">
        <v>70</v>
      </c>
      <c r="F13" s="0" t="s">
        <v>70</v>
      </c>
      <c r="G13" s="0" t="s">
        <v>70</v>
      </c>
      <c r="L13" s="0" t="s">
        <v>70</v>
      </c>
    </row>
    <row r="14" customFormat="false" ht="12.8" hidden="false" customHeight="false" outlineLevel="0" collapsed="false">
      <c r="A14" s="8" t="s">
        <v>71</v>
      </c>
      <c r="B14" s="0" t="s">
        <v>72</v>
      </c>
      <c r="C14" s="0" t="s">
        <v>73</v>
      </c>
      <c r="D14" s="0" t="s">
        <v>70</v>
      </c>
      <c r="E14" s="0" t="s">
        <v>70</v>
      </c>
      <c r="F14" s="0" t="s">
        <v>70</v>
      </c>
      <c r="G14" s="0" t="s">
        <v>70</v>
      </c>
      <c r="L14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58</v>
      </c>
      <c r="B1" s="8" t="s">
        <v>29</v>
      </c>
      <c r="C1" s="8" t="s">
        <v>30</v>
      </c>
      <c r="D1" s="8" t="s">
        <v>74</v>
      </c>
      <c r="E1" s="8" t="s">
        <v>39</v>
      </c>
      <c r="F1" s="8" t="s">
        <v>36</v>
      </c>
      <c r="G1" s="8" t="s">
        <v>44</v>
      </c>
      <c r="H1" s="8" t="s">
        <v>45</v>
      </c>
      <c r="I1" s="8" t="s">
        <v>46</v>
      </c>
      <c r="J1" s="8" t="s">
        <v>49</v>
      </c>
      <c r="K1" s="8" t="s">
        <v>51</v>
      </c>
      <c r="L1" s="8" t="s">
        <v>57</v>
      </c>
      <c r="M1" s="8" t="s">
        <v>52</v>
      </c>
      <c r="N1" s="8" t="s">
        <v>62</v>
      </c>
      <c r="O1" s="8" t="s">
        <v>63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2"/>
      <c r="M12" s="12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69</v>
      </c>
      <c r="B16" s="0" t="s">
        <v>75</v>
      </c>
      <c r="C16" s="0" t="s">
        <v>73</v>
      </c>
      <c r="D16" s="0" t="s">
        <v>73</v>
      </c>
      <c r="E16" s="0" t="s">
        <v>76</v>
      </c>
      <c r="F16" s="0" t="s">
        <v>73</v>
      </c>
      <c r="G16" s="0" t="s">
        <v>73</v>
      </c>
      <c r="H16" s="0" t="s">
        <v>73</v>
      </c>
      <c r="I16" s="0" t="s">
        <v>76</v>
      </c>
      <c r="J16" s="0" t="s">
        <v>76</v>
      </c>
      <c r="K16" s="0" t="s">
        <v>73</v>
      </c>
      <c r="L16" s="0" t="s">
        <v>73</v>
      </c>
      <c r="M16" s="13" t="s">
        <v>53</v>
      </c>
    </row>
    <row r="17" customFormat="false" ht="12.8" hidden="false" customHeight="false" outlineLevel="0" collapsed="false">
      <c r="A17" s="8" t="s">
        <v>71</v>
      </c>
      <c r="B17" s="0" t="s">
        <v>77</v>
      </c>
      <c r="C17" s="0" t="s">
        <v>77</v>
      </c>
      <c r="D17" s="0" t="s">
        <v>77</v>
      </c>
      <c r="E17" s="0" t="s">
        <v>78</v>
      </c>
      <c r="F17" s="0" t="s">
        <v>77</v>
      </c>
      <c r="G17" s="0" t="s">
        <v>79</v>
      </c>
      <c r="H17" s="0" t="s">
        <v>77</v>
      </c>
      <c r="I17" s="0" t="s">
        <v>72</v>
      </c>
      <c r="J17" s="0" t="s">
        <v>72</v>
      </c>
      <c r="K17" s="0" t="s">
        <v>77</v>
      </c>
      <c r="L17" s="0" t="s">
        <v>76</v>
      </c>
      <c r="M17" s="8" t="s">
        <v>80</v>
      </c>
    </row>
    <row r="18" customFormat="false" ht="12.8" hidden="false" customHeight="false" outlineLevel="0" collapsed="false">
      <c r="M1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58</v>
      </c>
      <c r="B1" s="8" t="s">
        <v>81</v>
      </c>
      <c r="J1" s="8" t="s">
        <v>62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69</v>
      </c>
      <c r="B10" s="0" t="s">
        <v>73</v>
      </c>
    </row>
    <row r="11" customFormat="false" ht="12.8" hidden="false" customHeight="false" outlineLevel="0" collapsed="false">
      <c r="A11" s="8" t="s">
        <v>71</v>
      </c>
      <c r="B11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58</v>
      </c>
      <c r="B1" s="14" t="s">
        <v>29</v>
      </c>
      <c r="C1" s="14" t="s">
        <v>32</v>
      </c>
      <c r="D1" s="8" t="s">
        <v>39</v>
      </c>
      <c r="E1" s="8" t="s">
        <v>36</v>
      </c>
      <c r="F1" s="8" t="s">
        <v>82</v>
      </c>
      <c r="G1" s="8" t="s">
        <v>44</v>
      </c>
      <c r="H1" s="8" t="s">
        <v>46</v>
      </c>
      <c r="I1" s="8" t="s">
        <v>49</v>
      </c>
      <c r="J1" s="8" t="s">
        <v>51</v>
      </c>
      <c r="K1" s="8" t="s">
        <v>52</v>
      </c>
      <c r="L1" s="8" t="s">
        <v>55</v>
      </c>
      <c r="M1" s="8" t="s">
        <v>62</v>
      </c>
    </row>
    <row r="2" customFormat="false" ht="12.8" hidden="false" customHeight="false" outlineLevel="0" collapsed="false">
      <c r="A2" s="0" t="n">
        <v>1</v>
      </c>
      <c r="B2" s="15" t="n">
        <v>930</v>
      </c>
      <c r="C2" s="15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5" t="n">
        <v>1770</v>
      </c>
      <c r="C3" s="15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5" t="n">
        <v>1770</v>
      </c>
      <c r="C4" s="15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5" t="n">
        <v>2010</v>
      </c>
      <c r="C5" s="15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5"/>
      <c r="C6" s="15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5"/>
      <c r="C7" s="15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5"/>
      <c r="C8" s="15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5"/>
      <c r="C9" s="15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5"/>
      <c r="C10" s="15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5"/>
      <c r="C11" s="15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5"/>
      <c r="C12" s="15"/>
      <c r="L12" s="12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5"/>
      <c r="C13" s="15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5"/>
      <c r="C14" s="15"/>
      <c r="M14" s="0" t="n">
        <f aca="false">MAX(B14:L14, M13)</f>
        <v>3610</v>
      </c>
    </row>
    <row r="15" customFormat="false" ht="12.8" hidden="false" customHeight="false" outlineLevel="0" collapsed="false">
      <c r="B15" s="15"/>
      <c r="C15" s="15"/>
    </row>
    <row r="16" customFormat="false" ht="12.8" hidden="false" customHeight="false" outlineLevel="0" collapsed="false">
      <c r="A16" s="8" t="s">
        <v>83</v>
      </c>
      <c r="B16" s="15" t="s">
        <v>84</v>
      </c>
      <c r="C16" s="15" t="s">
        <v>84</v>
      </c>
      <c r="D16" s="0" t="s">
        <v>76</v>
      </c>
      <c r="F16" s="0" t="s">
        <v>73</v>
      </c>
    </row>
    <row r="17" customFormat="false" ht="12.8" hidden="false" customHeight="false" outlineLevel="0" collapsed="false">
      <c r="A17" s="8" t="s">
        <v>85</v>
      </c>
      <c r="B17" s="15" t="s">
        <v>84</v>
      </c>
      <c r="C17" s="15" t="s">
        <v>84</v>
      </c>
      <c r="D17" s="0" t="s">
        <v>77</v>
      </c>
      <c r="F17" s="0" t="s">
        <v>75</v>
      </c>
    </row>
    <row r="18" customFormat="false" ht="12.8" hidden="false" customHeight="false" outlineLevel="0" collapsed="false">
      <c r="A18" s="8" t="s">
        <v>86</v>
      </c>
      <c r="B18" s="15" t="s">
        <v>84</v>
      </c>
      <c r="C18" s="15" t="s">
        <v>84</v>
      </c>
      <c r="D18" s="0" t="s">
        <v>72</v>
      </c>
      <c r="E18" s="0" t="s">
        <v>76</v>
      </c>
      <c r="F18" s="0" t="s">
        <v>76</v>
      </c>
      <c r="G18" s="0" t="s">
        <v>76</v>
      </c>
      <c r="H18" s="0" t="s">
        <v>77</v>
      </c>
      <c r="I18" s="0" t="s">
        <v>72</v>
      </c>
      <c r="J18" s="0" t="s">
        <v>76</v>
      </c>
      <c r="L18" s="0" t="s">
        <v>77</v>
      </c>
    </row>
    <row r="19" customFormat="false" ht="12.8" hidden="false" customHeight="false" outlineLevel="0" collapsed="false">
      <c r="B19" s="16" t="s">
        <v>87</v>
      </c>
      <c r="C19" s="16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58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34</v>
      </c>
      <c r="G1" s="8" t="s">
        <v>92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11278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2021-10-19T23:01:14Z</dcterms:modified>
  <cp:revision>288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