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s" sheetId="2" state="visible" r:id="rId3"/>
    <sheet name="Leveled Power Increase - Gunners" sheetId="3" state="visible" r:id="rId4"/>
    <sheet name="Leveled Power Increase - Institute" sheetId="4" state="visible" r:id="rId5"/>
    <sheet name="Global Leveled Power Increas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S4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<sst xmlns="http://schemas.openxmlformats.org/spreadsheetml/2006/main" count="105" uniqueCount="46">
  <si>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</si>
  <si>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</si>
  <si>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</si>
  <si>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</si>
  <si>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</si>
  <si>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</si>
  <si>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</si>
  <si>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</si>
  <si>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</si>
  <si>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</si>
  <si>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Total for an Enemy</t>
  </si>
  <si>
    <t xml:space="preserve">Additional Upgrades</t>
  </si>
  <si>
    <t xml:space="preserve">Highest Total for a Player</t>
  </si>
  <si>
    <t xml:space="preserve">Level Partial Sets Are Available</t>
  </si>
  <si>
    <t xml:space="preserve">Level Full Sets Are Available</t>
  </si>
  <si>
    <t xml:space="preserve">Level First Available on Enemies</t>
  </si>
  <si>
    <t xml:space="preserve">Level First Available as Legendary</t>
  </si>
  <si>
    <t xml:space="preserve">Armor</t>
  </si>
  <si>
    <t xml:space="preserve">Health</t>
  </si>
  <si>
    <t xml:space="preserve">Excavator</t>
  </si>
  <si>
    <t xml:space="preserve">Raider</t>
  </si>
  <si>
    <t xml:space="preserve">T-45</t>
  </si>
  <si>
    <t xml:space="preserve">T-51</t>
  </si>
  <si>
    <t xml:space="preserve">T-51c</t>
  </si>
  <si>
    <t xml:space="preserve">X-02</t>
  </si>
  <si>
    <t xml:space="preserve">Institute</t>
  </si>
  <si>
    <t xml:space="preserve">T-60</t>
  </si>
  <si>
    <t xml:space="preserve">X-01</t>
  </si>
  <si>
    <t xml:space="preserve">T-65</t>
  </si>
  <si>
    <t xml:space="preserve">X-03</t>
  </si>
  <si>
    <t xml:space="preserve">Ultracite</t>
  </si>
  <si>
    <t xml:space="preserve">Level</t>
  </si>
  <si>
    <t xml:space="preserve">Maximum Possible</t>
  </si>
  <si>
    <t xml:space="preserve">Starting Lining:</t>
  </si>
  <si>
    <t xml:space="preserve">A</t>
  </si>
  <si>
    <t xml:space="preserve">Last Lining:</t>
  </si>
  <si>
    <t xml:space="preserve">B</t>
  </si>
  <si>
    <t xml:space="preserve">T-51/T-51c</t>
  </si>
  <si>
    <t xml:space="preserve">C</t>
  </si>
  <si>
    <t xml:space="preserve">D</t>
  </si>
  <si>
    <t xml:space="preserve">E</t>
  </si>
  <si>
    <t xml:space="preserve">F</t>
  </si>
  <si>
    <t xml:space="preserve">I-01</t>
  </si>
  <si>
    <t xml:space="preserve">Raiders</t>
  </si>
  <si>
    <t xml:space="preserve">Gunners</t>
  </si>
  <si>
    <t xml:space="preserve">Brotherhood of Steel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</si>
</sst>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'Leveled Power Increase - Raiders'!$B$1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Raiders'!$A$2:$A$9</c:f>
              <c:strCache>
                <c:ptCount val="8"/>
                <c:pt idx="0">
                  <c:v>14</c:v>
                </c:pt>
                <c:pt idx="1">
                  <c:v>20</c:v>
                </c:pt>
                <c:pt idx="2">
                  <c:v>30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Raiders'!$B$2:$B$9</c:f>
              <c:numCache>
                <c:formatCode>General</c:formatCode>
                <c:ptCount val="8"/>
                <c:pt idx="0">
                  <c:v>380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Raiders'!$C$1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Raiders'!$A$2:$A$9</c:f>
              <c:strCache>
                <c:ptCount val="8"/>
                <c:pt idx="0">
                  <c:v>14</c:v>
                </c:pt>
                <c:pt idx="1">
                  <c:v>20</c:v>
                </c:pt>
                <c:pt idx="2">
                  <c:v>30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Raiders'!$C$2:$C$9</c:f>
              <c:numCache>
                <c:formatCode>General</c:formatCode>
                <c:ptCount val="8"/>
                <c:pt idx="0">
                  <c:v>620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Raiders'!$D$1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Raiders'!$A$2:$A$9</c:f>
              <c:strCache>
                <c:ptCount val="8"/>
                <c:pt idx="0">
                  <c:v>14</c:v>
                </c:pt>
                <c:pt idx="1">
                  <c:v>20</c:v>
                </c:pt>
                <c:pt idx="2">
                  <c:v>30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Raiders'!$D$2:$D$9</c:f>
              <c:numCache>
                <c:formatCode>General</c:formatCode>
                <c:ptCount val="8"/>
                <c:pt idx="0">
                  <c:v>500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Raiders'!$E$1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Raiders'!$A$2:$A$9</c:f>
              <c:strCache>
                <c:ptCount val="8"/>
                <c:pt idx="0">
                  <c:v>14</c:v>
                </c:pt>
                <c:pt idx="1">
                  <c:v>20</c:v>
                </c:pt>
                <c:pt idx="2">
                  <c:v>30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Raiders'!$E$2:$E$9</c:f>
              <c:numCache>
                <c:formatCode>General</c:formatCode>
                <c:ptCount val="8"/>
                <c:pt idx="0">
                  <c:v/>
                </c:pt>
                <c:pt idx="1">
                  <c:v>740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Raiders'!$F$1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Raiders'!$A$2:$A$9</c:f>
              <c:strCache>
                <c:ptCount val="8"/>
                <c:pt idx="0">
                  <c:v>14</c:v>
                </c:pt>
                <c:pt idx="1">
                  <c:v>20</c:v>
                </c:pt>
                <c:pt idx="2">
                  <c:v>30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Raiders'!$F$2:$F$9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980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934406"/>
        <c:axId val="76725510"/>
      </c:lineChart>
      <c:catAx>
        <c:axId val="339344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725510"/>
        <c:crossesAt val="0"/>
        <c:auto val="1"/>
        <c:lblAlgn val="ctr"/>
        <c:lblOffset val="100"/>
      </c:catAx>
      <c:valAx>
        <c:axId val="767255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9344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'Leveled Power Increase - Gunners'!$B$1:$B$1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Gunners'!$B$2:$B$10</c:f>
              <c:numCache>
                <c:formatCode>General</c:formatCode>
                <c:ptCount val="9"/>
                <c:pt idx="0">
                  <c:v>740</c:v>
                </c:pt>
                <c:pt idx="1">
                  <c:v>860</c:v>
                </c:pt>
                <c:pt idx="2">
                  <c:v>980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Gunners'!$C$1:$C$1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Gunners'!$C$2:$C$10</c:f>
              <c:numCache>
                <c:formatCode>General</c:formatCode>
                <c:ptCount val="9"/>
                <c:pt idx="0">
                  <c:v>860</c:v>
                </c:pt>
                <c:pt idx="1">
                  <c:v>980</c:v>
                </c:pt>
                <c:pt idx="2">
                  <c:v>1100</c:v>
                </c:pt>
                <c:pt idx="3">
                  <c:v>1220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Gunners'!$D$1:$D$1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Gunners'!$D$2:$D$10</c:f>
              <c:numCache>
                <c:formatCode>General</c:formatCode>
                <c:ptCount val="9"/>
                <c:pt idx="0">
                  <c:v/>
                </c:pt>
                <c:pt idx="1">
                  <c:v>1040</c:v>
                </c:pt>
                <c:pt idx="2">
                  <c:v>1160</c:v>
                </c:pt>
                <c:pt idx="3">
                  <c:v>1280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Gunners'!$E$1:$E$1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Gunners'!$E$2:$E$10</c:f>
              <c:numCache>
                <c:formatCode>General</c:formatCode>
                <c:ptCount val="9"/>
                <c:pt idx="0">
                  <c:v/>
                </c:pt>
                <c:pt idx="1">
                  <c:v>1100</c:v>
                </c:pt>
                <c:pt idx="2">
                  <c:v>1220</c:v>
                </c:pt>
                <c:pt idx="3">
                  <c:v>1340</c:v>
                </c:pt>
                <c:pt idx="4">
                  <c:v>1460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Gunners'!$F$1:$F$1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Gunners'!$F$2:$F$10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>1340</c:v>
                </c:pt>
                <c:pt idx="3">
                  <c:v>1460</c:v>
                </c:pt>
                <c:pt idx="4">
                  <c:v>1580</c:v>
                </c:pt>
                <c:pt idx="5">
                  <c:v>1700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Gunners'!$G$1:$G$1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Gunners'!$G$2:$G$10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1580</c:v>
                </c:pt>
                <c:pt idx="4">
                  <c:v>1700</c:v>
                </c:pt>
                <c:pt idx="5">
                  <c:v>1820</c:v>
                </c:pt>
                <c:pt idx="6">
                  <c:v>1940</c:v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Gunners'!$H$1:$H$1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Gunners'!$H$2:$H$10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1855</c:v>
                </c:pt>
                <c:pt idx="5">
                  <c:v>1975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075535"/>
        <c:axId val="38413384"/>
      </c:lineChart>
      <c:catAx>
        <c:axId val="59075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413384"/>
        <c:crosses val="autoZero"/>
        <c:auto val="1"/>
        <c:lblAlgn val="ctr"/>
        <c:lblOffset val="100"/>
      </c:catAx>
      <c:valAx>
        <c:axId val="38413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0755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'Leveled Power Increase - Institute'!$B$1:$B$1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Institute'!$A$2:$A$9</c:f>
              <c:strCache>
                <c:ptCount val="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Institute'!$B$2:$B$9</c:f>
              <c:numCache>
                <c:formatCode>General</c:formatCode>
                <c:ptCount val="8"/>
                <c:pt idx="0">
                  <c:v>980</c:v>
                </c:pt>
                <c:pt idx="1">
                  <c:v>1080</c:v>
                </c:pt>
                <c:pt idx="2">
                  <c:v>1180</c:v>
                </c:pt>
                <c:pt idx="3">
                  <c:v>1280</c:v>
                </c:pt>
                <c:pt idx="4">
                  <c:v>1380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323086"/>
        <c:axId val="68272876"/>
      </c:lineChart>
      <c:catAx>
        <c:axId val="543230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272876"/>
        <c:crosses val="autoZero"/>
        <c:auto val="1"/>
        <c:lblAlgn val="ctr"/>
        <c:lblOffset val="100"/>
      </c:catAx>
      <c:valAx>
        <c:axId val="682728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3230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 Leveled Power Increase'!$A$2:$A$19</c:f>
              <c:strCache>
                <c:ptCount val="18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strCache>
            </c:strRef>
          </c:cat>
          <c:val>
            <c:numRef>
              <c:f>'Global Leveled Power Increase'!$B$2:$B$19</c:f>
              <c:numCache>
                <c:formatCode>General</c:formatCode>
                <c:ptCount val="18"/>
                <c:pt idx="0">
                  <c:v>620</c:v>
                </c:pt>
                <c:pt idx="1">
                  <c:v>740</c:v>
                </c:pt>
                <c:pt idx="2">
                  <c:v>740</c:v>
                </c:pt>
                <c:pt idx="3">
                  <c:v>980</c:v>
                </c:pt>
                <c:pt idx="4">
                  <c:v>980</c:v>
                </c:pt>
                <c:pt idx="5">
                  <c:v>980</c:v>
                </c:pt>
                <c:pt idx="6">
                  <c:v>980</c:v>
                </c:pt>
                <c:pt idx="7">
                  <c:v>980</c:v>
                </c:pt>
                <c:pt idx="8">
                  <c:v>980</c:v>
                </c:pt>
                <c:pt idx="9">
                  <c:v>980</c:v>
                </c:pt>
                <c:pt idx="10">
                  <c:v>980</c:v>
                </c:pt>
                <c:pt idx="11">
                  <c:v>980</c:v>
                </c:pt>
                <c:pt idx="12">
                  <c:v>980</c:v>
                </c:pt>
                <c:pt idx="13">
                  <c:v>980</c:v>
                </c:pt>
                <c:pt idx="14">
                  <c:v>980</c:v>
                </c:pt>
                <c:pt idx="15">
                  <c:v>980</c:v>
                </c:pt>
                <c:pt idx="16">
                  <c:v>980</c:v>
                </c:pt>
                <c:pt idx="17">
                  <c:v>980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Gunners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 Leveled Power Increase'!$A$2:$A$19</c:f>
              <c:strCache>
                <c:ptCount val="18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strCache>
            </c:strRef>
          </c:cat>
          <c:val>
            <c:numRef>
              <c:f>'Global Leveled Power Increase'!$C$2:$C$19</c:f>
              <c:numCache>
                <c:formatCode>General</c:formatCode>
                <c:ptCount val="18"/>
                <c:pt idx="0">
                  <c:v/>
                </c:pt>
                <c:pt idx="1">
                  <c:v>860</c:v>
                </c:pt>
                <c:pt idx="2">
                  <c:v>860</c:v>
                </c:pt>
                <c:pt idx="3">
                  <c:v>1100</c:v>
                </c:pt>
                <c:pt idx="4">
                  <c:v>1100</c:v>
                </c:pt>
                <c:pt idx="5">
                  <c:v>1340</c:v>
                </c:pt>
                <c:pt idx="6">
                  <c:v>1340</c:v>
                </c:pt>
                <c:pt idx="7">
                  <c:v>1580</c:v>
                </c:pt>
                <c:pt idx="8">
                  <c:v>1580</c:v>
                </c:pt>
                <c:pt idx="9">
                  <c:v>1855</c:v>
                </c:pt>
                <c:pt idx="10">
                  <c:v>1855</c:v>
                </c:pt>
                <c:pt idx="11">
                  <c:v>1975</c:v>
                </c:pt>
                <c:pt idx="12">
                  <c:v>1975</c:v>
                </c:pt>
                <c:pt idx="13">
                  <c:v>1975</c:v>
                </c:pt>
                <c:pt idx="14">
                  <c:v>1975</c:v>
                </c:pt>
                <c:pt idx="15">
                  <c:v>1975</c:v>
                </c:pt>
                <c:pt idx="16">
                  <c:v>1975</c:v>
                </c:pt>
                <c:pt idx="17">
                  <c:v>1975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 Leveled Power Increase'!$A$2:$A$19</c:f>
              <c:strCache>
                <c:ptCount val="18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strCache>
            </c:strRef>
          </c:cat>
          <c:val>
            <c:numRef>
              <c:f>'Global Leveled Power Increase'!$D$2:$D$19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980</c:v>
                </c:pt>
                <c:pt idx="4">
                  <c:v>1080</c:v>
                </c:pt>
                <c:pt idx="5">
                  <c:v>1180</c:v>
                </c:pt>
                <c:pt idx="6">
                  <c:v>1280</c:v>
                </c:pt>
                <c:pt idx="7">
                  <c:v>1380</c:v>
                </c:pt>
                <c:pt idx="8">
                  <c:v>1380</c:v>
                </c:pt>
                <c:pt idx="9">
                  <c:v>1380</c:v>
                </c:pt>
                <c:pt idx="10">
                  <c:v>1380</c:v>
                </c:pt>
                <c:pt idx="11">
                  <c:v>1380</c:v>
                </c:pt>
                <c:pt idx="12">
                  <c:v>1380</c:v>
                </c:pt>
                <c:pt idx="13">
                  <c:v>1380</c:v>
                </c:pt>
                <c:pt idx="14">
                  <c:v>1380</c:v>
                </c:pt>
                <c:pt idx="15">
                  <c:v>1380</c:v>
                </c:pt>
                <c:pt idx="16">
                  <c:v>1380</c:v>
                </c:pt>
                <c:pt idx="17">
                  <c:v>1380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 Leveled Power Increase'!$A$2:$A$19</c:f>
              <c:strCache>
                <c:ptCount val="18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strCache>
            </c:strRef>
          </c:cat>
          <c:val>
            <c:numRef>
              <c:f>'Global Leveled Power Increase'!$E$2:$E$19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772456"/>
        <c:axId val="12991733"/>
      </c:lineChart>
      <c:catAx>
        <c:axId val="817724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991733"/>
        <c:crosses val="autoZero"/>
        <c:auto val="1"/>
        <c:lblAlgn val="ctr"/>
        <c:lblOffset val="100"/>
      </c:catAx>
      <c:valAx>
        <c:axId val="129917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Armor 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7724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518760</xdr:colOff>
      <xdr:row>40</xdr:row>
      <xdr:rowOff>18000</xdr:rowOff>
    </xdr:to>
    <xdr:graphicFrame>
      <xdr:nvGraphicFramePr>
        <xdr:cNvPr id="0" name=""/>
        <xdr:cNvGraphicFramePr/>
      </xdr:nvGraphicFramePr>
      <xdr:xfrm>
        <a:off x="468720" y="2243160"/>
        <a:ext cx="7605000" cy="427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518760</xdr:colOff>
      <xdr:row>40</xdr:row>
      <xdr:rowOff>18000</xdr:rowOff>
    </xdr:to>
    <xdr:graphicFrame>
      <xdr:nvGraphicFramePr>
        <xdr:cNvPr id="1" name=""/>
        <xdr:cNvGraphicFramePr/>
      </xdr:nvGraphicFramePr>
      <xdr:xfrm>
        <a:off x="468720" y="2243160"/>
        <a:ext cx="7605000" cy="427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518400</xdr:colOff>
      <xdr:row>40</xdr:row>
      <xdr:rowOff>18000</xdr:rowOff>
    </xdr:to>
    <xdr:graphicFrame>
      <xdr:nvGraphicFramePr>
        <xdr:cNvPr id="2" name=""/>
        <xdr:cNvGraphicFramePr/>
      </xdr:nvGraphicFramePr>
      <xdr:xfrm>
        <a:off x="468720" y="2243160"/>
        <a:ext cx="7604640" cy="427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270000</xdr:colOff>
      <xdr:row>19</xdr:row>
      <xdr:rowOff>68760</xdr:rowOff>
    </xdr:from>
    <xdr:to>
      <xdr:col>10</xdr:col>
      <xdr:colOff>61200</xdr:colOff>
      <xdr:row>48</xdr:row>
      <xdr:rowOff>69840</xdr:rowOff>
    </xdr:to>
    <xdr:graphicFrame>
      <xdr:nvGraphicFramePr>
        <xdr:cNvPr id="3" name=""/>
        <xdr:cNvGraphicFramePr/>
      </xdr:nvGraphicFramePr>
      <xdr:xfrm>
        <a:off x="270000" y="3157200"/>
        <a:ext cx="8383320" cy="471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  <col collapsed="false" customWidth="false" hidden="false" outlineLevel="0" max="1025" min="23" style="0" width="11.52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AMJ1" s="0"/>
    </row>
    <row r="2" s="6" customFormat="true" ht="17.5" hidden="false" customHeight="true" outlineLevel="0" collapsed="false">
      <c r="A2" s="2"/>
      <c r="B2" s="6" t="s">
        <v>17</v>
      </c>
      <c r="C2" s="7" t="s">
        <v>18</v>
      </c>
      <c r="D2" s="6" t="s">
        <v>17</v>
      </c>
      <c r="E2" s="7" t="s">
        <v>18</v>
      </c>
      <c r="F2" s="6" t="s">
        <v>17</v>
      </c>
      <c r="G2" s="7" t="s">
        <v>18</v>
      </c>
      <c r="H2" s="6" t="s">
        <v>17</v>
      </c>
      <c r="I2" s="7" t="s">
        <v>18</v>
      </c>
      <c r="J2" s="3"/>
      <c r="K2" s="6" t="s">
        <v>17</v>
      </c>
      <c r="L2" s="7" t="s">
        <v>18</v>
      </c>
      <c r="M2" s="6" t="s">
        <v>17</v>
      </c>
      <c r="N2" s="7" t="s">
        <v>18</v>
      </c>
      <c r="O2" s="6" t="s">
        <v>17</v>
      </c>
      <c r="P2" s="7" t="s">
        <v>18</v>
      </c>
      <c r="Q2" s="6" t="s">
        <v>17</v>
      </c>
      <c r="R2" s="7" t="s">
        <v>18</v>
      </c>
      <c r="S2" s="4"/>
      <c r="T2" s="4"/>
      <c r="U2" s="4"/>
      <c r="V2" s="5"/>
      <c r="W2" s="5"/>
      <c r="X2" s="5"/>
      <c r="Y2" s="5"/>
      <c r="AMJ2" s="0"/>
    </row>
    <row r="3" customFormat="false" ht="13" hidden="false" customHeight="false" outlineLevel="0" collapsed="false">
      <c r="A3" s="0" t="s">
        <v>19</v>
      </c>
      <c r="B3" s="0" t="n">
        <v>130</v>
      </c>
      <c r="C3" s="1" t="n">
        <v>200</v>
      </c>
      <c r="D3" s="0" t="n">
        <v>82</v>
      </c>
      <c r="E3" s="1" t="n">
        <v>50</v>
      </c>
      <c r="F3" s="0" t="n">
        <v>42</v>
      </c>
      <c r="G3" s="1" t="n">
        <v>50</v>
      </c>
      <c r="H3" s="0" t="n">
        <v>42</v>
      </c>
      <c r="I3" s="1" t="n">
        <v>50</v>
      </c>
      <c r="J3" s="1" t="n">
        <f aca="false">SUM(B3,D3,F3*2,H3*2)</f>
        <v>380</v>
      </c>
      <c r="K3" s="0" t="n">
        <v>100</v>
      </c>
      <c r="L3" s="1" t="n">
        <v>300</v>
      </c>
      <c r="M3" s="0" t="n">
        <v>100</v>
      </c>
      <c r="N3" s="1" t="n">
        <v>75</v>
      </c>
      <c r="O3" s="0" t="n">
        <v>100</v>
      </c>
      <c r="P3" s="1" t="n">
        <v>75</v>
      </c>
      <c r="Q3" s="0" t="n">
        <v>100</v>
      </c>
      <c r="R3" s="1" t="n">
        <v>75</v>
      </c>
      <c r="S3" s="1" t="n">
        <f aca="false">SUM(J3,K3,M3,O3*2,Q3*2)</f>
        <v>980</v>
      </c>
      <c r="T3" s="1" t="n">
        <v>0</v>
      </c>
      <c r="U3" s="1" t="n">
        <f aca="false">S3+T3</f>
        <v>980</v>
      </c>
      <c r="X3" s="0" t="n">
        <v>14</v>
      </c>
      <c r="Y3" s="0" t="n">
        <v>10</v>
      </c>
    </row>
    <row r="4" customFormat="false" ht="13" hidden="false" customHeight="false" outlineLevel="0" collapsed="false">
      <c r="A4" s="0" t="s">
        <v>20</v>
      </c>
      <c r="B4" s="0" t="n">
        <v>200</v>
      </c>
      <c r="C4" s="1" t="n">
        <v>100</v>
      </c>
      <c r="D4" s="0" t="n">
        <v>100</v>
      </c>
      <c r="E4" s="1" t="n">
        <v>50</v>
      </c>
      <c r="F4" s="0" t="n">
        <v>50</v>
      </c>
      <c r="G4" s="1" t="n">
        <v>50</v>
      </c>
      <c r="H4" s="0" t="n">
        <v>50</v>
      </c>
      <c r="I4" s="1" t="n">
        <v>50</v>
      </c>
      <c r="J4" s="1" t="n">
        <f aca="false">SUM(B4,D4,F4*2,H4*2)</f>
        <v>500</v>
      </c>
      <c r="K4" s="0" t="n">
        <v>20</v>
      </c>
      <c r="L4" s="1" t="n">
        <v>100</v>
      </c>
      <c r="M4" s="0" t="n">
        <v>20</v>
      </c>
      <c r="N4" s="1" t="n">
        <v>50</v>
      </c>
      <c r="O4" s="0" t="n">
        <v>20</v>
      </c>
      <c r="P4" s="1" t="n">
        <v>50</v>
      </c>
      <c r="Q4" s="0" t="n">
        <v>20</v>
      </c>
      <c r="R4" s="1" t="n">
        <v>50</v>
      </c>
      <c r="S4" s="1" t="n">
        <f aca="false">SUM(J4,K4,M4,O4*2,Q4*2)</f>
        <v>620</v>
      </c>
      <c r="T4" s="1" t="n">
        <v>0</v>
      </c>
      <c r="U4" s="1" t="n">
        <f aca="false">S4+T4</f>
        <v>620</v>
      </c>
      <c r="X4" s="0" t="n">
        <v>14</v>
      </c>
      <c r="Y4" s="0" t="n">
        <v>10</v>
      </c>
    </row>
    <row r="5" customFormat="false" ht="13" hidden="false" customHeight="false" outlineLevel="0" collapsed="false">
      <c r="A5" s="0" t="s">
        <v>21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14</v>
      </c>
      <c r="Y5" s="0" t="n">
        <v>20</v>
      </c>
    </row>
    <row r="6" customFormat="false" ht="13" hidden="false" customHeight="false" outlineLevel="0" collapsed="false">
      <c r="A6" s="0" t="s">
        <v>22</v>
      </c>
      <c r="B6" s="0" t="n">
        <v>240</v>
      </c>
      <c r="C6" s="1" t="n">
        <v>320</v>
      </c>
      <c r="D6" s="0" t="n">
        <v>140</v>
      </c>
      <c r="E6" s="1" t="n">
        <v>80</v>
      </c>
      <c r="F6" s="0" t="n">
        <v>90</v>
      </c>
      <c r="G6" s="1" t="n">
        <v>80</v>
      </c>
      <c r="H6" s="0" t="n">
        <v>90</v>
      </c>
      <c r="I6" s="1" t="n">
        <v>80</v>
      </c>
      <c r="J6" s="1" t="n">
        <f aca="false">SUM(B6,D6,F6*2,H6*2)</f>
        <v>740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1340</v>
      </c>
      <c r="T6" s="1" t="n">
        <v>0</v>
      </c>
      <c r="U6" s="1" t="n">
        <f aca="false">S6+T6</f>
        <v>1340</v>
      </c>
      <c r="V6" s="0" t="n">
        <v>14</v>
      </c>
      <c r="W6" s="0" t="n">
        <v>14</v>
      </c>
      <c r="X6" s="0" t="n">
        <v>20</v>
      </c>
      <c r="Y6" s="0" t="n">
        <v>30</v>
      </c>
    </row>
    <row r="7" customFormat="false" ht="13" hidden="false" customHeight="false" outlineLevel="0" collapsed="false">
      <c r="A7" s="0" t="s">
        <v>23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X7" s="0" t="n">
        <v>20</v>
      </c>
      <c r="Y7" s="0" t="n">
        <v>30</v>
      </c>
    </row>
    <row r="8" customFormat="false" ht="13" hidden="false" customHeight="false" outlineLevel="0" collapsed="false">
      <c r="A8" s="0" t="s">
        <v>24</v>
      </c>
      <c r="B8" s="0" t="n">
        <v>230</v>
      </c>
      <c r="C8" s="1" t="n">
        <v>500</v>
      </c>
      <c r="D8" s="0" t="n">
        <v>130</v>
      </c>
      <c r="E8" s="1" t="n">
        <v>126</v>
      </c>
      <c r="F8" s="0" t="n">
        <v>80</v>
      </c>
      <c r="G8" s="1" t="n">
        <v>126</v>
      </c>
      <c r="H8" s="0" t="n">
        <v>80</v>
      </c>
      <c r="I8" s="1" t="n">
        <v>126</v>
      </c>
      <c r="J8" s="1" t="n">
        <f aca="false">SUM(B8,D8,F8*2,H8*2)</f>
        <v>680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1280</v>
      </c>
      <c r="T8" s="1" t="n">
        <f aca="false">(25+40)*6</f>
        <v>390</v>
      </c>
      <c r="U8" s="1" t="n">
        <f aca="false">S8+T8</f>
        <v>1670</v>
      </c>
      <c r="X8" s="0" t="n">
        <v>30</v>
      </c>
      <c r="Y8" s="0" t="n">
        <v>40</v>
      </c>
    </row>
    <row r="9" customFormat="false" ht="13" hidden="false" customHeight="false" outlineLevel="0" collapsed="false">
      <c r="A9" s="0" t="s">
        <v>25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n">
        <v>30</v>
      </c>
      <c r="Y9" s="0" t="n">
        <v>40</v>
      </c>
    </row>
    <row r="10" customFormat="false" ht="13" hidden="false" customHeight="false" outlineLevel="0" collapsed="false">
      <c r="A10" s="0" t="s">
        <v>26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30</v>
      </c>
      <c r="Y10" s="0" t="n">
        <v>40</v>
      </c>
    </row>
    <row r="11" customFormat="false" ht="13" hidden="false" customHeight="false" outlineLevel="0" collapsed="false">
      <c r="A11" s="0" t="s">
        <v>27</v>
      </c>
      <c r="B11" s="0" t="n">
        <v>320</v>
      </c>
      <c r="C11" s="1" t="n">
        <v>560</v>
      </c>
      <c r="D11" s="0" t="n">
        <v>220</v>
      </c>
      <c r="E11" s="1" t="n">
        <v>140</v>
      </c>
      <c r="F11" s="0" t="n">
        <v>170</v>
      </c>
      <c r="G11" s="1" t="n">
        <v>140</v>
      </c>
      <c r="H11" s="0" t="n">
        <v>170</v>
      </c>
      <c r="I11" s="1" t="n">
        <v>140</v>
      </c>
      <c r="J11" s="1" t="n">
        <f aca="false">SUM(B11,D11,F11*2,H11*2)</f>
        <v>1220</v>
      </c>
      <c r="K11" s="0" t="n">
        <v>100</v>
      </c>
      <c r="L11" s="1" t="n">
        <v>300</v>
      </c>
      <c r="M11" s="0" t="n">
        <v>100</v>
      </c>
      <c r="N11" s="1" t="n">
        <v>75</v>
      </c>
      <c r="O11" s="0" t="n">
        <v>100</v>
      </c>
      <c r="P11" s="1" t="n">
        <v>75</v>
      </c>
      <c r="Q11" s="0" t="n">
        <v>100</v>
      </c>
      <c r="R11" s="1" t="n">
        <v>75</v>
      </c>
      <c r="S11" s="1" t="n">
        <f aca="false">SUM(J11,K11,M11,O11*2,Q11*2)</f>
        <v>1820</v>
      </c>
      <c r="T11" s="1" t="n">
        <v>0</v>
      </c>
      <c r="U11" s="1" t="n">
        <f aca="false">S11+T11</f>
        <v>1820</v>
      </c>
      <c r="V11" s="0" t="n">
        <v>28</v>
      </c>
      <c r="W11" s="0" t="n">
        <v>28</v>
      </c>
      <c r="X11" s="0" t="n">
        <v>40</v>
      </c>
      <c r="Y11" s="0" t="n">
        <v>50</v>
      </c>
    </row>
    <row r="12" customFormat="false" ht="13" hidden="false" customHeight="false" outlineLevel="0" collapsed="false">
      <c r="A12" s="0" t="s">
        <v>28</v>
      </c>
      <c r="B12" s="0" t="n">
        <v>360</v>
      </c>
      <c r="C12" s="1" t="n">
        <v>680</v>
      </c>
      <c r="D12" s="0" t="n">
        <v>260</v>
      </c>
      <c r="E12" s="1" t="n">
        <v>170</v>
      </c>
      <c r="F12" s="0" t="n">
        <v>210</v>
      </c>
      <c r="G12" s="1" t="n">
        <v>170</v>
      </c>
      <c r="H12" s="0" t="n">
        <v>210</v>
      </c>
      <c r="I12" s="1" t="n">
        <v>170</v>
      </c>
      <c r="J12" s="1" t="n">
        <f aca="false">SUM(B12,D12,F12*2,H12*2)</f>
        <v>1460</v>
      </c>
      <c r="K12" s="0" t="n">
        <v>100</v>
      </c>
      <c r="L12" s="1" t="n">
        <v>300</v>
      </c>
      <c r="M12" s="0" t="n">
        <v>100</v>
      </c>
      <c r="N12" s="1" t="n">
        <v>75</v>
      </c>
      <c r="O12" s="0" t="n">
        <v>100</v>
      </c>
      <c r="P12" s="1" t="n">
        <v>75</v>
      </c>
      <c r="Q12" s="0" t="n">
        <v>100</v>
      </c>
      <c r="R12" s="1" t="n">
        <v>75</v>
      </c>
      <c r="S12" s="1" t="n">
        <f aca="false">SUM(J12,K12,M12,O12*2,Q12*2)</f>
        <v>2060</v>
      </c>
      <c r="T12" s="1" t="n">
        <v>0</v>
      </c>
      <c r="U12" s="1" t="n">
        <f aca="false">S12+T12</f>
        <v>2060</v>
      </c>
      <c r="V12" s="0" t="n">
        <v>35</v>
      </c>
      <c r="W12" s="0" t="n">
        <v>40</v>
      </c>
      <c r="X12" s="0" t="n">
        <v>50</v>
      </c>
      <c r="Y12" s="0" t="n">
        <v>60</v>
      </c>
    </row>
    <row r="13" customFormat="false" ht="13" hidden="false" customHeight="false" outlineLevel="0" collapsed="false">
      <c r="A13" s="0" t="s">
        <v>29</v>
      </c>
      <c r="B13" s="0" t="n">
        <v>380</v>
      </c>
      <c r="C13" s="1" t="n">
        <v>600</v>
      </c>
      <c r="D13" s="0" t="n">
        <v>235</v>
      </c>
      <c r="E13" s="1" t="n">
        <v>190</v>
      </c>
      <c r="F13" s="0" t="n">
        <v>190</v>
      </c>
      <c r="G13" s="1" t="n">
        <v>170</v>
      </c>
      <c r="H13" s="0" t="n">
        <v>190</v>
      </c>
      <c r="I13" s="1" t="n">
        <v>170</v>
      </c>
      <c r="J13" s="1" t="n">
        <f aca="false">SUM(B13,D13,F13*2,H13*2)</f>
        <v>1375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1975</v>
      </c>
      <c r="T13" s="1" t="n">
        <f aca="false">(80+20)*6+80</f>
        <v>680</v>
      </c>
      <c r="U13" s="1" t="n">
        <f aca="false">S13+T13</f>
        <v>2655</v>
      </c>
      <c r="X13" s="0" t="n">
        <v>60</v>
      </c>
      <c r="Y13" s="0" t="n">
        <v>70</v>
      </c>
    </row>
    <row r="14" customFormat="false" ht="13" hidden="false" customHeight="false" outlineLevel="0" collapsed="false">
      <c r="A14" s="0" t="s">
        <v>30</v>
      </c>
      <c r="B14" s="0" t="n">
        <v>500</v>
      </c>
      <c r="C14" s="1" t="n">
        <v>560</v>
      </c>
      <c r="D14" s="0" t="n">
        <v>300</v>
      </c>
      <c r="E14" s="1" t="n">
        <v>140</v>
      </c>
      <c r="F14" s="0" t="n">
        <v>290</v>
      </c>
      <c r="G14" s="1" t="n">
        <v>140</v>
      </c>
      <c r="H14" s="0" t="n">
        <v>240</v>
      </c>
      <c r="I14" s="1" t="n">
        <v>140</v>
      </c>
      <c r="J14" s="1" t="n">
        <f aca="false">SUM(B14,D14,F14*2,H14*2)</f>
        <v>1860</v>
      </c>
      <c r="K14" s="0" t="n">
        <v>100</v>
      </c>
      <c r="L14" s="1" t="n">
        <v>300</v>
      </c>
      <c r="M14" s="0" t="n">
        <v>100</v>
      </c>
      <c r="N14" s="1" t="n">
        <v>75</v>
      </c>
      <c r="O14" s="0" t="n">
        <v>100</v>
      </c>
      <c r="P14" s="1" t="n">
        <v>75</v>
      </c>
      <c r="Q14" s="0" t="n">
        <v>100</v>
      </c>
      <c r="R14" s="1" t="n">
        <v>75</v>
      </c>
      <c r="S14" s="1" t="n">
        <f aca="false">SUM(J14,K14,M14,O14*2,Q14*2)</f>
        <v>2460</v>
      </c>
      <c r="T14" s="1" t="n">
        <v>0</v>
      </c>
      <c r="U14" s="1" t="n">
        <f aca="false">S14+T14</f>
        <v>2460</v>
      </c>
      <c r="X14" s="0" t="n">
        <v>67</v>
      </c>
      <c r="Y14" s="0" t="n">
        <v>70</v>
      </c>
    </row>
  </sheetData>
  <mergeCells count="17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</mergeCells>
  <conditionalFormatting sqref="S2:S1048576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{B5DBEEFC-4E6D-40FE-8382-609C4F2F9A79}</x14:id>
        </ext>
      </extLst>
    </cfRule>
  </conditionalFormatting>
  <conditionalFormatting sqref="U2:U1048576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{2ED4E9CE-5E38-4893-B8E3-C1CD6D716648}</x14:id>
        </ext>
      </extLst>
    </cfRule>
  </conditionalFormatting>
  <conditionalFormatting sqref="V2:Y1048576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{3092DC25-877F-4C7D-958E-1B9D2C4E5555}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DBEEFC-4E6D-40FE-8382-609C4F2F9A79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S2:S1048576</xm:sqref>
        </x14:conditionalFormatting>
        <x14:conditionalFormatting xmlns:xm="http://schemas.microsoft.com/office/excel/2006/main">
          <x14:cfRule type="dataBar" id="{2ED4E9CE-5E38-4893-B8E3-C1CD6D716648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3092DC25-877F-4C7D-958E-1B9D2C4E5555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V2:Y1048576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5" activeCellId="0" sqref="J35"/>
    </sheetView>
  </sheetViews>
  <sheetFormatPr defaultRowHeight="12.8" zeroHeight="false" outlineLevelRow="0" outlineLevelCol="0"/>
  <cols>
    <col collapsed="false" customWidth="true" hidden="false" outlineLevel="0" max="1" min="1" style="0" width="14.92"/>
    <col collapsed="false" customWidth="false" hidden="false" outlineLevel="0" max="9" min="2" style="0" width="11.52"/>
    <col collapsed="false" customWidth="true" hidden="false" outlineLevel="0" max="10" min="10" style="0" width="16.55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31</v>
      </c>
      <c r="B1" s="0" t="s">
        <v>19</v>
      </c>
      <c r="C1" s="0" t="s">
        <v>20</v>
      </c>
      <c r="D1" s="0" t="s">
        <v>21</v>
      </c>
      <c r="E1" s="0" t="s">
        <v>22</v>
      </c>
      <c r="F1" s="0" t="s">
        <v>26</v>
      </c>
      <c r="J1" s="0" t="s">
        <v>32</v>
      </c>
    </row>
    <row r="2" customFormat="false" ht="12.8" hidden="false" customHeight="false" outlineLevel="0" collapsed="false">
      <c r="A2" s="0" t="n">
        <v>14</v>
      </c>
      <c r="B2" s="0" t="n">
        <v>380</v>
      </c>
      <c r="C2" s="0" t="n">
        <v>620</v>
      </c>
      <c r="D2" s="0" t="n">
        <v>500</v>
      </c>
      <c r="J2" s="0" t="n">
        <f aca="false">MAX(B2:I2)</f>
        <v>620</v>
      </c>
    </row>
    <row r="3" customFormat="false" ht="12.8" hidden="false" customHeight="false" outlineLevel="0" collapsed="false">
      <c r="A3" s="0" t="n">
        <v>20</v>
      </c>
      <c r="E3" s="0" t="n">
        <v>740</v>
      </c>
      <c r="J3" s="0" t="n">
        <f aca="false">MAX(B3:I3, J2)</f>
        <v>740</v>
      </c>
    </row>
    <row r="4" customFormat="false" ht="12.8" hidden="false" customHeight="false" outlineLevel="0" collapsed="false">
      <c r="A4" s="0" t="n">
        <v>30</v>
      </c>
      <c r="F4" s="0" t="n">
        <v>980</v>
      </c>
      <c r="J4" s="0" t="n">
        <f aca="false">MAX(B4:I4, J3)</f>
        <v>980</v>
      </c>
    </row>
    <row r="10" customFormat="false" ht="12.8" hidden="false" customHeight="false" outlineLevel="0" collapsed="false">
      <c r="A10" s="6" t="s">
        <v>33</v>
      </c>
      <c r="B10" s="0" t="s">
        <v>34</v>
      </c>
      <c r="C10" s="0" t="s">
        <v>34</v>
      </c>
      <c r="D10" s="0" t="s">
        <v>34</v>
      </c>
      <c r="E10" s="0" t="s">
        <v>34</v>
      </c>
      <c r="F10" s="0" t="s">
        <v>34</v>
      </c>
      <c r="G10" s="0" t="s">
        <v>34</v>
      </c>
      <c r="H10" s="0" t="s">
        <v>34</v>
      </c>
    </row>
    <row r="11" customFormat="false" ht="12.8" hidden="false" customHeight="false" outlineLevel="0" collapsed="false">
      <c r="A11" s="6" t="s">
        <v>35</v>
      </c>
      <c r="B11" s="0" t="s">
        <v>34</v>
      </c>
      <c r="C11" s="0" t="s">
        <v>36</v>
      </c>
      <c r="D11" s="0" t="s">
        <v>34</v>
      </c>
      <c r="E11" s="0" t="s">
        <v>34</v>
      </c>
      <c r="F11" s="0" t="s">
        <v>34</v>
      </c>
      <c r="G11" s="0" t="s">
        <v>34</v>
      </c>
      <c r="H11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0" width="14.92"/>
    <col collapsed="false" customWidth="false" hidden="false" outlineLevel="0" max="9" min="2" style="0" width="11.52"/>
    <col collapsed="false" customWidth="true" hidden="false" outlineLevel="0" max="10" min="10" style="0" width="16.55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31</v>
      </c>
      <c r="B1" s="0" t="s">
        <v>21</v>
      </c>
      <c r="C1" s="0" t="s">
        <v>37</v>
      </c>
      <c r="D1" s="0" t="s">
        <v>24</v>
      </c>
      <c r="E1" s="0" t="s">
        <v>26</v>
      </c>
      <c r="F1" s="0" t="s">
        <v>27</v>
      </c>
      <c r="G1" s="0" t="s">
        <v>28</v>
      </c>
      <c r="H1" s="0" t="s">
        <v>29</v>
      </c>
      <c r="J1" s="0" t="s">
        <v>32</v>
      </c>
    </row>
    <row r="2" customFormat="false" ht="12.8" hidden="false" customHeight="false" outlineLevel="0" collapsed="false">
      <c r="A2" s="0" t="n">
        <v>20</v>
      </c>
      <c r="B2" s="0" t="n">
        <v>740</v>
      </c>
      <c r="C2" s="0" t="n">
        <v>860</v>
      </c>
      <c r="J2" s="0" t="n">
        <f aca="false">MAX(B2:I2)</f>
        <v>860</v>
      </c>
    </row>
    <row r="3" customFormat="false" ht="12.8" hidden="false" customHeight="false" outlineLevel="0" collapsed="false">
      <c r="A3" s="0" t="n">
        <v>30</v>
      </c>
      <c r="B3" s="0" t="n">
        <v>860</v>
      </c>
      <c r="C3" s="0" t="n">
        <v>980</v>
      </c>
      <c r="D3" s="0" t="n">
        <v>1040</v>
      </c>
      <c r="E3" s="0" t="n">
        <v>1100</v>
      </c>
      <c r="J3" s="0" t="n">
        <f aca="false">MAX(B3:I3, J2)</f>
        <v>1100</v>
      </c>
    </row>
    <row r="4" customFormat="false" ht="12.8" hidden="false" customHeight="false" outlineLevel="0" collapsed="false">
      <c r="A4" s="0" t="n">
        <v>40</v>
      </c>
      <c r="B4" s="0" t="n">
        <v>980</v>
      </c>
      <c r="C4" s="0" t="n">
        <v>1100</v>
      </c>
      <c r="D4" s="0" t="n">
        <v>1160</v>
      </c>
      <c r="E4" s="0" t="n">
        <v>1220</v>
      </c>
      <c r="F4" s="0" t="n">
        <v>1340</v>
      </c>
      <c r="J4" s="0" t="n">
        <f aca="false">MAX(B4:I4, J3)</f>
        <v>1340</v>
      </c>
    </row>
    <row r="5" customFormat="false" ht="12.8" hidden="false" customHeight="false" outlineLevel="0" collapsed="false">
      <c r="A5" s="0" t="n">
        <v>50</v>
      </c>
      <c r="C5" s="0" t="n">
        <v>1220</v>
      </c>
      <c r="D5" s="0" t="n">
        <v>1280</v>
      </c>
      <c r="E5" s="0" t="n">
        <v>1340</v>
      </c>
      <c r="F5" s="0" t="n">
        <v>1460</v>
      </c>
      <c r="G5" s="0" t="n">
        <v>1580</v>
      </c>
      <c r="J5" s="0" t="n">
        <f aca="false">MAX(B5:I5, J4)</f>
        <v>1580</v>
      </c>
    </row>
    <row r="6" customFormat="false" ht="12.8" hidden="false" customHeight="false" outlineLevel="0" collapsed="false">
      <c r="A6" s="0" t="n">
        <v>60</v>
      </c>
      <c r="E6" s="0" t="n">
        <v>1460</v>
      </c>
      <c r="F6" s="0" t="n">
        <v>1580</v>
      </c>
      <c r="G6" s="0" t="n">
        <v>1700</v>
      </c>
      <c r="H6" s="0" t="n">
        <v>1855</v>
      </c>
      <c r="J6" s="0" t="n">
        <f aca="false">MAX(B6:I6, J5)</f>
        <v>1855</v>
      </c>
    </row>
    <row r="7" customFormat="false" ht="12.8" hidden="false" customHeight="false" outlineLevel="0" collapsed="false">
      <c r="A7" s="0" t="n">
        <v>70</v>
      </c>
      <c r="F7" s="0" t="n">
        <v>1700</v>
      </c>
      <c r="G7" s="0" t="n">
        <v>1820</v>
      </c>
      <c r="H7" s="0" t="n">
        <v>1975</v>
      </c>
      <c r="J7" s="0" t="n">
        <f aca="false">MAX(B7:I7, J6)</f>
        <v>1975</v>
      </c>
    </row>
    <row r="8" customFormat="false" ht="12.8" hidden="false" customHeight="false" outlineLevel="0" collapsed="false">
      <c r="A8" s="0" t="n">
        <v>80</v>
      </c>
      <c r="G8" s="0" t="n">
        <v>1940</v>
      </c>
      <c r="J8" s="0" t="n">
        <f aca="false">MAX(B8:I8, J7)</f>
        <v>1975</v>
      </c>
    </row>
    <row r="10" customFormat="false" ht="12.8" hidden="false" customHeight="false" outlineLevel="0" collapsed="false">
      <c r="A10" s="6" t="s">
        <v>33</v>
      </c>
      <c r="B10" s="0" t="s">
        <v>38</v>
      </c>
      <c r="C10" s="0" t="s">
        <v>36</v>
      </c>
      <c r="D10" s="0" t="s">
        <v>39</v>
      </c>
      <c r="E10" s="0" t="s">
        <v>36</v>
      </c>
      <c r="F10" s="0" t="s">
        <v>36</v>
      </c>
      <c r="G10" s="0" t="s">
        <v>36</v>
      </c>
      <c r="H10" s="0" t="s">
        <v>40</v>
      </c>
    </row>
    <row r="11" customFormat="false" ht="12.8" hidden="false" customHeight="false" outlineLevel="0" collapsed="false">
      <c r="A11" s="6" t="s">
        <v>35</v>
      </c>
      <c r="B11" s="0" t="s">
        <v>40</v>
      </c>
      <c r="C11" s="0" t="s">
        <v>40</v>
      </c>
      <c r="D11" s="0" t="s">
        <v>41</v>
      </c>
      <c r="E11" s="0" t="s">
        <v>40</v>
      </c>
      <c r="F11" s="0" t="s">
        <v>40</v>
      </c>
      <c r="G11" s="0" t="s">
        <v>40</v>
      </c>
      <c r="H11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8" zeroHeight="false" outlineLevelRow="0" outlineLevelCol="0"/>
  <cols>
    <col collapsed="false" customWidth="true" hidden="false" outlineLevel="0" max="1" min="1" style="0" width="14.92"/>
    <col collapsed="false" customWidth="false" hidden="false" outlineLevel="0" max="9" min="2" style="0" width="11.52"/>
    <col collapsed="false" customWidth="true" hidden="false" outlineLevel="0" max="10" min="10" style="0" width="16.55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31</v>
      </c>
      <c r="B1" s="0" t="s">
        <v>42</v>
      </c>
      <c r="J1" s="0" t="s">
        <v>32</v>
      </c>
    </row>
    <row r="2" customFormat="false" ht="12.8" hidden="false" customHeight="false" outlineLevel="0" collapsed="false">
      <c r="A2" s="0" t="n">
        <v>30</v>
      </c>
      <c r="B2" s="0" t="n">
        <v>980</v>
      </c>
      <c r="J2" s="0" t="n">
        <f aca="false">MAX(B2:I2)</f>
        <v>980</v>
      </c>
    </row>
    <row r="3" customFormat="false" ht="12.8" hidden="false" customHeight="false" outlineLevel="0" collapsed="false">
      <c r="A3" s="0" t="n">
        <v>35</v>
      </c>
      <c r="B3" s="0" t="n">
        <v>1080</v>
      </c>
      <c r="J3" s="0" t="n">
        <f aca="false">MAX(B3:I3, J2)</f>
        <v>1080</v>
      </c>
    </row>
    <row r="4" customFormat="false" ht="12.8" hidden="false" customHeight="false" outlineLevel="0" collapsed="false">
      <c r="A4" s="0" t="n">
        <v>40</v>
      </c>
      <c r="B4" s="0" t="n">
        <v>1180</v>
      </c>
      <c r="J4" s="0" t="n">
        <f aca="false">MAX(B4:I4, J3)</f>
        <v>1180</v>
      </c>
    </row>
    <row r="5" customFormat="false" ht="12.8" hidden="false" customHeight="false" outlineLevel="0" collapsed="false">
      <c r="A5" s="0" t="n">
        <v>45</v>
      </c>
      <c r="B5" s="0" t="n">
        <v>1280</v>
      </c>
      <c r="J5" s="0" t="n">
        <f aca="false">MAX(B5:I5, J4)</f>
        <v>1280</v>
      </c>
    </row>
    <row r="6" customFormat="false" ht="12.8" hidden="false" customHeight="false" outlineLevel="0" collapsed="false">
      <c r="A6" s="0" t="n">
        <v>50</v>
      </c>
      <c r="B6" s="0" t="n">
        <v>1380</v>
      </c>
      <c r="J6" s="0" t="n">
        <f aca="false">MAX(B6:I6, J5)</f>
        <v>1380</v>
      </c>
    </row>
    <row r="10" customFormat="false" ht="12.8" hidden="false" customHeight="false" outlineLevel="0" collapsed="false">
      <c r="A10" s="6" t="s">
        <v>33</v>
      </c>
      <c r="B10" s="0" t="s">
        <v>36</v>
      </c>
    </row>
    <row r="11" customFormat="false" ht="12.8" hidden="false" customHeight="false" outlineLevel="0" collapsed="false">
      <c r="A11" s="6" t="s">
        <v>35</v>
      </c>
      <c r="B11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8.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6" t="s">
        <v>31</v>
      </c>
      <c r="B1" s="6" t="s">
        <v>43</v>
      </c>
      <c r="C1" s="6" t="s">
        <v>44</v>
      </c>
      <c r="D1" s="6" t="s">
        <v>25</v>
      </c>
      <c r="E1" s="6" t="s">
        <v>45</v>
      </c>
    </row>
    <row r="2" customFormat="false" ht="12.8" hidden="false" customHeight="false" outlineLevel="0" collapsed="false">
      <c r="A2" s="0" t="n">
        <v>14</v>
      </c>
      <c r="B2" s="0" t="n">
        <f aca="false">VLOOKUP($A2, 'Leveled Power Increase - Raiders'!$A$2:$J$9, 10, 1)</f>
        <v>620</v>
      </c>
    </row>
    <row r="3" customFormat="false" ht="12.8" hidden="false" customHeight="false" outlineLevel="0" collapsed="false">
      <c r="A3" s="0" t="n">
        <v>20</v>
      </c>
      <c r="B3" s="0" t="n">
        <f aca="false">VLOOKUP($A3, 'Leveled Power Increase - Raiders'!$A$2:$J$9, 10, 1)</f>
        <v>740</v>
      </c>
      <c r="C3" s="0" t="n">
        <f aca="false">VLOOKUP($A3, 'Leveled Power Increase - Gunners'!$A$2:$J$9, 10, 1)</f>
        <v>860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Raiders'!$A$2:$J$9, 10, 1)</f>
        <v>740</v>
      </c>
      <c r="C4" s="0" t="n">
        <f aca="false">VLOOKUP($A4, 'Leveled Power Increase - Gunners'!$A$2:$J$9, 10, 1)</f>
        <v>860</v>
      </c>
    </row>
    <row r="5" customFormat="false" ht="12.8" hidden="false" customHeight="false" outlineLevel="0" collapsed="false">
      <c r="A5" s="0" t="n">
        <v>30</v>
      </c>
      <c r="B5" s="0" t="n">
        <f aca="false">VLOOKUP($A5, 'Leveled Power Increase - Raiders'!$A$2:$J$9, 10, 1)</f>
        <v>980</v>
      </c>
      <c r="C5" s="0" t="n">
        <f aca="false">VLOOKUP($A5, 'Leveled Power Increase - Gunners'!$A$2:$J$9, 10, 1)</f>
        <v>1100</v>
      </c>
      <c r="D5" s="0" t="n">
        <f aca="false">VLOOKUP($A5, 'Leveled Power Increase - Institute'!$A$2:$J$9, 10, 1)</f>
        <v>980</v>
      </c>
    </row>
    <row r="6" customFormat="false" ht="12.8" hidden="false" customHeight="false" outlineLevel="0" collapsed="false">
      <c r="A6" s="0" t="n">
        <v>35</v>
      </c>
      <c r="B6" s="0" t="n">
        <f aca="false">VLOOKUP($A6, 'Leveled Power Increase - Raiders'!$A$2:$J$9, 10, 1)</f>
        <v>980</v>
      </c>
      <c r="C6" s="0" t="n">
        <f aca="false">VLOOKUP($A6, 'Leveled Power Increase - Gunners'!$A$2:$J$9, 10, 1)</f>
        <v>1100</v>
      </c>
      <c r="D6" s="0" t="n">
        <f aca="false">VLOOKUP($A6, 'Leveled Power Increase - Institute'!$A$2:$J$9, 10, 1)</f>
        <v>1080</v>
      </c>
    </row>
    <row r="7" customFormat="false" ht="12.8" hidden="false" customHeight="false" outlineLevel="0" collapsed="false">
      <c r="A7" s="0" t="n">
        <v>40</v>
      </c>
      <c r="B7" s="0" t="n">
        <f aca="false">VLOOKUP($A7, 'Leveled Power Increase - Raiders'!$A$2:$J$9, 10, 1)</f>
        <v>980</v>
      </c>
      <c r="C7" s="0" t="n">
        <f aca="false">VLOOKUP($A7, 'Leveled Power Increase - Gunners'!$A$2:$J$9, 10, 1)</f>
        <v>1340</v>
      </c>
      <c r="D7" s="0" t="n">
        <f aca="false">VLOOKUP($A7, 'Leveled Power Increase - Institute'!$A$2:$J$9, 10, 1)</f>
        <v>1180</v>
      </c>
    </row>
    <row r="8" customFormat="false" ht="12.8" hidden="false" customHeight="false" outlineLevel="0" collapsed="false">
      <c r="A8" s="0" t="n">
        <v>45</v>
      </c>
      <c r="B8" s="0" t="n">
        <f aca="false">VLOOKUP($A8, 'Leveled Power Increase - Raiders'!$A$2:$J$9, 10, 1)</f>
        <v>980</v>
      </c>
      <c r="C8" s="0" t="n">
        <f aca="false">VLOOKUP($A8, 'Leveled Power Increase - Gunners'!$A$2:$J$9, 10, 1)</f>
        <v>1340</v>
      </c>
      <c r="D8" s="0" t="n">
        <f aca="false">VLOOKUP($A8, 'Leveled Power Increase - Institute'!$A$2:$J$9, 10, 1)</f>
        <v>1280</v>
      </c>
    </row>
    <row r="9" customFormat="false" ht="12.8" hidden="false" customHeight="false" outlineLevel="0" collapsed="false">
      <c r="A9" s="0" t="n">
        <v>50</v>
      </c>
      <c r="B9" s="0" t="n">
        <f aca="false">VLOOKUP($A9, 'Leveled Power Increase - Raiders'!$A$2:$J$9, 10, 1)</f>
        <v>980</v>
      </c>
      <c r="C9" s="0" t="n">
        <f aca="false">VLOOKUP($A9, 'Leveled Power Increase - Gunners'!$A$2:$J$9, 10, 1)</f>
        <v>1580</v>
      </c>
      <c r="D9" s="0" t="n">
        <f aca="false">VLOOKUP($A9, 'Leveled Power Increase - Institute'!$A$2:$J$9, 10, 1)</f>
        <v>1380</v>
      </c>
    </row>
    <row r="10" customFormat="false" ht="12.8" hidden="false" customHeight="false" outlineLevel="0" collapsed="false">
      <c r="A10" s="0" t="n">
        <v>55</v>
      </c>
      <c r="B10" s="0" t="n">
        <f aca="false">VLOOKUP($A10, 'Leveled Power Increase - Raiders'!$A$2:$J$9, 10, 1)</f>
        <v>980</v>
      </c>
      <c r="C10" s="0" t="n">
        <f aca="false">VLOOKUP($A10, 'Leveled Power Increase - Gunners'!$A$2:$J$9, 10, 1)</f>
        <v>1580</v>
      </c>
      <c r="D10" s="0" t="n">
        <f aca="false">VLOOKUP($A10, 'Leveled Power Increase - Institute'!$A$2:$J$9, 10, 1)</f>
        <v>1380</v>
      </c>
    </row>
    <row r="11" customFormat="false" ht="12.8" hidden="false" customHeight="false" outlineLevel="0" collapsed="false">
      <c r="A11" s="0" t="n">
        <v>60</v>
      </c>
      <c r="B11" s="0" t="n">
        <f aca="false">VLOOKUP($A11, 'Leveled Power Increase - Raiders'!$A$2:$J$9, 10, 1)</f>
        <v>980</v>
      </c>
      <c r="C11" s="0" t="n">
        <f aca="false">VLOOKUP($A11, 'Leveled Power Increase - Gunners'!$A$2:$J$9, 10, 1)</f>
        <v>1855</v>
      </c>
      <c r="D11" s="0" t="n">
        <f aca="false">VLOOKUP($A11, 'Leveled Power Increase - Institute'!$A$2:$J$9, 10, 1)</f>
        <v>1380</v>
      </c>
    </row>
    <row r="12" customFormat="false" ht="12.8" hidden="false" customHeight="false" outlineLevel="0" collapsed="false">
      <c r="A12" s="0" t="n">
        <v>67</v>
      </c>
      <c r="B12" s="0" t="n">
        <f aca="false">VLOOKUP($A12, 'Leveled Power Increase - Raiders'!$A$2:$J$9, 10, 1)</f>
        <v>980</v>
      </c>
      <c r="C12" s="0" t="n">
        <f aca="false">VLOOKUP($A12, 'Leveled Power Increase - Gunners'!$A$2:$J$9, 10, 1)</f>
        <v>1855</v>
      </c>
      <c r="D12" s="0" t="n">
        <f aca="false">VLOOKUP($A12, 'Leveled Power Increase - Institute'!$A$2:$J$9, 10, 1)</f>
        <v>1380</v>
      </c>
      <c r="E12" s="0" t="n">
        <v>2200</v>
      </c>
    </row>
    <row r="13" customFormat="false" ht="12.8" hidden="false" customHeight="false" outlineLevel="0" collapsed="false">
      <c r="A13" s="0" t="n">
        <v>70</v>
      </c>
      <c r="B13" s="0" t="n">
        <f aca="false">VLOOKUP($A13, 'Leveled Power Increase - Raiders'!$A$2:$J$9, 10, 1)</f>
        <v>980</v>
      </c>
      <c r="C13" s="0" t="n">
        <f aca="false">VLOOKUP($A13, 'Leveled Power Increase - Gunners'!$A$2:$J$9, 10, 1)</f>
        <v>1975</v>
      </c>
      <c r="D13" s="0" t="n">
        <f aca="false">VLOOKUP($A13, 'Leveled Power Increase - Institute'!$A$2:$J$9, 10, 1)</f>
        <v>1380</v>
      </c>
      <c r="E13" s="0" t="n">
        <v>2200</v>
      </c>
    </row>
    <row r="14" customFormat="false" ht="12.8" hidden="false" customHeight="false" outlineLevel="0" collapsed="false">
      <c r="A14" s="0" t="n">
        <v>75</v>
      </c>
      <c r="B14" s="0" t="n">
        <f aca="false">VLOOKUP($A14, 'Leveled Power Increase - Raiders'!$A$2:$J$9, 10, 1)</f>
        <v>980</v>
      </c>
      <c r="C14" s="0" t="n">
        <f aca="false">VLOOKUP($A14, 'Leveled Power Increase - Gunners'!$A$2:$J$9, 10, 1)</f>
        <v>1975</v>
      </c>
      <c r="D14" s="0" t="n">
        <f aca="false">VLOOKUP($A14, 'Leveled Power Increase - Institute'!$A$2:$J$9, 10, 1)</f>
        <v>1380</v>
      </c>
      <c r="E14" s="0" t="n">
        <v>2200</v>
      </c>
    </row>
    <row r="15" customFormat="false" ht="12.8" hidden="false" customHeight="false" outlineLevel="0" collapsed="false">
      <c r="A15" s="0" t="n">
        <v>80</v>
      </c>
      <c r="B15" s="0" t="n">
        <f aca="false">VLOOKUP($A15, 'Leveled Power Increase - Raiders'!$A$2:$J$9, 10, 1)</f>
        <v>980</v>
      </c>
      <c r="C15" s="0" t="n">
        <f aca="false">VLOOKUP($A15, 'Leveled Power Increase - Gunners'!$A$2:$J$9, 10, 1)</f>
        <v>1975</v>
      </c>
      <c r="D15" s="0" t="n">
        <f aca="false">VLOOKUP($A15, 'Leveled Power Increase - Institute'!$A$2:$J$9, 10, 1)</f>
        <v>1380</v>
      </c>
      <c r="E15" s="0" t="n">
        <v>2200</v>
      </c>
    </row>
    <row r="16" customFormat="false" ht="12.8" hidden="false" customHeight="false" outlineLevel="0" collapsed="false">
      <c r="A16" s="0" t="n">
        <v>85</v>
      </c>
      <c r="B16" s="0" t="n">
        <f aca="false">VLOOKUP($A16, 'Leveled Power Increase - Raiders'!$A$2:$J$9, 10, 1)</f>
        <v>980</v>
      </c>
      <c r="C16" s="0" t="n">
        <f aca="false">VLOOKUP($A16, 'Leveled Power Increase - Gunners'!$A$2:$J$9, 10, 1)</f>
        <v>1975</v>
      </c>
      <c r="D16" s="0" t="n">
        <f aca="false">VLOOKUP($A16, 'Leveled Power Increase - Institute'!$A$2:$J$9, 10, 1)</f>
        <v>1380</v>
      </c>
      <c r="E16" s="0" t="n">
        <v>2200</v>
      </c>
    </row>
    <row r="17" customFormat="false" ht="12.8" hidden="false" customHeight="false" outlineLevel="0" collapsed="false">
      <c r="A17" s="0" t="n">
        <v>90</v>
      </c>
      <c r="B17" s="0" t="n">
        <f aca="false">VLOOKUP($A17, 'Leveled Power Increase - Raiders'!$A$2:$J$9, 10, 1)</f>
        <v>980</v>
      </c>
      <c r="C17" s="0" t="n">
        <f aca="false">VLOOKUP($A17, 'Leveled Power Increase - Gunners'!$A$2:$J$9, 10, 1)</f>
        <v>1975</v>
      </c>
      <c r="D17" s="0" t="n">
        <f aca="false">VLOOKUP($A17, 'Leveled Power Increase - Institute'!$A$2:$J$9, 10, 1)</f>
        <v>1380</v>
      </c>
      <c r="E17" s="0" t="n">
        <v>2200</v>
      </c>
    </row>
    <row r="18" customFormat="false" ht="12.8" hidden="false" customHeight="false" outlineLevel="0" collapsed="false">
      <c r="A18" s="0" t="n">
        <v>95</v>
      </c>
      <c r="B18" s="0" t="n">
        <f aca="false">VLOOKUP($A18, 'Leveled Power Increase - Raiders'!$A$2:$J$9, 10, 1)</f>
        <v>980</v>
      </c>
      <c r="C18" s="0" t="n">
        <f aca="false">VLOOKUP($A18, 'Leveled Power Increase - Gunners'!$A$2:$J$9, 10, 1)</f>
        <v>1975</v>
      </c>
      <c r="D18" s="0" t="n">
        <f aca="false">VLOOKUP($A18, 'Leveled Power Increase - Institute'!$A$2:$J$9, 10, 1)</f>
        <v>1380</v>
      </c>
      <c r="E18" s="0" t="n">
        <v>2200</v>
      </c>
    </row>
    <row r="19" customFormat="false" ht="12.8" hidden="false" customHeight="false" outlineLevel="0" collapsed="false">
      <c r="A19" s="0" t="n">
        <v>100</v>
      </c>
      <c r="B19" s="0" t="n">
        <f aca="false">VLOOKUP($A19, 'Leveled Power Increase - Raiders'!$A$2:$J$9, 10, 1)</f>
        <v>980</v>
      </c>
      <c r="C19" s="0" t="n">
        <f aca="false">VLOOKUP($A19, 'Leveled Power Increase - Gunners'!$A$2:$J$9, 10, 1)</f>
        <v>1975</v>
      </c>
      <c r="D19" s="0" t="n">
        <f aca="false">VLOOKUP($A19, 'Leveled Power Increase - Institute'!$A$2:$J$9, 10, 1)</f>
        <v>1380</v>
      </c>
      <c r="E19" s="0" t="n">
        <v>2200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4384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2021-03-14T22:37:22Z</dcterms:modified>
  <cp:revision>58</cp:revision>
  <dc:subject/>
  <dc:title/>
</cp:coreProperties>
</file>