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Armor Sets" sheetId="1" state="visible" r:id="rId2"/>
    <sheet name="Leveled Power Increase - Raiders" sheetId="2" state="visible" r:id="rId3"/>
    <sheet name="Leveled Power Increase - Gunners" sheetId="3" state="visible" r:id="rId4"/>
    <sheet name="Leveled Power Increase - Institute" sheetId="4" state="visible" r:id="rId5"/>
    <sheet name="Leveled Power Increase - BoS" sheetId="5" state="visible" r:id="rId6"/>
    <sheet name="Global Leveled Power Increa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S3" authorId="0">
      <text>
        <r>
          <rPr>
            <sz val="10"/>
            <rFont val="Arial"/>
            <family val="2"/>
            <charset val="1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<sst xmlns="http://schemas.openxmlformats.org/spreadsheetml/2006/main" count="150" uniqueCount="57">
  <si>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</si>
  <si>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</si>
  <si>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</si>
  <si>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</si>
  <si>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</si>
  <si>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</si>
  <si>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</si>
  <si>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</si>
  <si>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</si>
  <si>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</si>
  <si>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Total for an Enemy</t>
  </si>
  <si>
    <t xml:space="preserve">Additional Upgrades</t>
  </si>
  <si>
    <t xml:space="preserve">Highest Total for a Player</t>
  </si>
  <si>
    <t xml:space="preserve">Level Partial Sets Are Available</t>
  </si>
  <si>
    <t xml:space="preserve">Level Full Sets Are Available</t>
  </si>
  <si>
    <t xml:space="preserve">Level First Available on Enemies</t>
  </si>
  <si>
    <t xml:space="preserve">Level First Available as Legendary</t>
  </si>
  <si>
    <t xml:space="preserve">Armor</t>
  </si>
  <si>
    <t xml:space="preserve">Health</t>
  </si>
  <si>
    <t xml:space="preserve">Raider</t>
  </si>
  <si>
    <t xml:space="preserve">Excavator</t>
  </si>
  <si>
    <t xml:space="preserve">T-45</t>
  </si>
  <si>
    <t xml:space="preserve">T-51</t>
  </si>
  <si>
    <t xml:space="preserve">T-51c</t>
  </si>
  <si>
    <t xml:space="preserve">X-02</t>
  </si>
  <si>
    <t xml:space="preserve">Institute</t>
  </si>
  <si>
    <t xml:space="preserve">T-60</t>
  </si>
  <si>
    <t xml:space="preserve">Horse</t>
  </si>
  <si>
    <t xml:space="preserve">Hellfire (CC)</t>
  </si>
  <si>
    <t xml:space="preserve">X-01</t>
  </si>
  <si>
    <t xml:space="preserve">X-02 (CC)</t>
  </si>
  <si>
    <t xml:space="preserve">T-65</t>
  </si>
  <si>
    <t xml:space="preserve">X-03</t>
  </si>
  <si>
    <t xml:space="preserve">Classic Advanced</t>
  </si>
  <si>
    <t xml:space="preserve">Ultracite</t>
  </si>
  <si>
    <t xml:space="preserve">Level</t>
  </si>
  <si>
    <t xml:space="preserve">Maximum Possible</t>
  </si>
  <si>
    <t xml:space="preserve">Starting Lining:</t>
  </si>
  <si>
    <t xml:space="preserve">A</t>
  </si>
  <si>
    <t xml:space="preserve">Last Lining: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</si>
  <si>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</si>
  <si>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</si>
  <si>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</si>
  <si>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</si>
  <si>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</si>
  <si>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  <charset val="1"/>
      </rPr>
      <t xml:space="preserve">F + </t>
    </r>
    <r>
      <rPr>
        <b val="true"/>
        <sz val="10"/>
        <rFont val="Arial"/>
        <family val="2"/>
        <charset val="1"/>
      </rPr>
      <t xml:space="preserve">Tesla</t>
    </r>
  </si>
  <si>
    <r>
      <rPr>
        <sz val="10"/>
        <rFont val="Arial"/>
        <family val="2"/>
        <charset val="1"/>
      </rPr>
      <t xml:space="preserve">E + </t>
    </r>
    <r>
      <rPr>
        <b val="true"/>
        <sz val="10"/>
        <rFont val="Arial"/>
        <family val="2"/>
        <charset val="1"/>
      </rPr>
      <t xml:space="preserve">Tesla</t>
    </r>
  </si>
  <si>
    <t xml:space="preserve">F</t>
  </si>
  <si>
    <t xml:space="preserve">I-01</t>
  </si>
  <si>
    <t xml:space="preserve">Knight:</t>
  </si>
  <si>
    <t xml:space="preserve">B-F</t>
  </si>
  <si>
    <t xml:space="preserve">Knight Captain:</t>
  </si>
  <si>
    <t xml:space="preserve">Paladin:</t>
  </si>
  <si>
    <t xml:space="preserve">AWKCR BPAO Replacer</t>
  </si>
  <si>
    <t xml:space="preserve">Raiders</t>
  </si>
  <si>
    <t xml:space="preserve">Gunners</t>
  </si>
  <si>
    <t xml:space="preserve">Brotherhood of Steel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</si>
</sst>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CC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Raiders'!$B$1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Raiders'!$B$2:$B$9</c:f>
              <c:numCache>
                <c:formatCode>General</c:formatCode>
                <c:ptCount val="8"/>
                <c:pt idx="0">
                  <c:v>380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Raiders'!$C$1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Raiders'!$C$2:$C$9</c:f>
              <c:numCache>
                <c:formatCode>General</c:formatCode>
                <c:ptCount val="8"/>
                <c:pt idx="0">
                  <c:v>620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Raiders'!$D$1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Raiders'!$D$2:$D$9</c:f>
              <c:numCache>
                <c:formatCode>General</c:formatCode>
                <c:ptCount val="8"/>
                <c:pt idx="0">
                  <c:v>500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Raiders'!$E$1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Raiders'!$E$2:$E$9</c:f>
              <c:numCache>
                <c:formatCode>General</c:formatCode>
                <c:ptCount val="8"/>
                <c:pt idx="0">
                  <c:v/>
                </c:pt>
                <c:pt idx="1">
                  <c:v>740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Raiders'!$F$1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Raiders'!$F$2:$F$9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>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112264"/>
        <c:axId val="25483489"/>
      </c:lineChart>
      <c:catAx>
        <c:axId val="6112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483489"/>
        <c:crosses val="autoZero"/>
        <c:auto val="1"/>
        <c:lblAlgn val="ctr"/>
        <c:lblOffset val="100"/>
      </c:catAx>
      <c:valAx>
        <c:axId val="254834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122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Gunners'!$B$1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Gunners'!$B$2:$B$16</c:f>
              <c:numCache>
                <c:formatCode>General</c:formatCode>
                <c:ptCount val="15"/>
                <c:pt idx="0">
                  <c:v>740</c:v>
                </c:pt>
                <c:pt idx="1">
                  <c:v>860</c:v>
                </c:pt>
                <c:pt idx="2">
                  <c:v>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Gunners'!$C$1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Gunners'!$C$2:$C$16</c:f>
              <c:numCache>
                <c:formatCode>General</c:formatCode>
                <c:ptCount val="15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Gunners'!$D$2:$D$16</c:f>
              <c:numCache>
                <c:formatCode>General</c:formatCode>
                <c:ptCount val="15"/>
                <c:pt idx="0">
                  <c:v/>
                </c:pt>
                <c:pt idx="1">
                  <c:v>1040</c:v>
                </c:pt>
                <c:pt idx="2">
                  <c:v>1160</c:v>
                </c:pt>
                <c:pt idx="3">
                  <c:v>1280</c:v>
                </c:pt>
                <c:pt idx="4">
                  <c:v>1520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Gunners'!$E$2:$E$16</c:f>
              <c:numCache>
                <c:formatCode>General</c:formatCode>
                <c:ptCount val="15"/>
                <c:pt idx="0">
                  <c:v/>
                </c:pt>
                <c:pt idx="1">
                  <c:v>1100</c:v>
                </c:pt>
                <c:pt idx="2">
                  <c:v>1220</c:v>
                </c:pt>
                <c:pt idx="3">
                  <c:v>1340</c:v>
                </c:pt>
                <c:pt idx="4">
                  <c:v>1340</c:v>
                </c:pt>
                <c:pt idx="5">
                  <c:v>1460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Gunners'!$F$2:$F$16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1700</c:v>
                </c:pt>
                <c:pt idx="7">
                  <c:v>1700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Gunners'!$G$2:$G$16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1580</c:v>
                </c:pt>
                <c:pt idx="7">
                  <c:v>1700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Gunners'!$H$2:$H$16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1580</c:v>
                </c:pt>
                <c:pt idx="8">
                  <c:v>1580</c:v>
                </c:pt>
                <c:pt idx="9">
                  <c:v>1820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Gunners'!$I$1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Gunners'!$I$2:$I$16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1580</c:v>
                </c:pt>
                <c:pt idx="4">
                  <c:v>1580</c:v>
                </c:pt>
                <c:pt idx="5">
                  <c:v>1700</c:v>
                </c:pt>
                <c:pt idx="6">
                  <c:v>1700</c:v>
                </c:pt>
                <c:pt idx="7">
                  <c:v>1820</c:v>
                </c:pt>
                <c:pt idx="8">
                  <c:v>1820</c:v>
                </c:pt>
                <c:pt idx="9">
                  <c:v>1940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Gunners'!$J$1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Gunners'!$J$2:$J$16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1855</c:v>
                </c:pt>
                <c:pt idx="6">
                  <c:v>1855</c:v>
                </c:pt>
                <c:pt idx="7">
                  <c:v>1975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Gunners'!$K$1</c:f>
              <c:strCache>
                <c:ptCount val="1"/>
                <c:pt idx="0">
                  <c:v>Classic Advanced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Gunners'!$K$2:$K$16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1980</c:v>
                </c:pt>
                <c:pt idx="7">
                  <c:v>1980</c:v>
                </c:pt>
                <c:pt idx="8">
                  <c:v>2100</c:v>
                </c:pt>
                <c:pt idx="9">
                  <c:v>2100</c:v>
                </c:pt>
                <c:pt idx="10">
                  <c:v>2220</c:v>
                </c:pt>
                <c:pt idx="11">
                  <c:v>2220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599636"/>
        <c:axId val="60202223"/>
      </c:lineChart>
      <c:catAx>
        <c:axId val="85996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202223"/>
        <c:crosses val="autoZero"/>
        <c:auto val="1"/>
        <c:lblAlgn val="ctr"/>
        <c:lblOffset val="100"/>
      </c:catAx>
      <c:valAx>
        <c:axId val="602022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9963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Institute'!$B$1:$B$1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Institute'!$A$2:$A$9</c:f>
              <c:strCache>
                <c:ptCount val="8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Institute'!$B$2:$B$9</c:f>
              <c:numCache>
                <c:formatCode>General</c:formatCode>
                <c:ptCount val="8"/>
                <c:pt idx="0">
                  <c:v>980</c:v>
                </c:pt>
                <c:pt idx="1">
                  <c:v>1080</c:v>
                </c:pt>
                <c:pt idx="2">
                  <c:v>1180</c:v>
                </c:pt>
                <c:pt idx="3">
                  <c:v>1280</c:v>
                </c:pt>
                <c:pt idx="4">
                  <c:v>1380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674192"/>
        <c:axId val="36637331"/>
      </c:lineChart>
      <c:catAx>
        <c:axId val="7567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637331"/>
        <c:crosses val="autoZero"/>
        <c:auto val="1"/>
        <c:lblAlgn val="ctr"/>
        <c:lblOffset val="100"/>
      </c:catAx>
      <c:valAx>
        <c:axId val="366373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6741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BoS'!$B$1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BoS'!$B$2:$B$14</c:f>
              <c:numCache>
                <c:formatCode>General</c:formatCode>
                <c:ptCount val="13"/>
                <c:pt idx="0">
                  <c:v>860</c:v>
                </c:pt>
                <c:pt idx="1">
                  <c:v>1100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BoS'!$C$1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BoS'!$C$2:$C$14</c:f>
              <c:numCache>
                <c:formatCode>General</c:formatCode>
                <c:ptCount val="13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>1340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BoS'!$D$1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BoS'!$D$2:$D$14</c:f>
              <c:numCache>
                <c:formatCode>General</c:formatCode>
                <c:ptCount val="13"/>
                <c:pt idx="0">
                  <c:v/>
                </c:pt>
                <c:pt idx="1">
                  <c:v>1280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BoS'!$E$1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BoS'!$E$2:$E$14</c:f>
              <c:numCache>
                <c:formatCode>General</c:formatCode>
                <c:ptCount val="13"/>
                <c:pt idx="0">
                  <c:v>1340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BoS'!$F$1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BoS'!$F$2:$F$14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BoS'!$G$1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BoS'!$G$2:$G$14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BoS'!$H$1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BoS'!$H$2:$H$14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BoS'!$I$1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BoS'!$I$2:$I$14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1820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BoS'!$J$1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BoS'!$J$2:$J$14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1975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BoS'!$K$1</c:f>
              <c:strCache>
                <c:ptCount val="1"/>
                <c:pt idx="0">
                  <c:v>Ultracite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BoS'!$K$2:$K$14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2220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5969230"/>
        <c:axId val="47543605"/>
      </c:lineChart>
      <c:catAx>
        <c:axId val="259692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543605"/>
        <c:crosses val="autoZero"/>
        <c:auto val="1"/>
        <c:lblAlgn val="ctr"/>
        <c:lblOffset val="100"/>
      </c:catAx>
      <c:valAx>
        <c:axId val="475436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96923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'Global Leveled Power Increase'!$B$1:$B$1</c:f>
              <c:strCache>
                <c:ptCount val="1"/>
                <c:pt idx="0">
                  <c:v>Raiders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Increase'!$B$2:$B$19</c:f>
              <c:numCache>
                <c:formatCode>General</c:formatCode>
                <c:ptCount val="18"/>
                <c:pt idx="0">
                  <c:v>620</c:v>
                </c:pt>
                <c:pt idx="1">
                  <c:v>740</c:v>
                </c:pt>
                <c:pt idx="2">
                  <c:v>740</c:v>
                </c:pt>
                <c:pt idx="3">
                  <c:v>980</c:v>
                </c:pt>
                <c:pt idx="4">
                  <c:v>980</c:v>
                </c:pt>
                <c:pt idx="5">
                  <c:v>980</c:v>
                </c:pt>
                <c:pt idx="6">
                  <c:v>980</c:v>
                </c:pt>
                <c:pt idx="7">
                  <c:v>980</c:v>
                </c:pt>
                <c:pt idx="8">
                  <c:v>980</c:v>
                </c:pt>
                <c:pt idx="9">
                  <c:v>980</c:v>
                </c:pt>
                <c:pt idx="10">
                  <c:v>980</c:v>
                </c:pt>
                <c:pt idx="11">
                  <c:v>980</c:v>
                </c:pt>
                <c:pt idx="12">
                  <c:v>980</c:v>
                </c:pt>
                <c:pt idx="13">
                  <c:v>980</c:v>
                </c:pt>
                <c:pt idx="14">
                  <c:v>980</c:v>
                </c:pt>
                <c:pt idx="15">
                  <c:v>980</c:v>
                </c:pt>
                <c:pt idx="16">
                  <c:v>980</c:v>
                </c:pt>
                <c:pt idx="17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Increase'!$C$1:$C$1</c:f>
              <c:strCache>
                <c:ptCount val="1"/>
                <c:pt idx="0">
                  <c:v>Gunners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Increase'!$C$2:$C$19</c:f>
              <c:numCache>
                <c:formatCode>General</c:formatCode>
                <c:ptCount val="18"/>
                <c:pt idx="0">
                  <c:v/>
                </c:pt>
                <c:pt idx="1">
                  <c:v>860</c:v>
                </c:pt>
                <c:pt idx="2">
                  <c:v>860</c:v>
                </c:pt>
                <c:pt idx="3">
                  <c:v>1100</c:v>
                </c:pt>
                <c:pt idx="4">
                  <c:v>1100</c:v>
                </c:pt>
                <c:pt idx="5">
                  <c:v>1340</c:v>
                </c:pt>
                <c:pt idx="6">
                  <c:v>1340</c:v>
                </c:pt>
                <c:pt idx="7">
                  <c:v>1580</c:v>
                </c:pt>
                <c:pt idx="8">
                  <c:v>1580</c:v>
                </c:pt>
                <c:pt idx="9">
                  <c:v>1855</c:v>
                </c:pt>
                <c:pt idx="10">
                  <c:v>1980</c:v>
                </c:pt>
                <c:pt idx="11">
                  <c:v>1980</c:v>
                </c:pt>
                <c:pt idx="12">
                  <c:v>2100</c:v>
                </c:pt>
                <c:pt idx="13">
                  <c:v>2100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Increase'!$D$1:$D$1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Increase'!$D$2:$D$19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980</c:v>
                </c:pt>
                <c:pt idx="4">
                  <c:v>1080</c:v>
                </c:pt>
                <c:pt idx="5">
                  <c:v>1180</c:v>
                </c:pt>
                <c:pt idx="6">
                  <c:v>1280</c:v>
                </c:pt>
                <c:pt idx="7">
                  <c:v>1380</c:v>
                </c:pt>
                <c:pt idx="8">
                  <c:v>1380</c:v>
                </c:pt>
                <c:pt idx="9">
                  <c:v>1380</c:v>
                </c:pt>
                <c:pt idx="10">
                  <c:v>1380</c:v>
                </c:pt>
                <c:pt idx="11">
                  <c:v>1380</c:v>
                </c:pt>
                <c:pt idx="12">
                  <c:v>1380</c:v>
                </c:pt>
                <c:pt idx="13">
                  <c:v>1380</c:v>
                </c:pt>
                <c:pt idx="14">
                  <c:v>1380</c:v>
                </c:pt>
                <c:pt idx="15">
                  <c:v>1380</c:v>
                </c:pt>
                <c:pt idx="16">
                  <c:v>1380</c:v>
                </c:pt>
                <c:pt idx="17">
                  <c:v>1380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Increase'!$E$1:$E$1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Increase'!$E$2:$E$19</c:f>
              <c:numCache>
                <c:formatCode>General</c:formatCode>
                <c:ptCount val="18"/>
                <c:pt idx="0">
                  <c:v/>
                </c:pt>
                <c:pt idx="1">
                  <c:v>1340</c:v>
                </c:pt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1820</c:v>
                </c:pt>
                <c:pt idx="8">
                  <c:v>1820</c:v>
                </c:pt>
                <c:pt idx="9">
                  <c:v>1975</c:v>
                </c:pt>
                <c:pt idx="10">
                  <c:v>2220</c:v>
                </c:pt>
                <c:pt idx="11">
                  <c:v>2220</c:v>
                </c:pt>
                <c:pt idx="12">
                  <c:v>2220</c:v>
                </c:pt>
                <c:pt idx="13">
                  <c:v>2220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6222280"/>
        <c:axId val="44597424"/>
      </c:lineChart>
      <c:catAx>
        <c:axId val="662222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Level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597424"/>
        <c:crosses val="autoZero"/>
        <c:auto val="1"/>
        <c:lblAlgn val="ctr"/>
        <c:lblOffset val="100"/>
      </c:catAx>
      <c:valAx>
        <c:axId val="445974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Armor Rating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2222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517320</xdr:colOff>
      <xdr:row>40</xdr:row>
      <xdr:rowOff>16560</xdr:rowOff>
    </xdr:to>
    <xdr:graphicFrame>
      <xdr:nvGraphicFramePr>
        <xdr:cNvPr id="0" name=""/>
        <xdr:cNvGraphicFramePr/>
      </xdr:nvGraphicFramePr>
      <xdr:xfrm>
        <a:off x="468720" y="2243160"/>
        <a:ext cx="7603560" cy="427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20</xdr:row>
      <xdr:rowOff>127440</xdr:rowOff>
    </xdr:from>
    <xdr:to>
      <xdr:col>11</xdr:col>
      <xdr:colOff>1167120</xdr:colOff>
      <xdr:row>47</xdr:row>
      <xdr:rowOff>14040</xdr:rowOff>
    </xdr:to>
    <xdr:graphicFrame>
      <xdr:nvGraphicFramePr>
        <xdr:cNvPr id="1" name=""/>
        <xdr:cNvGraphicFramePr/>
      </xdr:nvGraphicFramePr>
      <xdr:xfrm>
        <a:off x="468720" y="3381120"/>
        <a:ext cx="10157040" cy="427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516960</xdr:colOff>
      <xdr:row>40</xdr:row>
      <xdr:rowOff>16560</xdr:rowOff>
    </xdr:to>
    <xdr:graphicFrame>
      <xdr:nvGraphicFramePr>
        <xdr:cNvPr id="2" name=""/>
        <xdr:cNvGraphicFramePr/>
      </xdr:nvGraphicFramePr>
      <xdr:xfrm>
        <a:off x="468720" y="2243160"/>
        <a:ext cx="7603200" cy="427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18</xdr:row>
      <xdr:rowOff>127440</xdr:rowOff>
    </xdr:from>
    <xdr:to>
      <xdr:col>11</xdr:col>
      <xdr:colOff>1167120</xdr:colOff>
      <xdr:row>45</xdr:row>
      <xdr:rowOff>14040</xdr:rowOff>
    </xdr:to>
    <xdr:graphicFrame>
      <xdr:nvGraphicFramePr>
        <xdr:cNvPr id="3" name=""/>
        <xdr:cNvGraphicFramePr/>
      </xdr:nvGraphicFramePr>
      <xdr:xfrm>
        <a:off x="468720" y="3053520"/>
        <a:ext cx="10157040" cy="427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270000</xdr:colOff>
      <xdr:row>19</xdr:row>
      <xdr:rowOff>68760</xdr:rowOff>
    </xdr:from>
    <xdr:to>
      <xdr:col>10</xdr:col>
      <xdr:colOff>59760</xdr:colOff>
      <xdr:row>48</xdr:row>
      <xdr:rowOff>68400</xdr:rowOff>
    </xdr:to>
    <xdr:graphicFrame>
      <xdr:nvGraphicFramePr>
        <xdr:cNvPr id="4" name=""/>
        <xdr:cNvGraphicFramePr/>
      </xdr:nvGraphicFramePr>
      <xdr:xfrm>
        <a:off x="270000" y="3157200"/>
        <a:ext cx="8381880" cy="471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false" hidden="false" outlineLevel="0" max="10" min="10" style="1" width="11.52"/>
    <col collapsed="false" customWidth="true" hidden="false" outlineLevel="0" max="11" min="11" style="0" width="6.83"/>
    <col collapsed="false" customWidth="true" hidden="false" outlineLevel="0" max="12" min="12" style="1" width="6.92"/>
    <col collapsed="false" customWidth="true" hidden="false" outlineLevel="0" max="13" min="13" style="0" width="6.83"/>
    <col collapsed="false" customWidth="true" hidden="false" outlineLevel="0" max="14" min="14" style="1" width="6.92"/>
    <col collapsed="false" customWidth="true" hidden="false" outlineLevel="0" max="15" min="15" style="0" width="6.83"/>
    <col collapsed="false" customWidth="true" hidden="false" outlineLevel="0" max="16" min="16" style="1" width="6.92"/>
    <col collapsed="false" customWidth="true" hidden="false" outlineLevel="0" max="17" min="17" style="0" width="6.83"/>
    <col collapsed="false" customWidth="true" hidden="false" outlineLevel="0" max="18" min="18" style="1" width="6.92"/>
    <col collapsed="false" customWidth="true" hidden="false" outlineLevel="0" max="19" min="19" style="1" width="13.99"/>
    <col collapsed="false" customWidth="true" hidden="false" outlineLevel="0" max="20" min="20" style="1" width="10.08"/>
    <col collapsed="false" customWidth="true" hidden="false" outlineLevel="0" max="21" min="21" style="1" width="13.55"/>
    <col collapsed="false" customWidth="true" hidden="false" outlineLevel="0" max="22" min="22" style="0" width="13.55"/>
    <col collapsed="false" customWidth="false" hidden="false" outlineLevel="0" max="1025" min="23" style="0" width="11.52"/>
  </cols>
  <sheetData>
    <row r="1" s="6" customFormat="true" ht="19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4" t="s">
        <v>10</v>
      </c>
      <c r="T1" s="4" t="s">
        <v>11</v>
      </c>
      <c r="U1" s="4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AMJ1" s="0"/>
    </row>
    <row r="2" s="6" customFormat="true" ht="17.5" hidden="false" customHeight="true" outlineLevel="0" collapsed="false">
      <c r="A2" s="2"/>
      <c r="B2" s="6" t="s">
        <v>17</v>
      </c>
      <c r="C2" s="7" t="s">
        <v>18</v>
      </c>
      <c r="D2" s="6" t="s">
        <v>17</v>
      </c>
      <c r="E2" s="7" t="s">
        <v>18</v>
      </c>
      <c r="F2" s="6" t="s">
        <v>17</v>
      </c>
      <c r="G2" s="7" t="s">
        <v>18</v>
      </c>
      <c r="H2" s="6" t="s">
        <v>17</v>
      </c>
      <c r="I2" s="7" t="s">
        <v>18</v>
      </c>
      <c r="J2" s="3"/>
      <c r="K2" s="6" t="s">
        <v>17</v>
      </c>
      <c r="L2" s="7" t="s">
        <v>18</v>
      </c>
      <c r="M2" s="6" t="s">
        <v>17</v>
      </c>
      <c r="N2" s="7" t="s">
        <v>18</v>
      </c>
      <c r="O2" s="6" t="s">
        <v>17</v>
      </c>
      <c r="P2" s="7" t="s">
        <v>18</v>
      </c>
      <c r="Q2" s="6" t="s">
        <v>17</v>
      </c>
      <c r="R2" s="7" t="s">
        <v>18</v>
      </c>
      <c r="S2" s="4"/>
      <c r="T2" s="4"/>
      <c r="U2" s="4"/>
      <c r="V2" s="5"/>
      <c r="W2" s="5"/>
      <c r="X2" s="5"/>
      <c r="Y2" s="5"/>
      <c r="AMJ2" s="0"/>
    </row>
    <row r="3" customFormat="false" ht="13" hidden="false" customHeight="false" outlineLevel="0" collapsed="false">
      <c r="A3" s="0" t="s">
        <v>19</v>
      </c>
      <c r="B3" s="0" t="n">
        <v>200</v>
      </c>
      <c r="C3" s="1" t="n">
        <v>100</v>
      </c>
      <c r="D3" s="0" t="n">
        <v>100</v>
      </c>
      <c r="E3" s="1" t="n">
        <v>50</v>
      </c>
      <c r="F3" s="0" t="n">
        <v>50</v>
      </c>
      <c r="G3" s="1" t="n">
        <v>50</v>
      </c>
      <c r="H3" s="0" t="n">
        <v>50</v>
      </c>
      <c r="I3" s="1" t="n">
        <v>50</v>
      </c>
      <c r="J3" s="1" t="n">
        <f aca="false">SUM(B3,D3,F3*2,H3*2)</f>
        <v>500</v>
      </c>
      <c r="K3" s="0" t="n">
        <v>20</v>
      </c>
      <c r="L3" s="1" t="n">
        <v>100</v>
      </c>
      <c r="M3" s="0" t="n">
        <v>20</v>
      </c>
      <c r="N3" s="1" t="n">
        <v>50</v>
      </c>
      <c r="O3" s="0" t="n">
        <v>20</v>
      </c>
      <c r="P3" s="1" t="n">
        <v>50</v>
      </c>
      <c r="Q3" s="0" t="n">
        <v>20</v>
      </c>
      <c r="R3" s="1" t="n">
        <v>50</v>
      </c>
      <c r="S3" s="1" t="n">
        <f aca="false">SUM(J3,K3,M3,O3*2,Q3*2)</f>
        <v>620</v>
      </c>
      <c r="T3" s="1" t="n">
        <v>0</v>
      </c>
      <c r="U3" s="1" t="n">
        <f aca="false">S3+T3</f>
        <v>620</v>
      </c>
      <c r="X3" s="0" t="n">
        <v>14</v>
      </c>
      <c r="Y3" s="0" t="n">
        <v>10</v>
      </c>
    </row>
    <row r="4" customFormat="false" ht="13" hidden="false" customHeight="false" outlineLevel="0" collapsed="false">
      <c r="A4" s="0" t="s">
        <v>20</v>
      </c>
      <c r="B4" s="0" t="n">
        <v>130</v>
      </c>
      <c r="C4" s="1" t="n">
        <v>200</v>
      </c>
      <c r="D4" s="0" t="n">
        <v>82</v>
      </c>
      <c r="E4" s="1" t="n">
        <v>50</v>
      </c>
      <c r="F4" s="0" t="n">
        <v>42</v>
      </c>
      <c r="G4" s="1" t="n">
        <v>50</v>
      </c>
      <c r="H4" s="0" t="n">
        <v>42</v>
      </c>
      <c r="I4" s="1" t="n">
        <v>50</v>
      </c>
      <c r="J4" s="1" t="n">
        <f aca="false">SUM(B4,D4,F4*2,H4*2)</f>
        <v>380</v>
      </c>
      <c r="K4" s="0" t="n">
        <v>100</v>
      </c>
      <c r="L4" s="1" t="n">
        <v>300</v>
      </c>
      <c r="M4" s="0" t="n">
        <v>100</v>
      </c>
      <c r="N4" s="1" t="n">
        <v>75</v>
      </c>
      <c r="O4" s="0" t="n">
        <v>100</v>
      </c>
      <c r="P4" s="1" t="n">
        <v>75</v>
      </c>
      <c r="Q4" s="0" t="n">
        <v>100</v>
      </c>
      <c r="R4" s="1" t="n">
        <v>75</v>
      </c>
      <c r="S4" s="1" t="n">
        <f aca="false">SUM(J4,K4,M4,O4*2,Q4*2)</f>
        <v>980</v>
      </c>
      <c r="T4" s="1" t="n">
        <v>0</v>
      </c>
      <c r="U4" s="1" t="n">
        <f aca="false">S4+T4</f>
        <v>980</v>
      </c>
      <c r="X4" s="0" t="n">
        <v>14</v>
      </c>
      <c r="Y4" s="0" t="n">
        <v>10</v>
      </c>
    </row>
    <row r="5" customFormat="false" ht="13" hidden="false" customHeight="false" outlineLevel="0" collapsed="false">
      <c r="A5" s="0" t="s">
        <v>21</v>
      </c>
      <c r="B5" s="0" t="n">
        <v>200</v>
      </c>
      <c r="C5" s="1" t="n">
        <v>200</v>
      </c>
      <c r="D5" s="0" t="n">
        <v>100</v>
      </c>
      <c r="E5" s="1" t="n">
        <v>50</v>
      </c>
      <c r="F5" s="0" t="n">
        <v>50</v>
      </c>
      <c r="G5" s="1" t="n">
        <v>50</v>
      </c>
      <c r="H5" s="0" t="n">
        <v>50</v>
      </c>
      <c r="I5" s="1" t="n">
        <v>50</v>
      </c>
      <c r="J5" s="1" t="n">
        <f aca="false">SUM(B5,D5,F5*2,H5*2)</f>
        <v>500</v>
      </c>
      <c r="K5" s="0" t="n">
        <v>100</v>
      </c>
      <c r="L5" s="1" t="n">
        <v>300</v>
      </c>
      <c r="M5" s="0" t="n">
        <v>100</v>
      </c>
      <c r="N5" s="1" t="n">
        <v>75</v>
      </c>
      <c r="O5" s="0" t="n">
        <v>100</v>
      </c>
      <c r="P5" s="1" t="n">
        <v>75</v>
      </c>
      <c r="Q5" s="0" t="n">
        <v>100</v>
      </c>
      <c r="R5" s="1" t="n">
        <v>75</v>
      </c>
      <c r="S5" s="1" t="n">
        <f aca="false">SUM(J5,K5,M5,O5*2,Q5*2)</f>
        <v>1100</v>
      </c>
      <c r="T5" s="1" t="n">
        <v>0</v>
      </c>
      <c r="U5" s="1" t="n">
        <f aca="false">S5+T5</f>
        <v>1100</v>
      </c>
      <c r="V5" s="0" t="n">
        <v>1</v>
      </c>
      <c r="W5" s="0" t="n">
        <v>1</v>
      </c>
      <c r="X5" s="0" t="n">
        <v>14</v>
      </c>
      <c r="Y5" s="0" t="n">
        <v>20</v>
      </c>
    </row>
    <row r="6" customFormat="false" ht="13" hidden="false" customHeight="false" outlineLevel="0" collapsed="false">
      <c r="A6" s="0" t="s">
        <v>22</v>
      </c>
      <c r="B6" s="0" t="n">
        <v>240</v>
      </c>
      <c r="C6" s="1" t="n">
        <v>320</v>
      </c>
      <c r="D6" s="0" t="n">
        <v>140</v>
      </c>
      <c r="E6" s="1" t="n">
        <v>80</v>
      </c>
      <c r="F6" s="0" t="n">
        <v>90</v>
      </c>
      <c r="G6" s="1" t="n">
        <v>80</v>
      </c>
      <c r="H6" s="0" t="n">
        <v>90</v>
      </c>
      <c r="I6" s="1" t="n">
        <v>80</v>
      </c>
      <c r="J6" s="1" t="n">
        <f aca="false">SUM(B6,D6,F6*2,H6*2)</f>
        <v>740</v>
      </c>
      <c r="K6" s="0" t="n">
        <v>100</v>
      </c>
      <c r="L6" s="1" t="n">
        <v>300</v>
      </c>
      <c r="M6" s="0" t="n">
        <v>100</v>
      </c>
      <c r="N6" s="1" t="n">
        <v>75</v>
      </c>
      <c r="O6" s="0" t="n">
        <v>100</v>
      </c>
      <c r="P6" s="1" t="n">
        <v>75</v>
      </c>
      <c r="Q6" s="0" t="n">
        <v>100</v>
      </c>
      <c r="R6" s="1" t="n">
        <v>75</v>
      </c>
      <c r="S6" s="1" t="n">
        <f aca="false">SUM(J6,K6,M6,O6*2,Q6*2)</f>
        <v>1340</v>
      </c>
      <c r="T6" s="1" t="n">
        <v>0</v>
      </c>
      <c r="U6" s="1" t="n">
        <f aca="false">S6+T6</f>
        <v>1340</v>
      </c>
      <c r="V6" s="0" t="n">
        <v>14</v>
      </c>
      <c r="W6" s="0" t="n">
        <v>14</v>
      </c>
      <c r="X6" s="0" t="n">
        <v>20</v>
      </c>
      <c r="Y6" s="0" t="n">
        <v>30</v>
      </c>
    </row>
    <row r="7" customFormat="false" ht="13" hidden="false" customHeight="false" outlineLevel="0" collapsed="false">
      <c r="A7" s="0" t="s">
        <v>23</v>
      </c>
      <c r="B7" s="0" t="n">
        <v>240</v>
      </c>
      <c r="C7" s="1" t="n">
        <v>320</v>
      </c>
      <c r="D7" s="0" t="n">
        <v>140</v>
      </c>
      <c r="E7" s="1" t="n">
        <v>80</v>
      </c>
      <c r="F7" s="0" t="n">
        <v>90</v>
      </c>
      <c r="G7" s="1" t="n">
        <v>80</v>
      </c>
      <c r="H7" s="0" t="n">
        <v>90</v>
      </c>
      <c r="I7" s="1" t="n">
        <v>80</v>
      </c>
      <c r="J7" s="1" t="n">
        <f aca="false">SUM(B7,D7,F7*2,H7*2)</f>
        <v>740</v>
      </c>
      <c r="K7" s="0" t="n">
        <v>100</v>
      </c>
      <c r="L7" s="1" t="n">
        <v>300</v>
      </c>
      <c r="M7" s="0" t="n">
        <v>100</v>
      </c>
      <c r="N7" s="1" t="n">
        <v>75</v>
      </c>
      <c r="O7" s="0" t="n">
        <v>100</v>
      </c>
      <c r="P7" s="1" t="n">
        <v>75</v>
      </c>
      <c r="Q7" s="0" t="n">
        <v>100</v>
      </c>
      <c r="R7" s="1" t="n">
        <v>75</v>
      </c>
      <c r="S7" s="1" t="n">
        <f aca="false">SUM(J7,K7,M7,O7*2,Q7*2)</f>
        <v>1340</v>
      </c>
      <c r="T7" s="1" t="n">
        <v>0</v>
      </c>
      <c r="U7" s="1" t="n">
        <f aca="false">S7+T7</f>
        <v>1340</v>
      </c>
      <c r="X7" s="0" t="n">
        <v>20</v>
      </c>
      <c r="Y7" s="0" t="n">
        <v>30</v>
      </c>
    </row>
    <row r="8" customFormat="false" ht="13" hidden="false" customHeight="false" outlineLevel="0" collapsed="false">
      <c r="A8" s="0" t="s">
        <v>24</v>
      </c>
      <c r="B8" s="0" t="n">
        <v>230</v>
      </c>
      <c r="C8" s="1" t="n">
        <v>500</v>
      </c>
      <c r="D8" s="0" t="n">
        <v>130</v>
      </c>
      <c r="E8" s="1" t="n">
        <v>126</v>
      </c>
      <c r="F8" s="0" t="n">
        <v>80</v>
      </c>
      <c r="G8" s="1" t="n">
        <v>126</v>
      </c>
      <c r="H8" s="0" t="n">
        <v>80</v>
      </c>
      <c r="I8" s="1" t="n">
        <v>126</v>
      </c>
      <c r="J8" s="1" t="n">
        <f aca="false">SUM(B8,D8,F8*2,H8*2)</f>
        <v>680</v>
      </c>
      <c r="K8" s="0" t="n">
        <v>100</v>
      </c>
      <c r="L8" s="1" t="n">
        <v>300</v>
      </c>
      <c r="M8" s="0" t="n">
        <v>100</v>
      </c>
      <c r="N8" s="1" t="n">
        <v>75</v>
      </c>
      <c r="O8" s="0" t="n">
        <v>100</v>
      </c>
      <c r="P8" s="1" t="n">
        <v>75</v>
      </c>
      <c r="Q8" s="0" t="n">
        <v>100</v>
      </c>
      <c r="R8" s="1" t="n">
        <v>75</v>
      </c>
      <c r="S8" s="1" t="n">
        <f aca="false">SUM(J8,K8,M8,O8*2,Q8*2)</f>
        <v>1280</v>
      </c>
      <c r="T8" s="1" t="n">
        <f aca="false">(25+40)*6</f>
        <v>390</v>
      </c>
      <c r="U8" s="1" t="n">
        <f aca="false">S8+T8</f>
        <v>1670</v>
      </c>
      <c r="X8" s="0" t="n">
        <v>30</v>
      </c>
      <c r="Y8" s="0" t="n">
        <v>40</v>
      </c>
    </row>
    <row r="9" customFormat="false" ht="13" hidden="false" customHeight="false" outlineLevel="0" collapsed="false">
      <c r="A9" s="0" t="s">
        <v>25</v>
      </c>
      <c r="B9" s="0" t="n">
        <v>360</v>
      </c>
      <c r="C9" s="1" t="n">
        <v>550</v>
      </c>
      <c r="D9" s="0" t="n">
        <v>0</v>
      </c>
      <c r="E9" s="1" t="n">
        <v>0</v>
      </c>
      <c r="F9" s="0" t="n">
        <v>130</v>
      </c>
      <c r="G9" s="1" t="n">
        <v>110</v>
      </c>
      <c r="H9" s="0" t="n">
        <v>130</v>
      </c>
      <c r="I9" s="1" t="n">
        <v>110</v>
      </c>
      <c r="J9" s="1" t="n">
        <f aca="false">SUM(B9,D9,F9*2,H9*2)</f>
        <v>880</v>
      </c>
      <c r="K9" s="0" t="n">
        <v>100</v>
      </c>
      <c r="L9" s="1" t="n">
        <v>300</v>
      </c>
      <c r="M9" s="0" t="n">
        <v>0</v>
      </c>
      <c r="N9" s="1" t="n">
        <v>0</v>
      </c>
      <c r="O9" s="0" t="n">
        <v>100</v>
      </c>
      <c r="P9" s="1" t="n">
        <v>75</v>
      </c>
      <c r="Q9" s="0" t="n">
        <v>100</v>
      </c>
      <c r="R9" s="1" t="n">
        <v>75</v>
      </c>
      <c r="S9" s="1" t="n">
        <f aca="false">SUM(J9,K9,M9,O9*2,Q9*2)</f>
        <v>1380</v>
      </c>
      <c r="T9" s="1" t="n">
        <v>0</v>
      </c>
      <c r="U9" s="1" t="n">
        <f aca="false">S9+T9</f>
        <v>1380</v>
      </c>
      <c r="X9" s="0" t="n">
        <v>30</v>
      </c>
      <c r="Y9" s="0" t="n">
        <v>40</v>
      </c>
    </row>
    <row r="10" customFormat="false" ht="13" hidden="false" customHeight="false" outlineLevel="0" collapsed="false">
      <c r="A10" s="0" t="s">
        <v>26</v>
      </c>
      <c r="B10" s="0" t="n">
        <v>280</v>
      </c>
      <c r="C10" s="1" t="n">
        <v>440</v>
      </c>
      <c r="D10" s="0" t="n">
        <v>180</v>
      </c>
      <c r="E10" s="1" t="n">
        <v>110</v>
      </c>
      <c r="F10" s="0" t="n">
        <v>130</v>
      </c>
      <c r="G10" s="1" t="n">
        <v>110</v>
      </c>
      <c r="H10" s="0" t="n">
        <v>130</v>
      </c>
      <c r="I10" s="1" t="n">
        <v>110</v>
      </c>
      <c r="J10" s="1" t="n">
        <f aca="false">SUM(B10,D10,F10*2,H10*2)</f>
        <v>980</v>
      </c>
      <c r="K10" s="0" t="n">
        <v>100</v>
      </c>
      <c r="L10" s="1" t="n">
        <v>300</v>
      </c>
      <c r="M10" s="0" t="n">
        <v>100</v>
      </c>
      <c r="N10" s="1" t="n">
        <v>75</v>
      </c>
      <c r="O10" s="0" t="n">
        <v>100</v>
      </c>
      <c r="P10" s="1" t="n">
        <v>75</v>
      </c>
      <c r="Q10" s="0" t="n">
        <v>100</v>
      </c>
      <c r="R10" s="1" t="n">
        <v>75</v>
      </c>
      <c r="S10" s="1" t="n">
        <f aca="false">SUM(J10,K10,M10,O10*2,Q10*2)</f>
        <v>1580</v>
      </c>
      <c r="T10" s="1" t="n">
        <v>0</v>
      </c>
      <c r="U10" s="1" t="n">
        <f aca="false">S10+T10</f>
        <v>1580</v>
      </c>
      <c r="V10" s="0" t="n">
        <v>21</v>
      </c>
      <c r="W10" s="0" t="n">
        <v>21</v>
      </c>
      <c r="X10" s="0" t="n">
        <v>30</v>
      </c>
      <c r="Y10" s="0" t="n">
        <v>40</v>
      </c>
    </row>
    <row r="11" customFormat="false" ht="13" hidden="false" customHeight="false" outlineLevel="0" collapsed="false">
      <c r="A11" s="0" t="s">
        <v>27</v>
      </c>
      <c r="B11" s="0" t="n">
        <v>220</v>
      </c>
      <c r="C11" s="1" t="n">
        <v>230</v>
      </c>
      <c r="D11" s="0" t="n">
        <v>120</v>
      </c>
      <c r="E11" s="1" t="n">
        <v>50</v>
      </c>
      <c r="F11" s="0" t="n">
        <v>50</v>
      </c>
      <c r="G11" s="1" t="n">
        <v>50</v>
      </c>
      <c r="H11" s="0" t="n">
        <v>50</v>
      </c>
      <c r="I11" s="1" t="n">
        <v>50</v>
      </c>
      <c r="J11" s="1" t="n">
        <f aca="false">SUM(B11,D11,F11*2,H11*2)</f>
        <v>540</v>
      </c>
      <c r="K11" s="0" t="n">
        <v>200</v>
      </c>
      <c r="L11" s="1" t="n">
        <v>320</v>
      </c>
      <c r="M11" s="0" t="n">
        <v>200</v>
      </c>
      <c r="N11" s="1" t="n">
        <v>150</v>
      </c>
      <c r="O11" s="0" t="n">
        <v>200</v>
      </c>
      <c r="P11" s="1" t="n">
        <v>150</v>
      </c>
      <c r="Q11" s="0" t="n">
        <v>200</v>
      </c>
      <c r="R11" s="1" t="n">
        <v>150</v>
      </c>
      <c r="S11" s="1" t="n">
        <f aca="false">SUM(J11,K11,M11,O11*2,Q11*2)</f>
        <v>1740</v>
      </c>
      <c r="T11" s="1" t="n">
        <v>0</v>
      </c>
      <c r="U11" s="1" t="n">
        <f aca="false">S11+T11</f>
        <v>1740</v>
      </c>
      <c r="X11" s="0" t="n">
        <v>30</v>
      </c>
    </row>
    <row r="12" customFormat="false" ht="13" hidden="false" customHeight="false" outlineLevel="0" collapsed="false">
      <c r="A12" s="0" t="s">
        <v>28</v>
      </c>
      <c r="B12" s="0" t="n">
        <v>220</v>
      </c>
      <c r="C12" s="1" t="n">
        <v>260</v>
      </c>
      <c r="D12" s="0" t="n">
        <v>120</v>
      </c>
      <c r="E12" s="1" t="n">
        <v>65</v>
      </c>
      <c r="F12" s="0" t="n">
        <v>70</v>
      </c>
      <c r="G12" s="1" t="n">
        <v>65</v>
      </c>
      <c r="H12" s="0" t="n">
        <v>70</v>
      </c>
      <c r="I12" s="1" t="n">
        <v>65</v>
      </c>
      <c r="J12" s="1" t="n">
        <f aca="false">SUM(B12,D12,F12*2,H12*2)</f>
        <v>620</v>
      </c>
      <c r="K12" s="0" t="n">
        <v>200</v>
      </c>
      <c r="L12" s="1" t="n">
        <v>320</v>
      </c>
      <c r="M12" s="0" t="n">
        <v>200</v>
      </c>
      <c r="N12" s="1" t="n">
        <v>150</v>
      </c>
      <c r="O12" s="0" t="n">
        <v>200</v>
      </c>
      <c r="P12" s="1" t="n">
        <v>150</v>
      </c>
      <c r="Q12" s="0" t="n">
        <v>200</v>
      </c>
      <c r="R12" s="1" t="n">
        <v>150</v>
      </c>
      <c r="S12" s="1" t="n">
        <f aca="false">SUM(J12,K12,M12,O12*2,Q12*2)</f>
        <v>1820</v>
      </c>
      <c r="T12" s="1" t="n">
        <v>0</v>
      </c>
      <c r="U12" s="1" t="n">
        <f aca="false">S12+T12</f>
        <v>1820</v>
      </c>
      <c r="X12" s="0" t="n">
        <v>40</v>
      </c>
      <c r="Y12" s="0" t="n">
        <v>50</v>
      </c>
    </row>
    <row r="13" customFormat="false" ht="13" hidden="false" customHeight="false" outlineLevel="0" collapsed="false">
      <c r="A13" s="0" t="s">
        <v>29</v>
      </c>
      <c r="B13" s="0" t="n">
        <v>320</v>
      </c>
      <c r="C13" s="1" t="n">
        <v>560</v>
      </c>
      <c r="D13" s="0" t="n">
        <v>220</v>
      </c>
      <c r="E13" s="1" t="n">
        <v>140</v>
      </c>
      <c r="F13" s="0" t="n">
        <v>170</v>
      </c>
      <c r="G13" s="1" t="n">
        <v>140</v>
      </c>
      <c r="H13" s="0" t="n">
        <v>170</v>
      </c>
      <c r="I13" s="1" t="n">
        <v>140</v>
      </c>
      <c r="J13" s="1" t="n">
        <f aca="false">SUM(B13,D13,F13*2,H13*2)</f>
        <v>1220</v>
      </c>
      <c r="K13" s="0" t="n">
        <v>100</v>
      </c>
      <c r="L13" s="1" t="n">
        <v>300</v>
      </c>
      <c r="M13" s="0" t="n">
        <v>100</v>
      </c>
      <c r="N13" s="1" t="n">
        <v>75</v>
      </c>
      <c r="O13" s="0" t="n">
        <v>100</v>
      </c>
      <c r="P13" s="1" t="n">
        <v>75</v>
      </c>
      <c r="Q13" s="0" t="n">
        <v>100</v>
      </c>
      <c r="R13" s="1" t="n">
        <v>75</v>
      </c>
      <c r="S13" s="1" t="n">
        <f aca="false">SUM(J13,K13,M13,O13*2,Q13*2)</f>
        <v>1820</v>
      </c>
      <c r="T13" s="1" t="n">
        <v>0</v>
      </c>
      <c r="U13" s="1" t="n">
        <f aca="false">S13+T13</f>
        <v>1820</v>
      </c>
      <c r="V13" s="0" t="n">
        <v>28</v>
      </c>
      <c r="W13" s="0" t="n">
        <v>28</v>
      </c>
      <c r="X13" s="0" t="n">
        <v>40</v>
      </c>
      <c r="Y13" s="0" t="n">
        <v>50</v>
      </c>
    </row>
    <row r="14" customFormat="false" ht="13" hidden="false" customHeight="false" outlineLevel="0" collapsed="false">
      <c r="A14" s="0" t="s">
        <v>30</v>
      </c>
      <c r="B14" s="0" t="n">
        <v>320</v>
      </c>
      <c r="C14" s="1" t="n">
        <v>560</v>
      </c>
      <c r="D14" s="0" t="n">
        <v>220</v>
      </c>
      <c r="E14" s="1" t="n">
        <v>140</v>
      </c>
      <c r="F14" s="0" t="n">
        <v>170</v>
      </c>
      <c r="G14" s="1" t="n">
        <v>140</v>
      </c>
      <c r="H14" s="0" t="n">
        <v>170</v>
      </c>
      <c r="I14" s="1" t="n">
        <v>140</v>
      </c>
      <c r="J14" s="1" t="n">
        <f aca="false">SUM(B14,D14,F14*2,H14*2)</f>
        <v>1220</v>
      </c>
      <c r="K14" s="0" t="n">
        <v>100</v>
      </c>
      <c r="L14" s="1" t="n">
        <v>350</v>
      </c>
      <c r="M14" s="0" t="n">
        <v>100</v>
      </c>
      <c r="N14" s="1" t="n">
        <v>100</v>
      </c>
      <c r="O14" s="0" t="n">
        <v>100</v>
      </c>
      <c r="P14" s="1" t="n">
        <v>100</v>
      </c>
      <c r="Q14" s="0" t="n">
        <v>100</v>
      </c>
      <c r="R14" s="1" t="n">
        <v>100</v>
      </c>
      <c r="S14" s="1" t="n">
        <f aca="false">SUM(J14,K14,M14,O14*2,Q14*2)</f>
        <v>1820</v>
      </c>
      <c r="T14" s="1" t="n">
        <v>0</v>
      </c>
      <c r="U14" s="1" t="n">
        <f aca="false">S14+T14</f>
        <v>1820</v>
      </c>
      <c r="X14" s="0" t="n">
        <v>40</v>
      </c>
      <c r="Y14" s="0" t="n">
        <v>50</v>
      </c>
    </row>
    <row r="15" customFormat="false" ht="13" hidden="false" customHeight="false" outlineLevel="0" collapsed="false">
      <c r="A15" s="0" t="s">
        <v>31</v>
      </c>
      <c r="B15" s="0" t="n">
        <v>360</v>
      </c>
      <c r="C15" s="1" t="n">
        <v>680</v>
      </c>
      <c r="D15" s="0" t="n">
        <v>260</v>
      </c>
      <c r="E15" s="1" t="n">
        <v>170</v>
      </c>
      <c r="F15" s="0" t="n">
        <v>210</v>
      </c>
      <c r="G15" s="1" t="n">
        <v>170</v>
      </c>
      <c r="H15" s="0" t="n">
        <v>210</v>
      </c>
      <c r="I15" s="1" t="n">
        <v>170</v>
      </c>
      <c r="J15" s="1" t="n">
        <f aca="false">SUM(B15,D15,F15*2,H15*2)</f>
        <v>1460</v>
      </c>
      <c r="K15" s="0" t="n">
        <v>100</v>
      </c>
      <c r="L15" s="1" t="n">
        <v>300</v>
      </c>
      <c r="M15" s="0" t="n">
        <v>100</v>
      </c>
      <c r="N15" s="1" t="n">
        <v>75</v>
      </c>
      <c r="O15" s="0" t="n">
        <v>100</v>
      </c>
      <c r="P15" s="1" t="n">
        <v>75</v>
      </c>
      <c r="Q15" s="0" t="n">
        <v>100</v>
      </c>
      <c r="R15" s="1" t="n">
        <v>75</v>
      </c>
      <c r="S15" s="1" t="n">
        <f aca="false">SUM(J15,K15,M15,O15*2,Q15*2)</f>
        <v>2060</v>
      </c>
      <c r="T15" s="1" t="n">
        <v>0</v>
      </c>
      <c r="U15" s="1" t="n">
        <f aca="false">S15+T15</f>
        <v>2060</v>
      </c>
      <c r="V15" s="0" t="n">
        <v>35</v>
      </c>
      <c r="W15" s="0" t="n">
        <v>40</v>
      </c>
      <c r="X15" s="0" t="n">
        <v>50</v>
      </c>
      <c r="Y15" s="0" t="n">
        <v>60</v>
      </c>
    </row>
    <row r="16" customFormat="false" ht="13" hidden="false" customHeight="false" outlineLevel="0" collapsed="false">
      <c r="A16" s="0" t="s">
        <v>32</v>
      </c>
      <c r="B16" s="0" t="n">
        <v>380</v>
      </c>
      <c r="C16" s="1" t="n">
        <v>600</v>
      </c>
      <c r="D16" s="0" t="n">
        <v>235</v>
      </c>
      <c r="E16" s="1" t="n">
        <v>190</v>
      </c>
      <c r="F16" s="0" t="n">
        <v>190</v>
      </c>
      <c r="G16" s="1" t="n">
        <v>170</v>
      </c>
      <c r="H16" s="0" t="n">
        <v>190</v>
      </c>
      <c r="I16" s="1" t="n">
        <v>170</v>
      </c>
      <c r="J16" s="1" t="n">
        <f aca="false">SUM(B16,D16,F16*2,H16*2)</f>
        <v>1375</v>
      </c>
      <c r="K16" s="0" t="n">
        <v>100</v>
      </c>
      <c r="L16" s="1" t="n">
        <v>300</v>
      </c>
      <c r="M16" s="0" t="n">
        <v>100</v>
      </c>
      <c r="N16" s="1" t="n">
        <v>75</v>
      </c>
      <c r="O16" s="0" t="n">
        <v>100</v>
      </c>
      <c r="P16" s="1" t="n">
        <v>75</v>
      </c>
      <c r="Q16" s="0" t="n">
        <v>100</v>
      </c>
      <c r="R16" s="1" t="n">
        <v>75</v>
      </c>
      <c r="S16" s="1" t="n">
        <f aca="false">SUM(J16,K16,M16,O16*2,Q16*2)</f>
        <v>1975</v>
      </c>
      <c r="T16" s="1" t="n">
        <f aca="false">(80+20)*6+80</f>
        <v>680</v>
      </c>
      <c r="U16" s="1" t="n">
        <f aca="false">S16+T16</f>
        <v>2655</v>
      </c>
      <c r="X16" s="0" t="n">
        <v>60</v>
      </c>
      <c r="Y16" s="0" t="n">
        <v>70</v>
      </c>
    </row>
    <row r="17" customFormat="false" ht="13" hidden="false" customHeight="false" outlineLevel="0" collapsed="false">
      <c r="A17" s="0" t="s">
        <v>33</v>
      </c>
      <c r="B17" s="0" t="n">
        <v>460</v>
      </c>
      <c r="C17" s="1" t="n">
        <v>710</v>
      </c>
      <c r="D17" s="0" t="n">
        <v>320</v>
      </c>
      <c r="E17" s="1" t="n">
        <v>260</v>
      </c>
      <c r="F17" s="0" t="n">
        <v>260</v>
      </c>
      <c r="G17" s="1" t="n">
        <v>320</v>
      </c>
      <c r="H17" s="0" t="n">
        <v>260</v>
      </c>
      <c r="I17" s="1" t="n">
        <v>320</v>
      </c>
      <c r="J17" s="1" t="n">
        <f aca="false">SUM(B17,D17,F17*2,H17*2)</f>
        <v>1820</v>
      </c>
      <c r="K17" s="0" t="n">
        <v>100</v>
      </c>
      <c r="L17" s="1" t="n">
        <v>300</v>
      </c>
      <c r="M17" s="0" t="n">
        <v>100</v>
      </c>
      <c r="N17" s="1" t="n">
        <v>75</v>
      </c>
      <c r="O17" s="0" t="n">
        <v>100</v>
      </c>
      <c r="P17" s="1" t="n">
        <v>75</v>
      </c>
      <c r="Q17" s="0" t="n">
        <v>100</v>
      </c>
      <c r="R17" s="1" t="n">
        <v>75</v>
      </c>
      <c r="S17" s="1" t="n">
        <f aca="false">SUM(J17,K17,M17,O17*2,Q17*2)</f>
        <v>2420</v>
      </c>
      <c r="T17" s="1" t="n">
        <v>0</v>
      </c>
      <c r="U17" s="1" t="n">
        <f aca="false">S17+T17</f>
        <v>2420</v>
      </c>
      <c r="X17" s="0" t="n">
        <v>65</v>
      </c>
      <c r="Y17" s="0" t="n">
        <v>70</v>
      </c>
    </row>
    <row r="18" customFormat="false" ht="13" hidden="false" customHeight="false" outlineLevel="0" collapsed="false">
      <c r="A18" s="0" t="s">
        <v>34</v>
      </c>
      <c r="B18" s="0" t="n">
        <v>500</v>
      </c>
      <c r="C18" s="1" t="n">
        <v>560</v>
      </c>
      <c r="D18" s="0" t="n">
        <v>300</v>
      </c>
      <c r="E18" s="1" t="n">
        <v>140</v>
      </c>
      <c r="F18" s="0" t="n">
        <v>290</v>
      </c>
      <c r="G18" s="1" t="n">
        <v>140</v>
      </c>
      <c r="H18" s="0" t="n">
        <v>240</v>
      </c>
      <c r="I18" s="1" t="n">
        <v>140</v>
      </c>
      <c r="J18" s="1" t="n">
        <f aca="false">SUM(B18,D18,F18*2,H18*2)</f>
        <v>1860</v>
      </c>
      <c r="K18" s="0" t="n">
        <v>100</v>
      </c>
      <c r="L18" s="1" t="n">
        <v>300</v>
      </c>
      <c r="M18" s="0" t="n">
        <v>100</v>
      </c>
      <c r="N18" s="1" t="n">
        <v>75</v>
      </c>
      <c r="O18" s="0" t="n">
        <v>100</v>
      </c>
      <c r="P18" s="1" t="n">
        <v>75</v>
      </c>
      <c r="Q18" s="0" t="n">
        <v>100</v>
      </c>
      <c r="R18" s="1" t="n">
        <v>75</v>
      </c>
      <c r="S18" s="1" t="n">
        <f aca="false">SUM(J18,K18,M18,O18*2,Q18*2)</f>
        <v>2460</v>
      </c>
      <c r="T18" s="1" t="n">
        <v>0</v>
      </c>
      <c r="U18" s="1" t="n">
        <f aca="false">S18+T18</f>
        <v>2460</v>
      </c>
      <c r="X18" s="0" t="n">
        <v>67</v>
      </c>
      <c r="Y18" s="0" t="n">
        <v>70</v>
      </c>
    </row>
  </sheetData>
  <mergeCells count="17">
    <mergeCell ref="A1:A2"/>
    <mergeCell ref="B1:C1"/>
    <mergeCell ref="D1:E1"/>
    <mergeCell ref="F1:G1"/>
    <mergeCell ref="H1:I1"/>
    <mergeCell ref="J1:J2"/>
    <mergeCell ref="K1:L1"/>
    <mergeCell ref="M1:N1"/>
    <mergeCell ref="O1:P1"/>
    <mergeCell ref="Q1:R1"/>
    <mergeCell ref="S1:S2"/>
    <mergeCell ref="T1:T2"/>
    <mergeCell ref="U1:U2"/>
    <mergeCell ref="V1:V2"/>
    <mergeCell ref="W1:W2"/>
    <mergeCell ref="X1:X2"/>
    <mergeCell ref="Y1:Y2"/>
  </mergeCells>
  <conditionalFormatting sqref="S2:S1048576">
    <cfRule type="dataBar" priority="2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{15B76999-997B-46AC-B210-93886991353D}</x14:id>
        </ext>
      </extLst>
    </cfRule>
  </conditionalFormatting>
  <conditionalFormatting sqref="U2:U1048576">
    <cfRule type="dataBar" priority="3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{438FC08F-3AAD-4B7C-9B39-5E41486351B7}</x14:id>
        </ext>
      </extLst>
    </cfRule>
  </conditionalFormatting>
  <conditionalFormatting sqref="V2:Y1048576">
    <cfRule type="dataBar" priority="4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{62A09A35-E0F0-4D85-AAAA-2E2C1C006886}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B76999-997B-46AC-B210-93886991353D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S2:S1048576</xm:sqref>
        </x14:conditionalFormatting>
        <x14:conditionalFormatting xmlns:xm="http://schemas.microsoft.com/office/excel/2006/main">
          <x14:cfRule type="dataBar" id="{438FC08F-3AAD-4B7C-9B39-5E41486351B7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U2:U1048576</xm:sqref>
        </x14:conditionalFormatting>
        <x14:conditionalFormatting xmlns:xm="http://schemas.microsoft.com/office/excel/2006/main">
          <x14:cfRule type="dataBar" id="{62A09A35-E0F0-4D85-AAAA-2E2C1C006886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V2:Y1048576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9" min="2" style="0" width="11.52"/>
    <col collapsed="false" customWidth="true" hidden="false" outlineLevel="0" max="10" min="10" style="0" width="16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35</v>
      </c>
      <c r="B1" s="0" t="s">
        <v>20</v>
      </c>
      <c r="C1" s="0" t="s">
        <v>19</v>
      </c>
      <c r="D1" s="0" t="s">
        <v>21</v>
      </c>
      <c r="E1" s="0" t="s">
        <v>22</v>
      </c>
      <c r="F1" s="0" t="s">
        <v>26</v>
      </c>
      <c r="J1" s="0" t="s">
        <v>36</v>
      </c>
    </row>
    <row r="2" customFormat="false" ht="12.8" hidden="false" customHeight="false" outlineLevel="0" collapsed="false">
      <c r="A2" s="0" t="n">
        <v>14</v>
      </c>
      <c r="B2" s="0" t="n">
        <v>380</v>
      </c>
      <c r="C2" s="0" t="n">
        <v>620</v>
      </c>
      <c r="D2" s="0" t="n">
        <v>500</v>
      </c>
      <c r="J2" s="0" t="n">
        <f aca="false">MAX(B2:I2)</f>
        <v>620</v>
      </c>
    </row>
    <row r="3" customFormat="false" ht="12.8" hidden="false" customHeight="false" outlineLevel="0" collapsed="false">
      <c r="A3" s="0" t="n">
        <v>20</v>
      </c>
      <c r="E3" s="0" t="n">
        <v>740</v>
      </c>
      <c r="J3" s="0" t="n">
        <f aca="false">MAX(B3:I3, J2)</f>
        <v>740</v>
      </c>
    </row>
    <row r="4" customFormat="false" ht="12.8" hidden="false" customHeight="false" outlineLevel="0" collapsed="false">
      <c r="A4" s="0" t="n">
        <v>30</v>
      </c>
      <c r="F4" s="0" t="n">
        <v>980</v>
      </c>
      <c r="J4" s="0" t="n">
        <f aca="false">MAX(B4:I4, J3)</f>
        <v>980</v>
      </c>
    </row>
    <row r="10" customFormat="false" ht="12.8" hidden="false" customHeight="false" outlineLevel="0" collapsed="false">
      <c r="A10" s="6" t="s">
        <v>37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</row>
    <row r="11" customFormat="false" ht="12.8" hidden="false" customHeight="false" outlineLevel="0" collapsed="false">
      <c r="A11" s="6" t="s">
        <v>39</v>
      </c>
      <c r="B11" s="0" t="s">
        <v>38</v>
      </c>
      <c r="C11" s="0" t="s">
        <v>40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10" min="2" style="0" width="11.52"/>
    <col collapsed="false" customWidth="true" hidden="false" outlineLevel="0" max="11" min="11" style="0" width="15.46"/>
    <col collapsed="false" customWidth="true" hidden="false" outlineLevel="0" max="12" min="12" style="0" width="16.5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35</v>
      </c>
      <c r="B1" s="0" t="s">
        <v>21</v>
      </c>
      <c r="C1" s="0" t="s">
        <v>41</v>
      </c>
      <c r="D1" s="0" t="s">
        <v>24</v>
      </c>
      <c r="E1" s="0" t="s">
        <v>26</v>
      </c>
      <c r="F1" s="0" t="s">
        <v>29</v>
      </c>
      <c r="G1" s="0" t="s">
        <v>30</v>
      </c>
      <c r="H1" s="0" t="s">
        <v>28</v>
      </c>
      <c r="I1" s="0" t="s">
        <v>31</v>
      </c>
      <c r="J1" s="0" t="s">
        <v>32</v>
      </c>
      <c r="K1" s="0" t="s">
        <v>33</v>
      </c>
      <c r="L1" s="0" t="s">
        <v>36</v>
      </c>
    </row>
    <row r="2" customFormat="false" ht="12.8" hidden="false" customHeight="false" outlineLevel="0" collapsed="false">
      <c r="A2" s="0" t="n">
        <v>20</v>
      </c>
      <c r="B2" s="0" t="n">
        <v>740</v>
      </c>
      <c r="C2" s="0" t="n">
        <v>860</v>
      </c>
      <c r="L2" s="0" t="n">
        <f aca="false">MAX(B2:K2)</f>
        <v>860</v>
      </c>
    </row>
    <row r="3" customFormat="false" ht="12.8" hidden="false" customHeight="false" outlineLevel="0" collapsed="false">
      <c r="A3" s="0" t="n">
        <v>30</v>
      </c>
      <c r="B3" s="0" t="n">
        <v>860</v>
      </c>
      <c r="C3" s="0" t="n">
        <v>980</v>
      </c>
      <c r="D3" s="0" t="n">
        <v>1040</v>
      </c>
      <c r="E3" s="0" t="n">
        <v>1100</v>
      </c>
      <c r="L3" s="0" t="n">
        <f aca="false">MAX(B3:K3, L2)</f>
        <v>1100</v>
      </c>
    </row>
    <row r="4" customFormat="false" ht="12.8" hidden="false" customHeight="false" outlineLevel="0" collapsed="false">
      <c r="A4" s="0" t="n">
        <v>40</v>
      </c>
      <c r="B4" s="0" t="n">
        <v>980</v>
      </c>
      <c r="C4" s="0" t="n">
        <v>1100</v>
      </c>
      <c r="D4" s="0" t="n">
        <v>1160</v>
      </c>
      <c r="E4" s="0" t="n">
        <v>1220</v>
      </c>
      <c r="F4" s="0" t="n">
        <v>1340</v>
      </c>
      <c r="G4" s="0" t="n">
        <v>1340</v>
      </c>
      <c r="H4" s="0" t="n">
        <v>1340</v>
      </c>
      <c r="L4" s="0" t="n">
        <f aca="false">MAX(B4:K4, L3)</f>
        <v>1340</v>
      </c>
    </row>
    <row r="5" customFormat="false" ht="12.8" hidden="false" customHeight="false" outlineLevel="0" collapsed="false">
      <c r="A5" s="0" t="n">
        <v>50</v>
      </c>
      <c r="C5" s="0" t="n">
        <v>1220</v>
      </c>
      <c r="D5" s="0" t="n">
        <v>1280</v>
      </c>
      <c r="E5" s="0" t="n">
        <v>1340</v>
      </c>
      <c r="F5" s="0" t="n">
        <v>1460</v>
      </c>
      <c r="G5" s="0" t="n">
        <v>1460</v>
      </c>
      <c r="H5" s="0" t="n">
        <v>1340</v>
      </c>
      <c r="I5" s="0" t="n">
        <v>1580</v>
      </c>
      <c r="L5" s="0" t="n">
        <f aca="false">MAX(B5:K5, L4)</f>
        <v>1580</v>
      </c>
    </row>
    <row r="6" customFormat="false" ht="12.8" hidden="false" customHeight="false" outlineLevel="0" collapsed="false">
      <c r="A6" s="0" t="n">
        <v>55</v>
      </c>
      <c r="D6" s="6" t="n">
        <v>1520</v>
      </c>
      <c r="E6" s="0" t="n">
        <v>1340</v>
      </c>
      <c r="F6" s="0" t="n">
        <v>1460</v>
      </c>
      <c r="G6" s="0" t="n">
        <v>1460</v>
      </c>
      <c r="H6" s="0" t="n">
        <v>1340</v>
      </c>
      <c r="I6" s="0" t="n">
        <v>1580</v>
      </c>
      <c r="L6" s="0" t="n">
        <f aca="false">MAX(B6:K6, L5)</f>
        <v>1580</v>
      </c>
    </row>
    <row r="7" customFormat="false" ht="12.8" hidden="false" customHeight="false" outlineLevel="0" collapsed="false">
      <c r="A7" s="0" t="n">
        <v>60</v>
      </c>
      <c r="E7" s="0" t="n">
        <v>1460</v>
      </c>
      <c r="F7" s="0" t="n">
        <v>1580</v>
      </c>
      <c r="G7" s="0" t="n">
        <v>1580</v>
      </c>
      <c r="H7" s="0" t="n">
        <v>1580</v>
      </c>
      <c r="I7" s="0" t="n">
        <v>1700</v>
      </c>
      <c r="J7" s="0" t="n">
        <v>1855</v>
      </c>
      <c r="L7" s="0" t="n">
        <f aca="false">MAX(B7:K7, L6)</f>
        <v>1855</v>
      </c>
    </row>
    <row r="8" customFormat="false" ht="12.8" hidden="false" customHeight="false" outlineLevel="0" collapsed="false">
      <c r="A8" s="0" t="n">
        <v>65</v>
      </c>
      <c r="F8" s="6" t="n">
        <v>1700</v>
      </c>
      <c r="G8" s="8" t="n">
        <v>1580</v>
      </c>
      <c r="H8" s="0" t="n">
        <v>1580</v>
      </c>
      <c r="I8" s="0" t="n">
        <v>1700</v>
      </c>
      <c r="J8" s="0" t="n">
        <v>1855</v>
      </c>
      <c r="K8" s="0" t="n">
        <v>1980</v>
      </c>
      <c r="L8" s="0" t="n">
        <f aca="false">MAX(B8:K8, L7)</f>
        <v>1980</v>
      </c>
    </row>
    <row r="9" customFormat="false" ht="12.8" hidden="false" customHeight="false" outlineLevel="0" collapsed="false">
      <c r="A9" s="0" t="n">
        <v>70</v>
      </c>
      <c r="F9" s="0" t="n">
        <v>1700</v>
      </c>
      <c r="G9" s="0" t="n">
        <v>1700</v>
      </c>
      <c r="H9" s="0" t="n">
        <v>1580</v>
      </c>
      <c r="I9" s="0" t="n">
        <v>1820</v>
      </c>
      <c r="J9" s="0" t="n">
        <v>1975</v>
      </c>
      <c r="K9" s="0" t="n">
        <v>1980</v>
      </c>
      <c r="L9" s="0" t="n">
        <f aca="false">MAX(B9:K9, L8)</f>
        <v>1980</v>
      </c>
    </row>
    <row r="10" customFormat="false" ht="12.8" hidden="false" customHeight="false" outlineLevel="0" collapsed="false">
      <c r="A10" s="0" t="n">
        <v>75</v>
      </c>
      <c r="H10" s="0" t="n">
        <v>1580</v>
      </c>
      <c r="I10" s="0" t="n">
        <v>1820</v>
      </c>
      <c r="K10" s="0" t="n">
        <v>2100</v>
      </c>
      <c r="L10" s="0" t="n">
        <f aca="false">MAX(B10:K10, L9)</f>
        <v>2100</v>
      </c>
    </row>
    <row r="11" customFormat="false" ht="12.8" hidden="false" customHeight="false" outlineLevel="0" collapsed="false">
      <c r="A11" s="0" t="n">
        <v>80</v>
      </c>
      <c r="H11" s="0" t="n">
        <v>1820</v>
      </c>
      <c r="I11" s="0" t="n">
        <v>1940</v>
      </c>
      <c r="K11" s="0" t="n">
        <v>2100</v>
      </c>
      <c r="L11" s="0" t="n">
        <f aca="false">MAX(B11:K11, L10)</f>
        <v>2100</v>
      </c>
    </row>
    <row r="12" customFormat="false" ht="12.8" hidden="false" customHeight="false" outlineLevel="0" collapsed="false">
      <c r="A12" s="0" t="n">
        <v>85</v>
      </c>
      <c r="K12" s="0" t="n">
        <v>2220</v>
      </c>
      <c r="L12" s="0" t="n">
        <f aca="false">MAX(B12:K12, L11)</f>
        <v>2220</v>
      </c>
    </row>
    <row r="13" customFormat="false" ht="12.8" hidden="false" customHeight="false" outlineLevel="0" collapsed="false">
      <c r="A13" s="0" t="n">
        <v>90</v>
      </c>
      <c r="K13" s="8" t="n">
        <v>2220</v>
      </c>
      <c r="L13" s="0" t="n">
        <f aca="false">MAX(B13:K13, L12)</f>
        <v>2220</v>
      </c>
    </row>
    <row r="14" customFormat="false" ht="12.8" hidden="false" customHeight="false" outlineLevel="0" collapsed="false">
      <c r="A14" s="0" t="n">
        <v>95</v>
      </c>
      <c r="L14" s="0" t="n">
        <f aca="false">MAX(B14:K14, L13)</f>
        <v>2220</v>
      </c>
    </row>
    <row r="15" customFormat="false" ht="12.8" hidden="false" customHeight="false" outlineLevel="0" collapsed="false">
      <c r="A15" s="0" t="n">
        <v>100</v>
      </c>
      <c r="L15" s="0" t="n">
        <f aca="false">MAX(B15:K15, L14)</f>
        <v>2220</v>
      </c>
    </row>
    <row r="17" customFormat="false" ht="12.8" hidden="false" customHeight="false" outlineLevel="0" collapsed="false">
      <c r="A17" s="6" t="s">
        <v>37</v>
      </c>
      <c r="B17" s="0" t="s">
        <v>42</v>
      </c>
      <c r="C17" s="0" t="s">
        <v>40</v>
      </c>
      <c r="D17" s="0" t="s">
        <v>43</v>
      </c>
      <c r="E17" s="0" t="s">
        <v>40</v>
      </c>
      <c r="F17" s="0" t="s">
        <v>40</v>
      </c>
      <c r="G17" s="0" t="s">
        <v>40</v>
      </c>
      <c r="H17" s="0" t="s">
        <v>43</v>
      </c>
      <c r="I17" s="0" t="s">
        <v>40</v>
      </c>
      <c r="J17" s="0" t="s">
        <v>44</v>
      </c>
      <c r="K17" s="0" t="s">
        <v>40</v>
      </c>
    </row>
    <row r="18" customFormat="false" ht="13" hidden="false" customHeight="false" outlineLevel="0" collapsed="false">
      <c r="A18" s="6" t="s">
        <v>39</v>
      </c>
      <c r="B18" s="0" t="s">
        <v>44</v>
      </c>
      <c r="C18" s="0" t="s">
        <v>44</v>
      </c>
      <c r="D18" s="0" t="s">
        <v>45</v>
      </c>
      <c r="E18" s="0" t="s">
        <v>44</v>
      </c>
      <c r="F18" s="0" t="s">
        <v>46</v>
      </c>
      <c r="G18" s="0" t="s">
        <v>44</v>
      </c>
      <c r="H18" s="0" t="s">
        <v>47</v>
      </c>
      <c r="I18" s="0" t="s">
        <v>44</v>
      </c>
      <c r="J18" s="0" t="s">
        <v>47</v>
      </c>
      <c r="K1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9" min="2" style="0" width="11.52"/>
    <col collapsed="false" customWidth="true" hidden="false" outlineLevel="0" max="10" min="10" style="0" width="16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35</v>
      </c>
      <c r="B1" s="0" t="s">
        <v>48</v>
      </c>
      <c r="J1" s="0" t="s">
        <v>36</v>
      </c>
    </row>
    <row r="2" customFormat="false" ht="12.8" hidden="false" customHeight="false" outlineLevel="0" collapsed="false">
      <c r="A2" s="0" t="n">
        <v>30</v>
      </c>
      <c r="B2" s="0" t="n">
        <v>980</v>
      </c>
      <c r="J2" s="0" t="n">
        <f aca="false">MAX(B2:I2)</f>
        <v>980</v>
      </c>
    </row>
    <row r="3" customFormat="false" ht="12.8" hidden="false" customHeight="false" outlineLevel="0" collapsed="false">
      <c r="A3" s="0" t="n">
        <v>35</v>
      </c>
      <c r="B3" s="0" t="n">
        <v>1080</v>
      </c>
      <c r="J3" s="0" t="n">
        <f aca="false">MAX(B3:I3, J2)</f>
        <v>1080</v>
      </c>
    </row>
    <row r="4" customFormat="false" ht="12.8" hidden="false" customHeight="false" outlineLevel="0" collapsed="false">
      <c r="A4" s="0" t="n">
        <v>40</v>
      </c>
      <c r="B4" s="0" t="n">
        <v>1180</v>
      </c>
      <c r="J4" s="0" t="n">
        <f aca="false">MAX(B4:I4, J3)</f>
        <v>1180</v>
      </c>
    </row>
    <row r="5" customFormat="false" ht="12.8" hidden="false" customHeight="false" outlineLevel="0" collapsed="false">
      <c r="A5" s="0" t="n">
        <v>45</v>
      </c>
      <c r="B5" s="0" t="n">
        <v>1280</v>
      </c>
      <c r="J5" s="0" t="n">
        <f aca="false">MAX(B5:I5, J4)</f>
        <v>1280</v>
      </c>
    </row>
    <row r="6" customFormat="false" ht="12.8" hidden="false" customHeight="false" outlineLevel="0" collapsed="false">
      <c r="A6" s="0" t="n">
        <v>50</v>
      </c>
      <c r="B6" s="0" t="n">
        <v>1380</v>
      </c>
      <c r="J6" s="0" t="n">
        <f aca="false">MAX(B6:I6, J5)</f>
        <v>1380</v>
      </c>
    </row>
    <row r="10" customFormat="false" ht="12.8" hidden="false" customHeight="false" outlineLevel="0" collapsed="false">
      <c r="A10" s="6" t="s">
        <v>37</v>
      </c>
      <c r="B10" s="0" t="s">
        <v>40</v>
      </c>
    </row>
    <row r="11" customFormat="false" ht="12.8" hidden="false" customHeight="false" outlineLevel="0" collapsed="false">
      <c r="A11" s="6" t="s">
        <v>39</v>
      </c>
      <c r="B1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10" min="2" style="0" width="11.52"/>
    <col collapsed="false" customWidth="true" hidden="false" outlineLevel="0" max="11" min="11" style="0" width="15.46"/>
    <col collapsed="false" customWidth="true" hidden="false" outlineLevel="0" max="12" min="12" style="0" width="16.5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35</v>
      </c>
      <c r="B1" s="9" t="s">
        <v>21</v>
      </c>
      <c r="C1" s="9" t="s">
        <v>22</v>
      </c>
      <c r="D1" s="0" t="s">
        <v>24</v>
      </c>
      <c r="E1" s="0" t="s">
        <v>26</v>
      </c>
      <c r="F1" s="0" t="s">
        <v>29</v>
      </c>
      <c r="G1" s="0" t="s">
        <v>30</v>
      </c>
      <c r="H1" s="0" t="s">
        <v>28</v>
      </c>
      <c r="I1" s="0" t="s">
        <v>31</v>
      </c>
      <c r="J1" s="0" t="s">
        <v>32</v>
      </c>
      <c r="K1" s="0" t="s">
        <v>34</v>
      </c>
      <c r="L1" s="0" t="s">
        <v>36</v>
      </c>
    </row>
    <row r="2" customFormat="false" ht="12.8" hidden="false" customHeight="false" outlineLevel="0" collapsed="false">
      <c r="A2" s="0" t="n">
        <v>20</v>
      </c>
      <c r="B2" s="9" t="n">
        <v>860</v>
      </c>
      <c r="C2" s="9" t="n">
        <v>860</v>
      </c>
      <c r="E2" s="0" t="n">
        <v>1340</v>
      </c>
      <c r="L2" s="0" t="n">
        <f aca="false">MAX(B2:K2)</f>
        <v>1340</v>
      </c>
    </row>
    <row r="3" customFormat="false" ht="12.8" hidden="false" customHeight="false" outlineLevel="0" collapsed="false">
      <c r="A3" s="0" t="n">
        <v>30</v>
      </c>
      <c r="B3" s="9" t="n">
        <v>1100</v>
      </c>
      <c r="C3" s="9" t="n">
        <v>980</v>
      </c>
      <c r="D3" s="0" t="n">
        <v>1280</v>
      </c>
      <c r="L3" s="0" t="n">
        <f aca="false">MAX(B3:K3, L2)</f>
        <v>1340</v>
      </c>
    </row>
    <row r="4" customFormat="false" ht="12.8" hidden="false" customHeight="false" outlineLevel="0" collapsed="false">
      <c r="A4" s="0" t="n">
        <v>40</v>
      </c>
      <c r="B4" s="9"/>
      <c r="C4" s="9" t="n">
        <v>1100</v>
      </c>
      <c r="F4" s="0" t="n">
        <v>1580</v>
      </c>
      <c r="G4" s="0" t="n">
        <v>1580</v>
      </c>
      <c r="H4" s="0" t="n">
        <v>1580</v>
      </c>
      <c r="L4" s="0" t="n">
        <f aca="false">MAX(B4:K4, L3)</f>
        <v>1580</v>
      </c>
    </row>
    <row r="5" customFormat="false" ht="12.8" hidden="false" customHeight="false" outlineLevel="0" collapsed="false">
      <c r="A5" s="0" t="n">
        <v>50</v>
      </c>
      <c r="B5" s="9"/>
      <c r="C5" s="9" t="n">
        <v>1220</v>
      </c>
      <c r="I5" s="0" t="n">
        <v>1820</v>
      </c>
      <c r="L5" s="0" t="n">
        <f aca="false">MAX(B5:K5, L4)</f>
        <v>1820</v>
      </c>
    </row>
    <row r="6" customFormat="false" ht="12.8" hidden="false" customHeight="false" outlineLevel="0" collapsed="false">
      <c r="A6" s="0" t="n">
        <v>60</v>
      </c>
      <c r="B6" s="9"/>
      <c r="C6" s="9" t="n">
        <v>1340</v>
      </c>
      <c r="J6" s="0" t="n">
        <v>1975</v>
      </c>
      <c r="L6" s="0" t="n">
        <f aca="false">MAX(B6:K6, L5)</f>
        <v>1975</v>
      </c>
    </row>
    <row r="7" customFormat="false" ht="12.8" hidden="false" customHeight="false" outlineLevel="0" collapsed="false">
      <c r="A7" s="0" t="n">
        <v>67</v>
      </c>
      <c r="B7" s="9"/>
      <c r="C7" s="9"/>
      <c r="K7" s="0" t="n">
        <v>2220</v>
      </c>
      <c r="L7" s="0" t="n">
        <f aca="false">MAX(B7:K7, L6)</f>
        <v>2220</v>
      </c>
    </row>
    <row r="8" customFormat="false" ht="12.8" hidden="false" customHeight="false" outlineLevel="0" collapsed="false">
      <c r="A8" s="0" t="n">
        <v>75</v>
      </c>
      <c r="B8" s="9"/>
      <c r="C8" s="9"/>
      <c r="L8" s="0" t="n">
        <f aca="false">MAX(B8:K8, L7)</f>
        <v>2220</v>
      </c>
    </row>
    <row r="9" customFormat="false" ht="12.8" hidden="false" customHeight="false" outlineLevel="0" collapsed="false">
      <c r="A9" s="0" t="n">
        <v>80</v>
      </c>
      <c r="B9" s="9"/>
      <c r="C9" s="9"/>
      <c r="L9" s="0" t="n">
        <f aca="false">MAX(B9:K9, L8)</f>
        <v>2220</v>
      </c>
    </row>
    <row r="10" customFormat="false" ht="12.8" hidden="false" customHeight="false" outlineLevel="0" collapsed="false">
      <c r="A10" s="0" t="n">
        <v>85</v>
      </c>
      <c r="B10" s="9"/>
      <c r="C10" s="9"/>
      <c r="L10" s="0" t="n">
        <f aca="false">MAX(B10:K10, L9)</f>
        <v>2220</v>
      </c>
    </row>
    <row r="11" customFormat="false" ht="12.8" hidden="false" customHeight="false" outlineLevel="0" collapsed="false">
      <c r="A11" s="0" t="n">
        <v>90</v>
      </c>
      <c r="B11" s="9"/>
      <c r="C11" s="9"/>
      <c r="K11" s="8"/>
      <c r="L11" s="0" t="n">
        <f aca="false">MAX(B11:K11, L10)</f>
        <v>2220</v>
      </c>
    </row>
    <row r="12" customFormat="false" ht="12.8" hidden="false" customHeight="false" outlineLevel="0" collapsed="false">
      <c r="A12" s="0" t="n">
        <v>95</v>
      </c>
      <c r="B12" s="9"/>
      <c r="C12" s="9"/>
      <c r="L12" s="0" t="n">
        <f aca="false">MAX(B12:K12, L11)</f>
        <v>2220</v>
      </c>
    </row>
    <row r="13" customFormat="false" ht="12.8" hidden="false" customHeight="false" outlineLevel="0" collapsed="false">
      <c r="A13" s="0" t="n">
        <v>100</v>
      </c>
      <c r="B13" s="9"/>
      <c r="C13" s="9"/>
      <c r="L13" s="0" t="n">
        <f aca="false">MAX(B13:K13, L12)</f>
        <v>2220</v>
      </c>
    </row>
    <row r="14" customFormat="false" ht="12.8" hidden="false" customHeight="false" outlineLevel="0" collapsed="false">
      <c r="B14" s="9"/>
      <c r="C14" s="9"/>
    </row>
    <row r="15" customFormat="false" ht="12.8" hidden="false" customHeight="false" outlineLevel="0" collapsed="false">
      <c r="A15" s="6" t="s">
        <v>49</v>
      </c>
      <c r="B15" s="9" t="s">
        <v>50</v>
      </c>
      <c r="C15" s="9" t="s">
        <v>50</v>
      </c>
      <c r="D15" s="0" t="s">
        <v>43</v>
      </c>
    </row>
    <row r="16" customFormat="false" ht="12.8" hidden="false" customHeight="false" outlineLevel="0" collapsed="false">
      <c r="A16" s="6" t="s">
        <v>51</v>
      </c>
      <c r="B16" s="9" t="s">
        <v>50</v>
      </c>
      <c r="C16" s="9" t="s">
        <v>50</v>
      </c>
      <c r="D16" s="0" t="s">
        <v>44</v>
      </c>
    </row>
    <row r="17" customFormat="false" ht="12.8" hidden="false" customHeight="false" outlineLevel="0" collapsed="false">
      <c r="A17" s="6" t="s">
        <v>52</v>
      </c>
      <c r="B17" s="9" t="s">
        <v>50</v>
      </c>
      <c r="C17" s="9" t="s">
        <v>50</v>
      </c>
      <c r="D17" s="0" t="s">
        <v>47</v>
      </c>
      <c r="E17" s="0" t="s">
        <v>43</v>
      </c>
      <c r="F17" s="0" t="s">
        <v>43</v>
      </c>
      <c r="G17" s="0" t="s">
        <v>43</v>
      </c>
      <c r="H17" s="0" t="s">
        <v>44</v>
      </c>
      <c r="I17" s="0" t="s">
        <v>43</v>
      </c>
      <c r="J17" s="0" t="s">
        <v>47</v>
      </c>
      <c r="K17" s="0" t="s">
        <v>43</v>
      </c>
    </row>
    <row r="18" customFormat="false" ht="12.8" hidden="false" customHeight="false" outlineLevel="0" collapsed="false">
      <c r="B18" s="10" t="s">
        <v>53</v>
      </c>
      <c r="C18" s="10"/>
    </row>
  </sheetData>
  <mergeCells count="1">
    <mergeCell ref="B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6" t="s">
        <v>35</v>
      </c>
      <c r="B1" s="6" t="s">
        <v>54</v>
      </c>
      <c r="C1" s="6" t="s">
        <v>55</v>
      </c>
      <c r="D1" s="6" t="s">
        <v>25</v>
      </c>
      <c r="E1" s="6" t="s">
        <v>56</v>
      </c>
    </row>
    <row r="2" customFormat="false" ht="12.8" hidden="false" customHeight="false" outlineLevel="0" collapsed="false">
      <c r="A2" s="0" t="n">
        <v>14</v>
      </c>
      <c r="B2" s="0" t="n">
        <f aca="false">VLOOKUP($A2, 'Leveled Power Increase - Raiders'!$A$2:$J$9, 10, 1)</f>
        <v>620</v>
      </c>
    </row>
    <row r="3" customFormat="false" ht="12.8" hidden="false" customHeight="false" outlineLevel="0" collapsed="false">
      <c r="A3" s="0" t="n">
        <v>20</v>
      </c>
      <c r="B3" s="0" t="n">
        <f aca="false">VLOOKUP($A3, 'Leveled Power Increase - Raiders'!$A$2:$J$9, 10, 1)</f>
        <v>740</v>
      </c>
      <c r="C3" s="0" t="n">
        <f aca="false">VLOOKUP($A3, 'Leveled Power Increase - Gunners'!$A$2:$L$16, 12, 1)</f>
        <v>860</v>
      </c>
      <c r="E3" s="0" t="n">
        <f aca="false">VLOOKUP($A3, 'Leveled Power Increase - BoS'!$A$2:$L$14, 12, 1)</f>
        <v>1340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Raiders'!$A$2:$J$9, 10, 1)</f>
        <v>740</v>
      </c>
      <c r="C4" s="0" t="n">
        <f aca="false">VLOOKUP($A4, 'Leveled Power Increase - Gunners'!$A$2:$L$16, 12, 1)</f>
        <v>860</v>
      </c>
      <c r="E4" s="0" t="n">
        <f aca="false">VLOOKUP($A4, 'Leveled Power Increase - BoS'!$A$2:$L$14, 12, 1)</f>
        <v>1340</v>
      </c>
    </row>
    <row r="5" customFormat="false" ht="12.8" hidden="false" customHeight="false" outlineLevel="0" collapsed="false">
      <c r="A5" s="0" t="n">
        <v>30</v>
      </c>
      <c r="B5" s="0" t="n">
        <f aca="false">VLOOKUP($A5, 'Leveled Power Increase - Raiders'!$A$2:$J$9, 10, 1)</f>
        <v>980</v>
      </c>
      <c r="C5" s="0" t="n">
        <f aca="false">VLOOKUP($A5, 'Leveled Power Increase - Gunners'!$A$2:$L$16, 12, 1)</f>
        <v>1100</v>
      </c>
      <c r="D5" s="0" t="n">
        <f aca="false">VLOOKUP($A5, 'Leveled Power Increase - Institute'!$A$2:$J$9, 10, 1)</f>
        <v>980</v>
      </c>
      <c r="E5" s="0" t="n">
        <f aca="false">VLOOKUP($A5, 'Leveled Power Increase - BoS'!$A$2:$L$14, 12, 1)</f>
        <v>1340</v>
      </c>
    </row>
    <row r="6" customFormat="false" ht="12.8" hidden="false" customHeight="false" outlineLevel="0" collapsed="false">
      <c r="A6" s="0" t="n">
        <v>35</v>
      </c>
      <c r="B6" s="0" t="n">
        <f aca="false">VLOOKUP($A6, 'Leveled Power Increase - Raiders'!$A$2:$J$9, 10, 1)</f>
        <v>980</v>
      </c>
      <c r="C6" s="0" t="n">
        <f aca="false">VLOOKUP($A6, 'Leveled Power Increase - Gunners'!$A$2:$L$16, 12, 1)</f>
        <v>1100</v>
      </c>
      <c r="D6" s="0" t="n">
        <f aca="false">VLOOKUP($A6, 'Leveled Power Increase - Institute'!$A$2:$J$9, 10, 1)</f>
        <v>1080</v>
      </c>
      <c r="E6" s="0" t="n">
        <f aca="false">VLOOKUP($A6, 'Leveled Power Increase - BoS'!$A$2:$L$14, 12, 1)</f>
        <v>1340</v>
      </c>
    </row>
    <row r="7" customFormat="false" ht="12.8" hidden="false" customHeight="false" outlineLevel="0" collapsed="false">
      <c r="A7" s="0" t="n">
        <v>40</v>
      </c>
      <c r="B7" s="0" t="n">
        <f aca="false">VLOOKUP($A7, 'Leveled Power Increase - Raiders'!$A$2:$J$9, 10, 1)</f>
        <v>980</v>
      </c>
      <c r="C7" s="0" t="n">
        <f aca="false">VLOOKUP($A7, 'Leveled Power Increase - Gunners'!$A$2:$L$16, 12, 1)</f>
        <v>1340</v>
      </c>
      <c r="D7" s="0" t="n">
        <f aca="false">VLOOKUP($A7, 'Leveled Power Increase - Institute'!$A$2:$J$9, 10, 1)</f>
        <v>1180</v>
      </c>
      <c r="E7" s="0" t="n">
        <f aca="false">VLOOKUP($A7, 'Leveled Power Increase - BoS'!$A$2:$L$14, 12, 1)</f>
        <v>1580</v>
      </c>
    </row>
    <row r="8" customFormat="false" ht="12.8" hidden="false" customHeight="false" outlineLevel="0" collapsed="false">
      <c r="A8" s="0" t="n">
        <v>45</v>
      </c>
      <c r="B8" s="0" t="n">
        <f aca="false">VLOOKUP($A8, 'Leveled Power Increase - Raiders'!$A$2:$J$9, 10, 1)</f>
        <v>980</v>
      </c>
      <c r="C8" s="0" t="n">
        <f aca="false">VLOOKUP($A8, 'Leveled Power Increase - Gunners'!$A$2:$L$16, 12, 1)</f>
        <v>1340</v>
      </c>
      <c r="D8" s="0" t="n">
        <f aca="false">VLOOKUP($A8, 'Leveled Power Increase - Institute'!$A$2:$J$9, 10, 1)</f>
        <v>1280</v>
      </c>
      <c r="E8" s="0" t="n">
        <f aca="false">VLOOKUP($A8, 'Leveled Power Increase - BoS'!$A$2:$L$14, 12, 1)</f>
        <v>1580</v>
      </c>
    </row>
    <row r="9" customFormat="false" ht="12.8" hidden="false" customHeight="false" outlineLevel="0" collapsed="false">
      <c r="A9" s="0" t="n">
        <v>50</v>
      </c>
      <c r="B9" s="0" t="n">
        <f aca="false">VLOOKUP($A9, 'Leveled Power Increase - Raiders'!$A$2:$J$9, 10, 1)</f>
        <v>980</v>
      </c>
      <c r="C9" s="0" t="n">
        <f aca="false">VLOOKUP($A9, 'Leveled Power Increase - Gunners'!$A$2:$L$16, 12, 1)</f>
        <v>1580</v>
      </c>
      <c r="D9" s="0" t="n">
        <f aca="false">VLOOKUP($A9, 'Leveled Power Increase - Institute'!$A$2:$J$9, 10, 1)</f>
        <v>1380</v>
      </c>
      <c r="E9" s="0" t="n">
        <f aca="false">VLOOKUP($A9, 'Leveled Power Increase - BoS'!$A$2:$L$14, 12, 1)</f>
        <v>1820</v>
      </c>
    </row>
    <row r="10" customFormat="false" ht="12.8" hidden="false" customHeight="false" outlineLevel="0" collapsed="false">
      <c r="A10" s="0" t="n">
        <v>55</v>
      </c>
      <c r="B10" s="0" t="n">
        <f aca="false">VLOOKUP($A10, 'Leveled Power Increase - Raiders'!$A$2:$J$9, 10, 1)</f>
        <v>980</v>
      </c>
      <c r="C10" s="0" t="n">
        <f aca="false">VLOOKUP($A10, 'Leveled Power Increase - Gunners'!$A$2:$L$16, 12, 1)</f>
        <v>1580</v>
      </c>
      <c r="D10" s="0" t="n">
        <f aca="false">VLOOKUP($A10, 'Leveled Power Increase - Institute'!$A$2:$J$9, 10, 1)</f>
        <v>1380</v>
      </c>
      <c r="E10" s="0" t="n">
        <f aca="false">VLOOKUP($A10, 'Leveled Power Increase - BoS'!$A$2:$L$14, 12, 1)</f>
        <v>1820</v>
      </c>
    </row>
    <row r="11" customFormat="false" ht="12.8" hidden="false" customHeight="false" outlineLevel="0" collapsed="false">
      <c r="A11" s="0" t="n">
        <v>60</v>
      </c>
      <c r="B11" s="0" t="n">
        <f aca="false">VLOOKUP($A11, 'Leveled Power Increase - Raiders'!$A$2:$J$9, 10, 1)</f>
        <v>980</v>
      </c>
      <c r="C11" s="0" t="n">
        <f aca="false">VLOOKUP($A11, 'Leveled Power Increase - Gunners'!$A$2:$L$16, 12, 1)</f>
        <v>1855</v>
      </c>
      <c r="D11" s="0" t="n">
        <f aca="false">VLOOKUP($A11, 'Leveled Power Increase - Institute'!$A$2:$J$9, 10, 1)</f>
        <v>1380</v>
      </c>
      <c r="E11" s="0" t="n">
        <f aca="false">VLOOKUP($A11, 'Leveled Power Increase - BoS'!$A$2:$L$14, 12, 1)</f>
        <v>1975</v>
      </c>
    </row>
    <row r="12" customFormat="false" ht="12.8" hidden="false" customHeight="false" outlineLevel="0" collapsed="false">
      <c r="A12" s="0" t="n">
        <v>67</v>
      </c>
      <c r="B12" s="0" t="n">
        <f aca="false">VLOOKUP($A12, 'Leveled Power Increase - Raiders'!$A$2:$J$9, 10, 1)</f>
        <v>980</v>
      </c>
      <c r="C12" s="0" t="n">
        <f aca="false">VLOOKUP($A12, 'Leveled Power Increase - Gunners'!$A$2:$L$16, 12, 1)</f>
        <v>1980</v>
      </c>
      <c r="D12" s="0" t="n">
        <f aca="false">VLOOKUP($A12, 'Leveled Power Increase - Institute'!$A$2:$J$9, 10, 1)</f>
        <v>1380</v>
      </c>
      <c r="E12" s="0" t="n">
        <f aca="false">VLOOKUP($A12, 'Leveled Power Increase - BoS'!$A$2:$L$14, 12, 1)</f>
        <v>2220</v>
      </c>
    </row>
    <row r="13" customFormat="false" ht="12.8" hidden="false" customHeight="false" outlineLevel="0" collapsed="false">
      <c r="A13" s="0" t="n">
        <v>70</v>
      </c>
      <c r="B13" s="0" t="n">
        <f aca="false">VLOOKUP($A13, 'Leveled Power Increase - Raiders'!$A$2:$J$9, 10, 1)</f>
        <v>980</v>
      </c>
      <c r="C13" s="0" t="n">
        <f aca="false">VLOOKUP($A13, 'Leveled Power Increase - Gunners'!$A$2:$L$16, 12, 1)</f>
        <v>1980</v>
      </c>
      <c r="D13" s="0" t="n">
        <f aca="false">VLOOKUP($A13, 'Leveled Power Increase - Institute'!$A$2:$J$9, 10, 1)</f>
        <v>1380</v>
      </c>
      <c r="E13" s="0" t="n">
        <f aca="false">VLOOKUP($A13, 'Leveled Power Increase - BoS'!$A$2:$L$14, 12, 1)</f>
        <v>2220</v>
      </c>
    </row>
    <row r="14" customFormat="false" ht="12.8" hidden="false" customHeight="false" outlineLevel="0" collapsed="false">
      <c r="A14" s="0" t="n">
        <v>75</v>
      </c>
      <c r="B14" s="0" t="n">
        <f aca="false">VLOOKUP($A14, 'Leveled Power Increase - Raiders'!$A$2:$J$9, 10, 1)</f>
        <v>980</v>
      </c>
      <c r="C14" s="0" t="n">
        <f aca="false">VLOOKUP($A14, 'Leveled Power Increase - Gunners'!$A$2:$L$16, 12, 1)</f>
        <v>2100</v>
      </c>
      <c r="D14" s="0" t="n">
        <f aca="false">VLOOKUP($A14, 'Leveled Power Increase - Institute'!$A$2:$J$9, 10, 1)</f>
        <v>1380</v>
      </c>
      <c r="E14" s="0" t="n">
        <f aca="false">VLOOKUP($A14, 'Leveled Power Increase - BoS'!$A$2:$L$14, 12, 1)</f>
        <v>2220</v>
      </c>
    </row>
    <row r="15" customFormat="false" ht="12.8" hidden="false" customHeight="false" outlineLevel="0" collapsed="false">
      <c r="A15" s="0" t="n">
        <v>80</v>
      </c>
      <c r="B15" s="0" t="n">
        <f aca="false">VLOOKUP($A15, 'Leveled Power Increase - Raiders'!$A$2:$J$9, 10, 1)</f>
        <v>980</v>
      </c>
      <c r="C15" s="0" t="n">
        <f aca="false">VLOOKUP($A15, 'Leveled Power Increase - Gunners'!$A$2:$L$16, 12, 1)</f>
        <v>2100</v>
      </c>
      <c r="D15" s="0" t="n">
        <f aca="false">VLOOKUP($A15, 'Leveled Power Increase - Institute'!$A$2:$J$9, 10, 1)</f>
        <v>1380</v>
      </c>
      <c r="E15" s="0" t="n">
        <f aca="false">VLOOKUP($A15, 'Leveled Power Increase - BoS'!$A$2:$L$14, 12, 1)</f>
        <v>2220</v>
      </c>
    </row>
    <row r="16" customFormat="false" ht="12.8" hidden="false" customHeight="false" outlineLevel="0" collapsed="false">
      <c r="A16" s="0" t="n">
        <v>85</v>
      </c>
      <c r="B16" s="0" t="n">
        <f aca="false">VLOOKUP($A16, 'Leveled Power Increase - Raiders'!$A$2:$J$9, 10, 1)</f>
        <v>980</v>
      </c>
      <c r="C16" s="0" t="n">
        <f aca="false">VLOOKUP($A16, 'Leveled Power Increase - Gunners'!$A$2:$L$16, 12, 1)</f>
        <v>2220</v>
      </c>
      <c r="D16" s="0" t="n">
        <f aca="false">VLOOKUP($A16, 'Leveled Power Increase - Institute'!$A$2:$J$9, 10, 1)</f>
        <v>1380</v>
      </c>
      <c r="E16" s="0" t="n">
        <f aca="false">VLOOKUP($A16, 'Leveled Power Increase - BoS'!$A$2:$L$14, 12, 1)</f>
        <v>2220</v>
      </c>
    </row>
    <row r="17" customFormat="false" ht="12.8" hidden="false" customHeight="false" outlineLevel="0" collapsed="false">
      <c r="A17" s="0" t="n">
        <v>90</v>
      </c>
      <c r="B17" s="0" t="n">
        <f aca="false">VLOOKUP($A17, 'Leveled Power Increase - Raiders'!$A$2:$J$9, 10, 1)</f>
        <v>980</v>
      </c>
      <c r="C17" s="0" t="n">
        <f aca="false">VLOOKUP($A17, 'Leveled Power Increase - Gunners'!$A$2:$L$16, 12, 1)</f>
        <v>2220</v>
      </c>
      <c r="D17" s="0" t="n">
        <f aca="false">VLOOKUP($A17, 'Leveled Power Increase - Institute'!$A$2:$J$9, 10, 1)</f>
        <v>1380</v>
      </c>
      <c r="E17" s="0" t="n">
        <f aca="false">VLOOKUP($A17, 'Leveled Power Increase - BoS'!$A$2:$L$14, 12, 1)</f>
        <v>2220</v>
      </c>
    </row>
    <row r="18" customFormat="false" ht="12.8" hidden="false" customHeight="false" outlineLevel="0" collapsed="false">
      <c r="A18" s="0" t="n">
        <v>95</v>
      </c>
      <c r="B18" s="0" t="n">
        <f aca="false">VLOOKUP($A18, 'Leveled Power Increase - Raiders'!$A$2:$J$9, 10, 1)</f>
        <v>980</v>
      </c>
      <c r="C18" s="0" t="n">
        <f aca="false">VLOOKUP($A18, 'Leveled Power Increase - Gunners'!$A$2:$L$16, 12, 1)</f>
        <v>2220</v>
      </c>
      <c r="D18" s="0" t="n">
        <f aca="false">VLOOKUP($A18, 'Leveled Power Increase - Institute'!$A$2:$J$9, 10, 1)</f>
        <v>1380</v>
      </c>
      <c r="E18" s="0" t="n">
        <f aca="false">VLOOKUP($A18, 'Leveled Power Increase - BoS'!$A$2:$L$14, 12, 1)</f>
        <v>2220</v>
      </c>
    </row>
    <row r="19" customFormat="false" ht="12.8" hidden="false" customHeight="false" outlineLevel="0" collapsed="false">
      <c r="A19" s="0" t="n">
        <v>100</v>
      </c>
      <c r="B19" s="0" t="n">
        <f aca="false">VLOOKUP($A19, 'Leveled Power Increase - Raiders'!$A$2:$J$9, 10, 1)</f>
        <v>980</v>
      </c>
      <c r="C19" s="0" t="n">
        <f aca="false">VLOOKUP($A19, 'Leveled Power Increase - Gunners'!$A$2:$L$16, 12, 1)</f>
        <v>2220</v>
      </c>
      <c r="D19" s="0" t="n">
        <f aca="false">VLOOKUP($A19, 'Leveled Power Increase - Institute'!$A$2:$J$9, 10, 1)</f>
        <v>1380</v>
      </c>
      <c r="E19" s="0" t="n">
        <f aca="false">VLOOKUP($A19, 'Leveled Power Increase - BoS'!$A$2:$L$14, 12, 1)</f>
        <v>2220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7041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2021-04-23T20:07:20Z</dcterms:modified>
  <cp:revision>91</cp:revision>
  <dc:subject/>
  <dc:title/>
</cp:coreProperties>
</file>