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goldrick/Documents/projs/computationalWaterBending/data/"/>
    </mc:Choice>
  </mc:AlternateContent>
  <xr:revisionPtr revIDLastSave="0" documentId="13_ncr:1_{BD594F52-AD9D-AD43-9302-DBF67CFB08A2}" xr6:coauthVersionLast="47" xr6:coauthVersionMax="47" xr10:uidLastSave="{00000000-0000-0000-0000-000000000000}"/>
  <bookViews>
    <workbookView xWindow="2780" yWindow="1500" windowWidth="28040" windowHeight="17440" xr2:uid="{C09DBCC6-4550-A54A-8318-3C6C6CE2DDB5}"/>
  </bookViews>
  <sheets>
    <sheet name="liq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D2" i="1"/>
  <c r="AE2" i="1"/>
  <c r="AD3" i="1"/>
  <c r="AD4" i="1"/>
  <c r="AD5" i="1"/>
  <c r="AD6" i="1"/>
  <c r="AD7" i="1"/>
  <c r="AF7" i="1" s="1"/>
  <c r="AD8" i="1"/>
  <c r="AF8" i="1" s="1"/>
  <c r="AD9" i="1"/>
  <c r="AF9" i="1" s="1"/>
  <c r="AD10" i="1"/>
  <c r="AD11" i="1"/>
  <c r="AD12" i="1"/>
  <c r="AD13" i="1"/>
  <c r="AD14" i="1"/>
  <c r="AD15" i="1"/>
  <c r="AD16" i="1"/>
  <c r="AD17" i="1"/>
  <c r="AD18" i="1"/>
  <c r="AD19" i="1"/>
  <c r="AF19" i="1" s="1"/>
  <c r="AD20" i="1"/>
  <c r="AF20" i="1" s="1"/>
  <c r="AD21" i="1"/>
  <c r="AF21" i="1" s="1"/>
  <c r="AD22" i="1"/>
  <c r="AD23" i="1"/>
  <c r="AD24" i="1"/>
  <c r="AD25" i="1"/>
  <c r="AD26" i="1"/>
  <c r="AD27" i="1"/>
  <c r="AD28" i="1"/>
  <c r="AD29" i="1"/>
  <c r="AD30" i="1"/>
  <c r="AD31" i="1"/>
  <c r="AF31" i="1" s="1"/>
  <c r="AD32" i="1"/>
  <c r="AF32" i="1" s="1"/>
  <c r="AD33" i="1"/>
  <c r="AF33" i="1" s="1"/>
  <c r="AD34" i="1"/>
  <c r="AD35" i="1"/>
  <c r="AD36" i="1"/>
  <c r="AD37" i="1"/>
  <c r="AD38" i="1"/>
  <c r="AD39" i="1"/>
  <c r="AD40" i="1"/>
  <c r="AD41" i="1"/>
  <c r="AD42" i="1"/>
  <c r="AD43" i="1"/>
  <c r="AF43" i="1" s="1"/>
  <c r="AD44" i="1"/>
  <c r="AF44" i="1" s="1"/>
  <c r="AD45" i="1"/>
  <c r="AF45" i="1" s="1"/>
  <c r="AD46" i="1"/>
  <c r="AD47" i="1"/>
  <c r="AD48" i="1"/>
  <c r="AD49" i="1"/>
  <c r="AD50" i="1"/>
  <c r="AD51" i="1"/>
  <c r="AD52" i="1"/>
  <c r="AD53" i="1"/>
  <c r="AD54" i="1"/>
  <c r="AD55" i="1"/>
  <c r="AF55" i="1" s="1"/>
  <c r="AD56" i="1"/>
  <c r="AF56" i="1" s="1"/>
  <c r="AD57" i="1"/>
  <c r="AF57" i="1" s="1"/>
  <c r="AD58" i="1"/>
  <c r="AD59" i="1"/>
  <c r="AD60" i="1"/>
  <c r="AD61" i="1"/>
  <c r="AD62" i="1"/>
  <c r="AD63" i="1"/>
  <c r="AD64" i="1"/>
  <c r="AD65" i="1"/>
  <c r="AD66" i="1"/>
  <c r="AD67" i="1"/>
  <c r="AF67" i="1" s="1"/>
  <c r="AD68" i="1"/>
  <c r="AF68" i="1" s="1"/>
  <c r="AD69" i="1"/>
  <c r="AF69" i="1" s="1"/>
  <c r="AD70" i="1"/>
  <c r="AD71" i="1"/>
  <c r="AD72" i="1"/>
  <c r="AD73" i="1"/>
  <c r="AD74" i="1"/>
  <c r="AD75" i="1"/>
  <c r="AD76" i="1"/>
  <c r="AD77" i="1"/>
  <c r="AD78" i="1"/>
  <c r="AD79" i="1"/>
  <c r="AF79" i="1" s="1"/>
  <c r="AD80" i="1"/>
  <c r="AF80" i="1" s="1"/>
  <c r="AD81" i="1"/>
  <c r="AF81" i="1" s="1"/>
  <c r="AD82" i="1"/>
  <c r="AD83" i="1"/>
  <c r="AD84" i="1"/>
  <c r="AD85" i="1"/>
  <c r="AD86" i="1"/>
  <c r="AD87" i="1"/>
  <c r="AD88" i="1"/>
  <c r="AD89" i="1"/>
  <c r="AD90" i="1"/>
  <c r="AD91" i="1"/>
  <c r="AF91" i="1" s="1"/>
  <c r="AD92" i="1"/>
  <c r="AF92" i="1" s="1"/>
  <c r="AD93" i="1"/>
  <c r="AF93" i="1" s="1"/>
  <c r="AD94" i="1"/>
  <c r="AD95" i="1"/>
  <c r="AD96" i="1"/>
  <c r="AD97" i="1"/>
  <c r="AD98" i="1"/>
  <c r="AD99" i="1"/>
  <c r="AD100" i="1"/>
  <c r="AD101" i="1"/>
  <c r="AD102" i="1"/>
  <c r="AD103" i="1"/>
  <c r="AF103" i="1" s="1"/>
  <c r="AD104" i="1"/>
  <c r="AF104" i="1" s="1"/>
  <c r="AD105" i="1"/>
  <c r="AF105" i="1" s="1"/>
  <c r="AD106" i="1"/>
  <c r="AD107" i="1"/>
  <c r="AD108" i="1"/>
  <c r="AD109" i="1"/>
  <c r="AD110" i="1"/>
  <c r="AD111" i="1"/>
  <c r="AD112" i="1"/>
  <c r="AD113" i="1"/>
  <c r="AD114" i="1"/>
  <c r="AD115" i="1"/>
  <c r="AF115" i="1" s="1"/>
  <c r="AD116" i="1"/>
  <c r="AF116" i="1" s="1"/>
  <c r="AD117" i="1"/>
  <c r="AF117" i="1" s="1"/>
  <c r="AD118" i="1"/>
  <c r="AD119" i="1"/>
  <c r="AD120" i="1"/>
  <c r="AD121" i="1"/>
  <c r="AD122" i="1"/>
  <c r="AD123" i="1"/>
  <c r="AD124" i="1"/>
  <c r="AD125" i="1"/>
  <c r="AD126" i="1"/>
  <c r="AD127" i="1"/>
  <c r="AF127" i="1" s="1"/>
  <c r="AD128" i="1"/>
  <c r="AF128" i="1" s="1"/>
  <c r="AD129" i="1"/>
  <c r="AD130" i="1"/>
  <c r="AD131" i="1"/>
  <c r="AD132" i="1"/>
  <c r="AD133" i="1"/>
  <c r="AD134" i="1"/>
  <c r="AD135" i="1"/>
  <c r="AD136" i="1"/>
  <c r="AD137" i="1"/>
  <c r="AD138" i="1"/>
  <c r="AD139" i="1"/>
  <c r="AF139" i="1" s="1"/>
  <c r="AD140" i="1"/>
  <c r="AF140" i="1" s="1"/>
  <c r="AD141" i="1"/>
  <c r="AD142" i="1"/>
  <c r="AD143" i="1"/>
  <c r="AD144" i="1"/>
  <c r="AD145" i="1"/>
  <c r="AD146" i="1"/>
  <c r="AD147" i="1"/>
  <c r="AD148" i="1"/>
  <c r="AD149" i="1"/>
  <c r="AD150" i="1"/>
  <c r="AD151" i="1"/>
  <c r="AF151" i="1" s="1"/>
  <c r="AD152" i="1"/>
  <c r="AF152" i="1" s="1"/>
  <c r="AD153" i="1"/>
  <c r="AF153" i="1" s="1"/>
  <c r="AD154" i="1"/>
  <c r="AD155" i="1"/>
  <c r="AD156" i="1"/>
  <c r="AD157" i="1"/>
  <c r="AD158" i="1"/>
  <c r="AD159" i="1"/>
  <c r="AD160" i="1"/>
  <c r="AD161" i="1"/>
  <c r="AD162" i="1"/>
  <c r="AD163" i="1"/>
  <c r="AF163" i="1" s="1"/>
  <c r="AD164" i="1"/>
  <c r="AF164" i="1" s="1"/>
  <c r="AD165" i="1"/>
  <c r="AF165" i="1" s="1"/>
  <c r="AD166" i="1"/>
  <c r="AD167" i="1"/>
  <c r="AD168" i="1"/>
  <c r="AD169" i="1"/>
  <c r="AD170" i="1"/>
  <c r="AD171" i="1"/>
  <c r="AD172" i="1"/>
  <c r="AD173" i="1"/>
  <c r="AD174" i="1"/>
  <c r="AD175" i="1"/>
  <c r="AF175" i="1" s="1"/>
  <c r="AD176" i="1"/>
  <c r="AF176" i="1" s="1"/>
  <c r="AD177" i="1"/>
  <c r="AF177" i="1" s="1"/>
  <c r="AD178" i="1"/>
  <c r="AD179" i="1"/>
  <c r="AD180" i="1"/>
  <c r="AD181" i="1"/>
  <c r="AD182" i="1"/>
  <c r="AD183" i="1"/>
  <c r="AD184" i="1"/>
  <c r="AD185" i="1"/>
  <c r="AD186" i="1"/>
  <c r="AD187" i="1"/>
  <c r="AF187" i="1" s="1"/>
  <c r="AD188" i="1"/>
  <c r="AF188" i="1" s="1"/>
  <c r="AD189" i="1"/>
  <c r="AF189" i="1" s="1"/>
  <c r="AD190" i="1"/>
  <c r="AD191" i="1"/>
  <c r="AD192" i="1"/>
  <c r="AD193" i="1"/>
  <c r="AD194" i="1"/>
  <c r="AD195" i="1"/>
  <c r="AD196" i="1"/>
  <c r="AD197" i="1"/>
  <c r="AD198" i="1"/>
  <c r="AD199" i="1"/>
  <c r="AF199" i="1" s="1"/>
  <c r="AD200" i="1"/>
  <c r="AF200" i="1" s="1"/>
  <c r="AD201" i="1"/>
  <c r="AF201" i="1" s="1"/>
  <c r="AD202" i="1"/>
  <c r="AD203" i="1"/>
  <c r="AD204" i="1"/>
  <c r="AD205" i="1"/>
  <c r="AD206" i="1"/>
  <c r="AD207" i="1"/>
  <c r="AD208" i="1"/>
  <c r="AD209" i="1"/>
  <c r="AD210" i="1"/>
  <c r="AD211" i="1"/>
  <c r="AF211" i="1" s="1"/>
  <c r="AD212" i="1"/>
  <c r="AF212" i="1" s="1"/>
  <c r="AD213" i="1"/>
  <c r="AF213" i="1" s="1"/>
  <c r="AD214" i="1"/>
  <c r="AD215" i="1"/>
  <c r="AD216" i="1"/>
  <c r="AD217" i="1"/>
  <c r="AD218" i="1"/>
  <c r="AD219" i="1"/>
  <c r="AD220" i="1"/>
  <c r="AD221" i="1"/>
  <c r="AD222" i="1"/>
  <c r="AD223" i="1"/>
  <c r="AF223" i="1" s="1"/>
  <c r="AD224" i="1"/>
  <c r="AF224" i="1" s="1"/>
  <c r="AD225" i="1"/>
  <c r="AF225" i="1" s="1"/>
  <c r="AD226" i="1"/>
  <c r="AD227" i="1"/>
  <c r="AD228" i="1"/>
  <c r="AD229" i="1"/>
  <c r="AD230" i="1"/>
  <c r="AD231" i="1"/>
  <c r="AD232" i="1"/>
  <c r="AD233" i="1"/>
  <c r="AD234" i="1"/>
  <c r="AD235" i="1"/>
  <c r="AF235" i="1" s="1"/>
  <c r="AD236" i="1"/>
  <c r="AF236" i="1" s="1"/>
  <c r="AD237" i="1"/>
  <c r="AF237" i="1" s="1"/>
  <c r="AD238" i="1"/>
  <c r="AD239" i="1"/>
  <c r="AD240" i="1"/>
  <c r="AD241" i="1"/>
  <c r="AD242" i="1"/>
  <c r="AD243" i="1"/>
  <c r="AD244" i="1"/>
  <c r="AD245" i="1"/>
  <c r="AD246" i="1"/>
  <c r="AD247" i="1"/>
  <c r="AF247" i="1" s="1"/>
  <c r="AD248" i="1"/>
  <c r="AF248" i="1" s="1"/>
  <c r="AD249" i="1"/>
  <c r="AF249" i="1" s="1"/>
  <c r="AD250" i="1"/>
  <c r="AD251" i="1"/>
  <c r="AD252" i="1"/>
  <c r="AD253" i="1"/>
  <c r="AD254" i="1"/>
  <c r="AD255" i="1"/>
  <c r="AD256" i="1"/>
  <c r="AD25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" i="1"/>
  <c r="AF4" i="1"/>
  <c r="AF5" i="1"/>
  <c r="AF6" i="1"/>
  <c r="AF10" i="1"/>
  <c r="AF11" i="1"/>
  <c r="AF12" i="1"/>
  <c r="AF13" i="1"/>
  <c r="AF14" i="1"/>
  <c r="AF15" i="1"/>
  <c r="AF16" i="1"/>
  <c r="AF17" i="1"/>
  <c r="AF18" i="1"/>
  <c r="AF22" i="1"/>
  <c r="AF23" i="1"/>
  <c r="AF24" i="1"/>
  <c r="AF25" i="1"/>
  <c r="AF26" i="1"/>
  <c r="AF27" i="1"/>
  <c r="AF28" i="1"/>
  <c r="AF29" i="1"/>
  <c r="AF30" i="1"/>
  <c r="AF34" i="1"/>
  <c r="AF35" i="1"/>
  <c r="AF36" i="1"/>
  <c r="AF37" i="1"/>
  <c r="AF38" i="1"/>
  <c r="AF39" i="1"/>
  <c r="AF40" i="1"/>
  <c r="AF41" i="1"/>
  <c r="AF42" i="1"/>
  <c r="AF46" i="1"/>
  <c r="AF47" i="1"/>
  <c r="AF48" i="1"/>
  <c r="AF49" i="1"/>
  <c r="AF50" i="1"/>
  <c r="AF51" i="1"/>
  <c r="AF52" i="1"/>
  <c r="AF53" i="1"/>
  <c r="AF54" i="1"/>
  <c r="AF58" i="1"/>
  <c r="AF59" i="1"/>
  <c r="AF60" i="1"/>
  <c r="AF61" i="1"/>
  <c r="AF62" i="1"/>
  <c r="AF63" i="1"/>
  <c r="AF64" i="1"/>
  <c r="AF65" i="1"/>
  <c r="AF66" i="1"/>
  <c r="AF70" i="1"/>
  <c r="AF71" i="1"/>
  <c r="AF72" i="1"/>
  <c r="AF73" i="1"/>
  <c r="AF74" i="1"/>
  <c r="AF75" i="1"/>
  <c r="AF76" i="1"/>
  <c r="AF77" i="1"/>
  <c r="AF78" i="1"/>
  <c r="AF82" i="1"/>
  <c r="AF83" i="1"/>
  <c r="AF84" i="1"/>
  <c r="AF85" i="1"/>
  <c r="AF86" i="1"/>
  <c r="AF87" i="1"/>
  <c r="AF88" i="1"/>
  <c r="AF89" i="1"/>
  <c r="AF90" i="1"/>
  <c r="AF94" i="1"/>
  <c r="AF95" i="1"/>
  <c r="AF96" i="1"/>
  <c r="AF97" i="1"/>
  <c r="AF98" i="1"/>
  <c r="AF99" i="1"/>
  <c r="AF100" i="1"/>
  <c r="AF101" i="1"/>
  <c r="AF102" i="1"/>
  <c r="AF106" i="1"/>
  <c r="AF107" i="1"/>
  <c r="AF108" i="1"/>
  <c r="AF109" i="1"/>
  <c r="AF110" i="1"/>
  <c r="AF111" i="1"/>
  <c r="AF112" i="1"/>
  <c r="AF113" i="1"/>
  <c r="AF114" i="1"/>
  <c r="AF118" i="1"/>
  <c r="AF119" i="1"/>
  <c r="AF120" i="1"/>
  <c r="AF121" i="1"/>
  <c r="AF122" i="1"/>
  <c r="AF123" i="1"/>
  <c r="AF124" i="1"/>
  <c r="AF125" i="1"/>
  <c r="AF126" i="1"/>
  <c r="AF129" i="1"/>
  <c r="AF130" i="1"/>
  <c r="AF131" i="1"/>
  <c r="AF132" i="1"/>
  <c r="AF133" i="1"/>
  <c r="AF134" i="1"/>
  <c r="AF135" i="1"/>
  <c r="AF136" i="1"/>
  <c r="AF137" i="1"/>
  <c r="AF138" i="1"/>
  <c r="AF141" i="1"/>
  <c r="AF142" i="1"/>
  <c r="AF143" i="1"/>
  <c r="AF144" i="1"/>
  <c r="AF145" i="1"/>
  <c r="AF146" i="1"/>
  <c r="AF147" i="1"/>
  <c r="AF148" i="1"/>
  <c r="AF149" i="1"/>
  <c r="AF150" i="1"/>
  <c r="AF154" i="1"/>
  <c r="AF155" i="1"/>
  <c r="AF156" i="1"/>
  <c r="AF157" i="1"/>
  <c r="AF158" i="1"/>
  <c r="AF159" i="1"/>
  <c r="AF160" i="1"/>
  <c r="AF161" i="1"/>
  <c r="AF162" i="1"/>
  <c r="AF166" i="1"/>
  <c r="AF167" i="1"/>
  <c r="AF168" i="1"/>
  <c r="AF169" i="1"/>
  <c r="AF170" i="1"/>
  <c r="AF171" i="1"/>
  <c r="AF172" i="1"/>
  <c r="AF173" i="1"/>
  <c r="AF174" i="1"/>
  <c r="AF178" i="1"/>
  <c r="AF179" i="1"/>
  <c r="AF180" i="1"/>
  <c r="AF181" i="1"/>
  <c r="AF182" i="1"/>
  <c r="AF183" i="1"/>
  <c r="AF184" i="1"/>
  <c r="AF185" i="1"/>
  <c r="AF186" i="1"/>
  <c r="AF190" i="1"/>
  <c r="AF191" i="1"/>
  <c r="AF192" i="1"/>
  <c r="AF193" i="1"/>
  <c r="AF194" i="1"/>
  <c r="AF195" i="1"/>
  <c r="AF196" i="1"/>
  <c r="AF197" i="1"/>
  <c r="AF198" i="1"/>
  <c r="AF202" i="1"/>
  <c r="AF203" i="1"/>
  <c r="AF204" i="1"/>
  <c r="AF205" i="1"/>
  <c r="AF206" i="1"/>
  <c r="AF207" i="1"/>
  <c r="AF208" i="1"/>
  <c r="AF209" i="1"/>
  <c r="AF210" i="1"/>
  <c r="AF214" i="1"/>
  <c r="AF215" i="1"/>
  <c r="AF216" i="1"/>
  <c r="AF217" i="1"/>
  <c r="AF218" i="1"/>
  <c r="AF219" i="1"/>
  <c r="AF220" i="1"/>
  <c r="AF221" i="1"/>
  <c r="AF222" i="1"/>
  <c r="AF226" i="1"/>
  <c r="AF227" i="1"/>
  <c r="AF228" i="1"/>
  <c r="AF229" i="1"/>
  <c r="AF230" i="1"/>
  <c r="AF231" i="1"/>
  <c r="AF232" i="1"/>
  <c r="AF233" i="1"/>
  <c r="AF234" i="1"/>
  <c r="AF238" i="1"/>
  <c r="AF239" i="1"/>
  <c r="AF240" i="1"/>
  <c r="AF241" i="1"/>
  <c r="AF242" i="1"/>
  <c r="AF243" i="1"/>
  <c r="AF244" i="1"/>
  <c r="AF245" i="1"/>
  <c r="AF246" i="1"/>
  <c r="AF250" i="1"/>
  <c r="AF251" i="1"/>
  <c r="AF252" i="1"/>
  <c r="AF253" i="1"/>
  <c r="AF254" i="1"/>
  <c r="AF255" i="1"/>
  <c r="AF256" i="1"/>
  <c r="AF257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3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</calcChain>
</file>

<file path=xl/sharedStrings.xml><?xml version="1.0" encoding="utf-8"?>
<sst xmlns="http://schemas.openxmlformats.org/spreadsheetml/2006/main" count="2066" uniqueCount="107">
  <si>
    <t>newcatc</t>
  </si>
  <si>
    <t>newcat</t>
  </si>
  <si>
    <t>velocity</t>
  </si>
  <si>
    <t>weightpercentw</t>
  </si>
  <si>
    <t>diametermm</t>
  </si>
  <si>
    <t>thicknessmm</t>
  </si>
  <si>
    <t>heightin</t>
  </si>
  <si>
    <t>craterdiameterfromouteredgesmm</t>
  </si>
  <si>
    <t>whenbreakupstartsframe</t>
  </si>
  <si>
    <t>breakuplocation</t>
  </si>
  <si>
    <t>inflectionpoint</t>
  </si>
  <si>
    <t>retraction</t>
  </si>
  <si>
    <t>category</t>
  </si>
  <si>
    <t>comments</t>
  </si>
  <si>
    <t>craterdiameterfromouteredgesmmno</t>
  </si>
  <si>
    <t>rownum</t>
  </si>
  <si>
    <t>blocknum</t>
  </si>
  <si>
    <t>pcat1</t>
  </si>
  <si>
    <t>pcat2</t>
  </si>
  <si>
    <t>pcat3</t>
  </si>
  <si>
    <t>pcat4</t>
  </si>
  <si>
    <t>pcat5</t>
  </si>
  <si>
    <t>pcatmax</t>
  </si>
  <si>
    <t>rho</t>
  </si>
  <si>
    <t>sigma</t>
  </si>
  <si>
    <t>nu</t>
  </si>
  <si>
    <t>pi1</t>
  </si>
  <si>
    <t>pi2</t>
  </si>
  <si>
    <t>pi3</t>
  </si>
  <si>
    <t>pi4</t>
  </si>
  <si>
    <t>pi5</t>
  </si>
  <si>
    <t>pi6</t>
  </si>
  <si>
    <t>lpi1</t>
  </si>
  <si>
    <t>lpi2</t>
  </si>
  <si>
    <t>lpi3</t>
  </si>
  <si>
    <t>lpi4</t>
  </si>
  <si>
    <t>lpi5</t>
  </si>
  <si>
    <t>_clus_2</t>
  </si>
  <si>
    <t>splash</t>
  </si>
  <si>
    <t>predsplash</t>
  </si>
  <si>
    <t>issplash</t>
  </si>
  <si>
    <t>newcat1</t>
  </si>
  <si>
    <t>aaa1</t>
  </si>
  <si>
    <t>aaa2</t>
  </si>
  <si>
    <t>aaa3</t>
  </si>
  <si>
    <t>aaa4</t>
  </si>
  <si>
    <t>aaa5</t>
  </si>
  <si>
    <t>Splash</t>
  </si>
  <si>
    <t>B</t>
  </si>
  <si>
    <t>N</t>
  </si>
  <si>
    <t>BUP</t>
  </si>
  <si>
    <t>T</t>
  </si>
  <si>
    <t>SD</t>
  </si>
  <si>
    <t>Sheet</t>
  </si>
  <si>
    <t>Broken Sheet</t>
  </si>
  <si>
    <t>Stick</t>
  </si>
  <si>
    <t>Sheet Stick</t>
  </si>
  <si>
    <t>Broken or Intact Sheet</t>
  </si>
  <si>
    <t>Cool Sheet Expansion</t>
  </si>
  <si>
    <t>Y</t>
  </si>
  <si>
    <t>M</t>
  </si>
  <si>
    <t>Lop-sided droplet</t>
  </si>
  <si>
    <t>Silo</t>
  </si>
  <si>
    <t>Wide</t>
  </si>
  <si>
    <t>BAD - Half of Droplet Off Surface</t>
  </si>
  <si>
    <t>DIS</t>
  </si>
  <si>
    <t>Intact Sheet</t>
  </si>
  <si>
    <t>Castle</t>
  </si>
  <si>
    <t>Droplet on edge, Bad test</t>
  </si>
  <si>
    <t>Ring</t>
  </si>
  <si>
    <t>Droplet on Edge</t>
  </si>
  <si>
    <t>Horrible test</t>
  </si>
  <si>
    <t>Horrible Test, Droplet on Edge</t>
  </si>
  <si>
    <t>Stuck</t>
  </si>
  <si>
    <t>Crater</t>
  </si>
  <si>
    <t>Fill back</t>
  </si>
  <si>
    <t>Sheet retraction</t>
  </si>
  <si>
    <t>Fall</t>
  </si>
  <si>
    <t>Sheet Falls on center</t>
  </si>
  <si>
    <t>Higher Stick</t>
  </si>
  <si>
    <t>Droplet on edge</t>
  </si>
  <si>
    <t>Small Inflection?</t>
  </si>
  <si>
    <t>Tiny retraction</t>
  </si>
  <si>
    <t>Flat</t>
  </si>
  <si>
    <t>Changed calibration</t>
  </si>
  <si>
    <t>Sheet Retraction</t>
  </si>
  <si>
    <t>Sideways Droplet</t>
  </si>
  <si>
    <t>Prob</t>
  </si>
  <si>
    <t>Rising Silo, Hit edge</t>
  </si>
  <si>
    <t>Hit Edge</t>
  </si>
  <si>
    <t>Spreading Outwards</t>
  </si>
  <si>
    <t>Transition</t>
  </si>
  <si>
    <t>Fill Back</t>
  </si>
  <si>
    <t>Lump</t>
  </si>
  <si>
    <t>Boing</t>
  </si>
  <si>
    <t>Bad Test</t>
  </si>
  <si>
    <t>Bad Drop</t>
  </si>
  <si>
    <t>BAD Droplet</t>
  </si>
  <si>
    <t>Concavity Change</t>
  </si>
  <si>
    <t>Bad Droplet</t>
  </si>
  <si>
    <t>Not Smooth Impact Surface</t>
  </si>
  <si>
    <t>Concavity Change, Sheet held, Big</t>
  </si>
  <si>
    <t>OUT</t>
  </si>
  <si>
    <t>Sheet Changes Concavity</t>
  </si>
  <si>
    <t>Fall Over</t>
  </si>
  <si>
    <t>Vertical End</t>
  </si>
  <si>
    <t>Great boing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</si>
</sst>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A12F-63FB-2E48-B611-A498EC5BC4CF}">
  <dimension ref="A1:AU481"/>
  <sheetViews>
    <sheetView tabSelected="1" topLeftCell="O1" workbookViewId="0">
      <selection activeCell="AF3" sqref="AF3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">
      <c r="A2" t="s">
        <v>47</v>
      </c>
      <c r="B2" t="s">
        <v>47</v>
      </c>
      <c r="C2">
        <v>6.3534391000000001</v>
      </c>
      <c r="D2">
        <v>0.1</v>
      </c>
      <c r="E2">
        <v>0.01</v>
      </c>
      <c r="F2">
        <v>5.0000000000000001E-4</v>
      </c>
      <c r="G2">
        <v>81</v>
      </c>
      <c r="H2">
        <v>37.799999999999997</v>
      </c>
      <c r="I2">
        <v>54</v>
      </c>
      <c r="J2" t="s">
        <v>48</v>
      </c>
      <c r="K2" t="s">
        <v>49</v>
      </c>
      <c r="L2" t="s">
        <v>49</v>
      </c>
      <c r="M2" t="s">
        <v>50</v>
      </c>
      <c r="O2">
        <v>45.4</v>
      </c>
      <c r="P2">
        <v>1</v>
      </c>
      <c r="Q2">
        <v>1</v>
      </c>
      <c r="R2" s="1">
        <v>1.0950000000000001E-6</v>
      </c>
      <c r="S2">
        <v>3.9249999999999999E-5</v>
      </c>
      <c r="T2">
        <v>4.2577800000000001E-3</v>
      </c>
      <c r="U2">
        <v>8.0170599999999995E-3</v>
      </c>
      <c r="V2">
        <v>0.98768482000000002</v>
      </c>
      <c r="W2">
        <v>0.98768482000000002</v>
      </c>
      <c r="X2">
        <f t="shared" ref="X2:X65" si="0">1000  * (1 -(D2/100)) + 1200 * D2 / 100</f>
        <v>1000.2</v>
      </c>
      <c r="Y2">
        <v>13</v>
      </c>
      <c r="Z2">
        <v>0.23</v>
      </c>
      <c r="AA2">
        <f>(X2 * (C2^2)) / Y2</f>
        <v>3105.7124334683303</v>
      </c>
      <c r="AB2" s="1">
        <f>(X2 * Y2 * (E2 ^2)) / ((Z2^2) )</f>
        <v>24.57958412098299</v>
      </c>
      <c r="AC2">
        <f>(X2 * Y2 * (F2^2))/ (Z2^2)</f>
        <v>6.1448960302457459E-2</v>
      </c>
      <c r="AD2">
        <f>(F2 / E2)</f>
        <v>0.05</v>
      </c>
      <c r="AE2">
        <f>(X2 * (C2^2)) / (Y2 + (Z2 * C2)/ F2)</f>
        <v>13.753409656972973</v>
      </c>
      <c r="AF2">
        <f>AE2 / AD2</f>
        <v>275.06819313945942</v>
      </c>
      <c r="AG2">
        <v>8.0407983999999999</v>
      </c>
      <c r="AH2">
        <v>21.622396999999999</v>
      </c>
      <c r="AI2">
        <v>-2.7897482</v>
      </c>
      <c r="AJ2">
        <v>-2.9957322</v>
      </c>
      <c r="AK2">
        <v>2.6210868</v>
      </c>
      <c r="AL2">
        <v>4</v>
      </c>
      <c r="AM2">
        <v>1</v>
      </c>
      <c r="AN2">
        <v>1</v>
      </c>
      <c r="AO2">
        <v>1</v>
      </c>
      <c r="AP2" t="s">
        <v>47</v>
      </c>
      <c r="AQ2">
        <v>7.5618489999999997E-2</v>
      </c>
      <c r="AR2">
        <v>0.13611773999999999</v>
      </c>
      <c r="AS2">
        <v>0.34429477000000003</v>
      </c>
      <c r="AT2">
        <v>8.6246710000000004E-2</v>
      </c>
      <c r="AU2">
        <v>0.35772228</v>
      </c>
    </row>
    <row r="3" spans="1:47" x14ac:dyDescent="0.2">
      <c r="A3" t="s">
        <v>47</v>
      </c>
      <c r="B3" t="s">
        <v>47</v>
      </c>
      <c r="C3">
        <v>6.3534391000000001</v>
      </c>
      <c r="D3">
        <v>0.1</v>
      </c>
      <c r="E3">
        <v>0.01</v>
      </c>
      <c r="F3">
        <v>1.5E-3</v>
      </c>
      <c r="G3">
        <v>81</v>
      </c>
      <c r="H3">
        <v>54.3</v>
      </c>
      <c r="I3">
        <v>107</v>
      </c>
      <c r="J3" t="s">
        <v>51</v>
      </c>
      <c r="K3" t="s">
        <v>49</v>
      </c>
      <c r="L3" t="s">
        <v>49</v>
      </c>
      <c r="M3" t="s">
        <v>52</v>
      </c>
      <c r="O3">
        <v>65.099999999999994</v>
      </c>
      <c r="P3">
        <v>2</v>
      </c>
      <c r="Q3">
        <v>2</v>
      </c>
      <c r="R3" s="1">
        <v>3.5449999999999999E-6</v>
      </c>
      <c r="S3">
        <v>1.2700999999999999E-4</v>
      </c>
      <c r="T3">
        <v>1.364655E-2</v>
      </c>
      <c r="U3">
        <v>2.500898E-2</v>
      </c>
      <c r="V3">
        <v>0.96121392000000005</v>
      </c>
      <c r="W3">
        <v>0.96121392000000005</v>
      </c>
      <c r="X3">
        <f t="shared" si="0"/>
        <v>1000.2</v>
      </c>
      <c r="Y3">
        <v>13</v>
      </c>
      <c r="Z3">
        <v>0.23</v>
      </c>
      <c r="AA3">
        <f t="shared" ref="AA3:AA66" si="1">(X3 * (C3^2)) / Y3</f>
        <v>3105.7124334683303</v>
      </c>
      <c r="AB3" s="1">
        <f t="shared" ref="AB3:AB66" si="2">(X3 * Y3 * (E3 ^2)) / ((Z3^2) )</f>
        <v>24.57958412098299</v>
      </c>
      <c r="AC3">
        <f>(X3 * Y3 * (F3^2))/ (Z3^2)</f>
        <v>0.55304064272211717</v>
      </c>
      <c r="AD3">
        <f t="shared" ref="AD3:AD66" si="3">(F3 / E3)</f>
        <v>0.15</v>
      </c>
      <c r="AE3">
        <f>(X3 * (C3^2)) / (Y3 + (Z3 * C3)/ F3)</f>
        <v>40.898001634881936</v>
      </c>
      <c r="AF3">
        <f>AE3 / AD3</f>
        <v>272.65334423254626</v>
      </c>
      <c r="AG3">
        <v>8.0407983999999999</v>
      </c>
      <c r="AH3">
        <v>21.622396999999999</v>
      </c>
      <c r="AI3">
        <v>-0.59252375000000002</v>
      </c>
      <c r="AJ3">
        <v>-1.8971199999999999</v>
      </c>
      <c r="AK3">
        <v>3.7108812000000002</v>
      </c>
      <c r="AL3">
        <v>4</v>
      </c>
      <c r="AM3">
        <v>1</v>
      </c>
      <c r="AN3">
        <v>1</v>
      </c>
      <c r="AO3">
        <v>1</v>
      </c>
      <c r="AP3" t="s">
        <v>47</v>
      </c>
      <c r="AQ3">
        <v>3.134638E-2</v>
      </c>
      <c r="AR3">
        <v>6.4706159999999999E-2</v>
      </c>
      <c r="AS3">
        <v>0.23524659000000001</v>
      </c>
      <c r="AT3">
        <v>8.3995319999999998E-2</v>
      </c>
      <c r="AU3">
        <v>0.58470555000000002</v>
      </c>
    </row>
    <row r="4" spans="1:47" x14ac:dyDescent="0.2">
      <c r="A4" t="s">
        <v>47</v>
      </c>
      <c r="B4" t="s">
        <v>47</v>
      </c>
      <c r="C4">
        <v>6.3534391000000001</v>
      </c>
      <c r="D4">
        <v>0.1</v>
      </c>
      <c r="E4">
        <v>0.01</v>
      </c>
      <c r="F4">
        <v>3.0000000000000001E-3</v>
      </c>
      <c r="G4">
        <v>81</v>
      </c>
      <c r="H4">
        <v>59.7</v>
      </c>
      <c r="I4" t="s">
        <v>49</v>
      </c>
      <c r="J4" t="s">
        <v>49</v>
      </c>
      <c r="K4" t="s">
        <v>49</v>
      </c>
      <c r="L4" t="s">
        <v>53</v>
      </c>
      <c r="M4" t="s">
        <v>52</v>
      </c>
      <c r="O4">
        <v>71.599999999999994</v>
      </c>
      <c r="P4">
        <v>3</v>
      </c>
      <c r="Q4">
        <v>3</v>
      </c>
      <c r="R4">
        <v>2.0639999999999999E-5</v>
      </c>
      <c r="S4">
        <v>7.3895000000000005E-4</v>
      </c>
      <c r="T4">
        <v>7.4450500000000003E-2</v>
      </c>
      <c r="U4">
        <v>0.11501588</v>
      </c>
      <c r="V4">
        <v>0.80977403999999997</v>
      </c>
      <c r="W4">
        <v>0.80977403999999997</v>
      </c>
      <c r="X4">
        <f t="shared" si="0"/>
        <v>1000.2</v>
      </c>
      <c r="Y4">
        <v>13</v>
      </c>
      <c r="Z4">
        <v>0.23</v>
      </c>
      <c r="AA4">
        <f t="shared" si="1"/>
        <v>3105.7124334683303</v>
      </c>
      <c r="AB4" s="1">
        <f t="shared" si="2"/>
        <v>24.57958412098299</v>
      </c>
      <c r="AC4">
        <f t="shared" ref="AC4:AC67" si="4">(X4 * Y4 * (F4^2))/ (Z4^2)</f>
        <v>2.2121625708884687</v>
      </c>
      <c r="AD4">
        <f t="shared" si="3"/>
        <v>0.3</v>
      </c>
      <c r="AE4">
        <f t="shared" ref="AE4:AE67" si="5">(X4 * (C4^2)) / (Y4 + (Z4 * C4)/ F4)</f>
        <v>80.732861471804412</v>
      </c>
      <c r="AF4">
        <f t="shared" ref="AF4:AF67" si="6">AE4 / AD4</f>
        <v>269.10953823934807</v>
      </c>
      <c r="AG4">
        <v>8.0407983999999999</v>
      </c>
      <c r="AH4">
        <v>21.622396999999999</v>
      </c>
      <c r="AI4">
        <v>0.79377061000000004</v>
      </c>
      <c r="AJ4">
        <v>-1.2039728000000001</v>
      </c>
      <c r="AK4">
        <v>4.3909456999999996</v>
      </c>
      <c r="AL4">
        <v>4</v>
      </c>
      <c r="AM4">
        <v>1</v>
      </c>
      <c r="AN4">
        <v>0.99916269999999996</v>
      </c>
      <c r="AO4">
        <v>1</v>
      </c>
      <c r="AP4" t="s">
        <v>47</v>
      </c>
      <c r="AQ4">
        <v>8.2296299999999999E-3</v>
      </c>
      <c r="AR4">
        <v>1.8294500000000002E-2</v>
      </c>
      <c r="AS4">
        <v>8.6195480000000005E-2</v>
      </c>
      <c r="AT4">
        <v>4.1346019999999997E-2</v>
      </c>
      <c r="AU4">
        <v>0.84593437999999999</v>
      </c>
    </row>
    <row r="5" spans="1:47" x14ac:dyDescent="0.2">
      <c r="A5" t="s">
        <v>54</v>
      </c>
      <c r="B5" t="s">
        <v>54</v>
      </c>
      <c r="C5">
        <v>6.3534391000000001</v>
      </c>
      <c r="D5">
        <v>0.1</v>
      </c>
      <c r="E5">
        <v>0.01</v>
      </c>
      <c r="F5">
        <v>4.0000000000000001E-3</v>
      </c>
      <c r="G5">
        <v>81</v>
      </c>
      <c r="H5">
        <v>57.2</v>
      </c>
      <c r="I5" t="s">
        <v>49</v>
      </c>
      <c r="J5" t="s">
        <v>49</v>
      </c>
      <c r="K5" t="s">
        <v>49</v>
      </c>
      <c r="L5" t="s">
        <v>53</v>
      </c>
      <c r="M5" t="s">
        <v>55</v>
      </c>
      <c r="N5" t="s">
        <v>56</v>
      </c>
      <c r="O5">
        <v>68.599999999999994</v>
      </c>
      <c r="P5">
        <v>4</v>
      </c>
      <c r="Q5">
        <v>4</v>
      </c>
      <c r="R5">
        <v>6.6779999999999994E-5</v>
      </c>
      <c r="S5">
        <v>2.3871999999999999E-3</v>
      </c>
      <c r="T5">
        <v>0.20589832</v>
      </c>
      <c r="U5">
        <v>0.22353691000000001</v>
      </c>
      <c r="V5">
        <v>0.56811078999999998</v>
      </c>
      <c r="W5">
        <v>0.56811078999999998</v>
      </c>
      <c r="X5">
        <f t="shared" si="0"/>
        <v>1000.2</v>
      </c>
      <c r="Y5">
        <v>13</v>
      </c>
      <c r="Z5">
        <v>0.23</v>
      </c>
      <c r="AA5">
        <f t="shared" si="1"/>
        <v>3105.7124334683303</v>
      </c>
      <c r="AB5" s="1">
        <f t="shared" si="2"/>
        <v>24.57958412098299</v>
      </c>
      <c r="AC5">
        <f t="shared" si="4"/>
        <v>3.9327334593572774</v>
      </c>
      <c r="AD5">
        <f t="shared" si="3"/>
        <v>0.4</v>
      </c>
      <c r="AE5">
        <f t="shared" si="5"/>
        <v>106.71909585624105</v>
      </c>
      <c r="AF5">
        <f t="shared" si="6"/>
        <v>266.79773964060263</v>
      </c>
      <c r="AG5">
        <v>8.0407983999999999</v>
      </c>
      <c r="AH5">
        <v>21.622396999999999</v>
      </c>
      <c r="AI5">
        <v>1.3691348000000001</v>
      </c>
      <c r="AJ5">
        <v>-0.91629066000000003</v>
      </c>
      <c r="AK5">
        <v>4.6700001999999996</v>
      </c>
      <c r="AL5">
        <v>4</v>
      </c>
      <c r="AM5">
        <v>0</v>
      </c>
      <c r="AN5">
        <v>5.5002500000000003E-2</v>
      </c>
      <c r="AO5">
        <v>0</v>
      </c>
      <c r="AP5" t="s">
        <v>57</v>
      </c>
      <c r="AQ5">
        <v>3.4034400000000002E-3</v>
      </c>
      <c r="AR5">
        <v>7.6858100000000004E-3</v>
      </c>
      <c r="AS5">
        <v>3.859684E-2</v>
      </c>
      <c r="AT5">
        <v>2.0042049999999999E-2</v>
      </c>
      <c r="AU5">
        <v>0.93027185999999995</v>
      </c>
    </row>
    <row r="6" spans="1:47" x14ac:dyDescent="0.2">
      <c r="A6" t="s">
        <v>47</v>
      </c>
      <c r="B6" t="s">
        <v>47</v>
      </c>
      <c r="C6">
        <v>6.3534391000000001</v>
      </c>
      <c r="D6">
        <v>0.1</v>
      </c>
      <c r="E6">
        <v>1.4999999999999999E-2</v>
      </c>
      <c r="F6">
        <v>5.0000000000000001E-4</v>
      </c>
      <c r="G6">
        <v>81</v>
      </c>
      <c r="H6">
        <v>57.3</v>
      </c>
      <c r="I6">
        <v>81</v>
      </c>
      <c r="J6" t="s">
        <v>48</v>
      </c>
      <c r="K6" t="s">
        <v>49</v>
      </c>
      <c r="L6" t="s">
        <v>49</v>
      </c>
      <c r="M6" t="s">
        <v>50</v>
      </c>
      <c r="N6" t="s">
        <v>58</v>
      </c>
      <c r="O6">
        <v>68.7</v>
      </c>
      <c r="P6">
        <v>5</v>
      </c>
      <c r="Q6">
        <v>5</v>
      </c>
      <c r="R6" s="1">
        <v>3.1049999999999998E-7</v>
      </c>
      <c r="S6">
        <v>1.113E-5</v>
      </c>
      <c r="T6">
        <v>1.2106700000000001E-3</v>
      </c>
      <c r="U6">
        <v>2.2998300000000001E-3</v>
      </c>
      <c r="V6">
        <v>0.99647806000000005</v>
      </c>
      <c r="W6">
        <v>0.99647806000000005</v>
      </c>
      <c r="X6">
        <f t="shared" si="0"/>
        <v>1000.2</v>
      </c>
      <c r="Y6">
        <v>13</v>
      </c>
      <c r="Z6">
        <v>0.23</v>
      </c>
      <c r="AA6">
        <f t="shared" si="1"/>
        <v>3105.7124334683303</v>
      </c>
      <c r="AB6" s="1">
        <f t="shared" si="2"/>
        <v>55.304064272211718</v>
      </c>
      <c r="AC6">
        <f t="shared" si="4"/>
        <v>6.1448960302457459E-2</v>
      </c>
      <c r="AD6">
        <f t="shared" si="3"/>
        <v>3.3333333333333333E-2</v>
      </c>
      <c r="AE6">
        <f t="shared" si="5"/>
        <v>13.753409656972973</v>
      </c>
      <c r="AF6">
        <f t="shared" si="6"/>
        <v>412.60228970918922</v>
      </c>
      <c r="AG6">
        <v>8.0407983999999999</v>
      </c>
      <c r="AH6">
        <v>20.811467</v>
      </c>
      <c r="AI6">
        <v>-2.7897482</v>
      </c>
      <c r="AJ6">
        <v>-3.4011973000000002</v>
      </c>
      <c r="AK6">
        <v>2.6210868</v>
      </c>
      <c r="AL6">
        <v>5</v>
      </c>
      <c r="AM6">
        <v>1</v>
      </c>
      <c r="AN6">
        <v>1</v>
      </c>
      <c r="AO6">
        <v>1</v>
      </c>
      <c r="AP6" t="s">
        <v>47</v>
      </c>
      <c r="AQ6">
        <v>7.5618489999999997E-2</v>
      </c>
      <c r="AR6">
        <v>0.13611773999999999</v>
      </c>
      <c r="AS6">
        <v>0.34429477000000003</v>
      </c>
      <c r="AT6">
        <v>8.6246710000000004E-2</v>
      </c>
      <c r="AU6">
        <v>0.35772228</v>
      </c>
    </row>
    <row r="7" spans="1:47" x14ac:dyDescent="0.2">
      <c r="A7" t="s">
        <v>47</v>
      </c>
      <c r="B7" t="s">
        <v>47</v>
      </c>
      <c r="C7">
        <v>6.3534391000000001</v>
      </c>
      <c r="D7">
        <v>0.1</v>
      </c>
      <c r="E7">
        <v>1.4999999999999999E-2</v>
      </c>
      <c r="F7">
        <v>1.5E-3</v>
      </c>
      <c r="G7">
        <v>81</v>
      </c>
      <c r="H7">
        <v>56.7</v>
      </c>
      <c r="I7">
        <v>97</v>
      </c>
      <c r="J7" t="s">
        <v>51</v>
      </c>
      <c r="K7" t="s">
        <v>59</v>
      </c>
      <c r="L7" t="s">
        <v>49</v>
      </c>
      <c r="M7" t="s">
        <v>52</v>
      </c>
      <c r="O7">
        <v>68</v>
      </c>
      <c r="P7">
        <v>6</v>
      </c>
      <c r="Q7">
        <v>6</v>
      </c>
      <c r="R7" s="1">
        <v>1.0049999999999999E-6</v>
      </c>
      <c r="S7">
        <v>3.6010000000000003E-5</v>
      </c>
      <c r="T7">
        <v>3.9071899999999996E-3</v>
      </c>
      <c r="U7">
        <v>7.3644000000000001E-3</v>
      </c>
      <c r="V7">
        <v>0.98869141000000005</v>
      </c>
      <c r="W7">
        <v>0.98869141000000005</v>
      </c>
      <c r="X7">
        <f t="shared" si="0"/>
        <v>1000.2</v>
      </c>
      <c r="Y7">
        <v>13</v>
      </c>
      <c r="Z7">
        <v>0.23</v>
      </c>
      <c r="AA7">
        <f t="shared" si="1"/>
        <v>3105.7124334683303</v>
      </c>
      <c r="AB7" s="1">
        <f t="shared" si="2"/>
        <v>55.304064272211718</v>
      </c>
      <c r="AC7">
        <f t="shared" si="4"/>
        <v>0.55304064272211717</v>
      </c>
      <c r="AD7">
        <f t="shared" si="3"/>
        <v>0.1</v>
      </c>
      <c r="AE7">
        <f t="shared" si="5"/>
        <v>40.898001634881936</v>
      </c>
      <c r="AF7">
        <f t="shared" si="6"/>
        <v>408.98001634881933</v>
      </c>
      <c r="AG7">
        <v>8.0407983999999999</v>
      </c>
      <c r="AH7">
        <v>20.811467</v>
      </c>
      <c r="AI7">
        <v>-0.59252375000000002</v>
      </c>
      <c r="AJ7">
        <v>-2.3025850999999999</v>
      </c>
      <c r="AK7">
        <v>3.7108812000000002</v>
      </c>
      <c r="AL7">
        <v>5</v>
      </c>
      <c r="AM7">
        <v>1</v>
      </c>
      <c r="AN7">
        <v>1</v>
      </c>
      <c r="AO7">
        <v>1</v>
      </c>
      <c r="AP7" t="s">
        <v>47</v>
      </c>
      <c r="AQ7">
        <v>3.134638E-2</v>
      </c>
      <c r="AR7">
        <v>6.4706159999999999E-2</v>
      </c>
      <c r="AS7">
        <v>0.23524659000000001</v>
      </c>
      <c r="AT7">
        <v>8.3995319999999998E-2</v>
      </c>
      <c r="AU7">
        <v>0.58470555000000002</v>
      </c>
    </row>
    <row r="8" spans="1:47" x14ac:dyDescent="0.2">
      <c r="A8" t="s">
        <v>47</v>
      </c>
      <c r="B8" t="s">
        <v>47</v>
      </c>
      <c r="C8">
        <v>6.3534391000000001</v>
      </c>
      <c r="D8">
        <v>0.1</v>
      </c>
      <c r="E8">
        <v>1.4999999999999999E-2</v>
      </c>
      <c r="F8">
        <v>3.0000000000000001E-3</v>
      </c>
      <c r="G8">
        <v>81</v>
      </c>
      <c r="H8">
        <v>82.1</v>
      </c>
      <c r="I8">
        <v>192</v>
      </c>
      <c r="J8" t="s">
        <v>51</v>
      </c>
      <c r="K8" t="s">
        <v>49</v>
      </c>
      <c r="L8" t="s">
        <v>49</v>
      </c>
      <c r="M8" t="s">
        <v>52</v>
      </c>
      <c r="O8">
        <v>98.5</v>
      </c>
      <c r="P8">
        <v>7</v>
      </c>
      <c r="Q8">
        <v>7</v>
      </c>
      <c r="R8" s="1">
        <v>5.8499999999999999E-6</v>
      </c>
      <c r="S8">
        <v>2.0958000000000001E-4</v>
      </c>
      <c r="T8">
        <v>2.2317980000000001E-2</v>
      </c>
      <c r="U8">
        <v>3.9897710000000003E-2</v>
      </c>
      <c r="V8">
        <v>0.93756888999999999</v>
      </c>
      <c r="W8">
        <v>0.93756888999999999</v>
      </c>
      <c r="X8">
        <f t="shared" si="0"/>
        <v>1000.2</v>
      </c>
      <c r="Y8">
        <v>13</v>
      </c>
      <c r="Z8">
        <v>0.23</v>
      </c>
      <c r="AA8">
        <f t="shared" si="1"/>
        <v>3105.7124334683303</v>
      </c>
      <c r="AB8" s="1">
        <f t="shared" si="2"/>
        <v>55.304064272211718</v>
      </c>
      <c r="AC8">
        <f t="shared" si="4"/>
        <v>2.2121625708884687</v>
      </c>
      <c r="AD8">
        <f t="shared" si="3"/>
        <v>0.2</v>
      </c>
      <c r="AE8">
        <f t="shared" si="5"/>
        <v>80.732861471804412</v>
      </c>
      <c r="AF8">
        <f t="shared" si="6"/>
        <v>403.66430735902202</v>
      </c>
      <c r="AG8">
        <v>8.0407983999999999</v>
      </c>
      <c r="AH8">
        <v>20.811467</v>
      </c>
      <c r="AI8">
        <v>0.79377061000000004</v>
      </c>
      <c r="AJ8">
        <v>-1.6094379000000001</v>
      </c>
      <c r="AK8">
        <v>4.3909456999999996</v>
      </c>
      <c r="AL8">
        <v>5</v>
      </c>
      <c r="AM8">
        <v>1</v>
      </c>
      <c r="AN8">
        <v>1</v>
      </c>
      <c r="AO8">
        <v>1</v>
      </c>
      <c r="AP8" t="s">
        <v>47</v>
      </c>
      <c r="AQ8">
        <v>8.2296299999999999E-3</v>
      </c>
      <c r="AR8">
        <v>1.8294500000000002E-2</v>
      </c>
      <c r="AS8">
        <v>8.6195480000000005E-2</v>
      </c>
      <c r="AT8">
        <v>4.1346019999999997E-2</v>
      </c>
      <c r="AU8">
        <v>0.84593437999999999</v>
      </c>
    </row>
    <row r="9" spans="1:47" x14ac:dyDescent="0.2">
      <c r="A9" t="s">
        <v>47</v>
      </c>
      <c r="B9" t="s">
        <v>47</v>
      </c>
      <c r="C9">
        <v>6.3534391000000001</v>
      </c>
      <c r="D9">
        <v>0.1</v>
      </c>
      <c r="E9">
        <v>1.4999999999999999E-2</v>
      </c>
      <c r="F9">
        <v>4.0000000000000001E-3</v>
      </c>
      <c r="G9">
        <v>81</v>
      </c>
      <c r="H9">
        <v>75.5</v>
      </c>
      <c r="I9">
        <v>117</v>
      </c>
      <c r="J9" t="s">
        <v>60</v>
      </c>
      <c r="K9" t="s">
        <v>59</v>
      </c>
      <c r="L9" t="s">
        <v>53</v>
      </c>
      <c r="M9" t="s">
        <v>52</v>
      </c>
      <c r="N9" t="s">
        <v>61</v>
      </c>
      <c r="O9">
        <v>90.6</v>
      </c>
      <c r="P9">
        <v>8</v>
      </c>
      <c r="Q9">
        <v>8</v>
      </c>
      <c r="R9">
        <v>1.893E-5</v>
      </c>
      <c r="S9">
        <v>6.7790000000000005E-4</v>
      </c>
      <c r="T9">
        <v>6.8727239999999995E-2</v>
      </c>
      <c r="U9">
        <v>0.10786384</v>
      </c>
      <c r="V9">
        <v>0.82271207999999996</v>
      </c>
      <c r="W9">
        <v>0.82271207999999996</v>
      </c>
      <c r="X9">
        <f t="shared" si="0"/>
        <v>1000.2</v>
      </c>
      <c r="Y9">
        <v>13</v>
      </c>
      <c r="Z9">
        <v>0.23</v>
      </c>
      <c r="AA9">
        <f t="shared" si="1"/>
        <v>3105.7124334683303</v>
      </c>
      <c r="AB9" s="1">
        <f t="shared" si="2"/>
        <v>55.304064272211718</v>
      </c>
      <c r="AC9">
        <f t="shared" si="4"/>
        <v>3.9327334593572774</v>
      </c>
      <c r="AD9">
        <f t="shared" si="3"/>
        <v>0.26666666666666666</v>
      </c>
      <c r="AE9">
        <f t="shared" si="5"/>
        <v>106.71909585624105</v>
      </c>
      <c r="AF9">
        <f t="shared" si="6"/>
        <v>400.19660946090397</v>
      </c>
      <c r="AG9">
        <v>8.0407983999999999</v>
      </c>
      <c r="AH9">
        <v>20.811467</v>
      </c>
      <c r="AI9">
        <v>1.3691348000000001</v>
      </c>
      <c r="AJ9">
        <v>-1.3217558</v>
      </c>
      <c r="AK9">
        <v>4.6700001999999996</v>
      </c>
      <c r="AL9">
        <v>5</v>
      </c>
      <c r="AM9">
        <v>1</v>
      </c>
      <c r="AN9">
        <v>0.99985590000000002</v>
      </c>
      <c r="AO9">
        <v>1</v>
      </c>
      <c r="AP9" t="s">
        <v>47</v>
      </c>
      <c r="AQ9">
        <v>3.4034400000000002E-3</v>
      </c>
      <c r="AR9">
        <v>7.6858100000000004E-3</v>
      </c>
      <c r="AS9">
        <v>3.859684E-2</v>
      </c>
      <c r="AT9">
        <v>2.0042049999999999E-2</v>
      </c>
      <c r="AU9">
        <v>0.93027185999999995</v>
      </c>
    </row>
    <row r="10" spans="1:47" x14ac:dyDescent="0.2">
      <c r="A10" t="s">
        <v>47</v>
      </c>
      <c r="B10" t="s">
        <v>47</v>
      </c>
      <c r="C10">
        <v>6.3534391000000001</v>
      </c>
      <c r="D10">
        <v>0.1</v>
      </c>
      <c r="E10">
        <v>0.02</v>
      </c>
      <c r="F10">
        <v>5.0000000000000001E-4</v>
      </c>
      <c r="G10">
        <v>81</v>
      </c>
      <c r="H10">
        <v>74.3</v>
      </c>
      <c r="I10">
        <v>90</v>
      </c>
      <c r="J10" t="s">
        <v>48</v>
      </c>
      <c r="K10" t="s">
        <v>49</v>
      </c>
      <c r="L10" t="s">
        <v>49</v>
      </c>
      <c r="M10" t="s">
        <v>50</v>
      </c>
      <c r="O10">
        <v>89.2</v>
      </c>
      <c r="P10">
        <v>9</v>
      </c>
      <c r="Q10">
        <v>9</v>
      </c>
      <c r="R10" s="1">
        <v>8.8010000000000005E-8</v>
      </c>
      <c r="S10" s="1">
        <v>3.1540000000000002E-6</v>
      </c>
      <c r="T10">
        <v>3.4348000000000001E-4</v>
      </c>
      <c r="U10">
        <v>6.5412999999999995E-4</v>
      </c>
      <c r="V10">
        <v>0.99899914000000001</v>
      </c>
      <c r="W10">
        <v>0.99899914000000001</v>
      </c>
      <c r="X10">
        <f t="shared" si="0"/>
        <v>1000.2</v>
      </c>
      <c r="Y10">
        <v>13</v>
      </c>
      <c r="Z10">
        <v>0.23</v>
      </c>
      <c r="AA10">
        <f t="shared" si="1"/>
        <v>3105.7124334683303</v>
      </c>
      <c r="AB10" s="1">
        <f t="shared" si="2"/>
        <v>98.318336483931958</v>
      </c>
      <c r="AC10">
        <f t="shared" si="4"/>
        <v>6.1448960302457459E-2</v>
      </c>
      <c r="AD10">
        <f t="shared" si="3"/>
        <v>2.5000000000000001E-2</v>
      </c>
      <c r="AE10">
        <f t="shared" si="5"/>
        <v>13.753409656972973</v>
      </c>
      <c r="AF10">
        <f t="shared" si="6"/>
        <v>550.13638627891885</v>
      </c>
      <c r="AG10">
        <v>8.0407983999999999</v>
      </c>
      <c r="AH10">
        <v>20.236103</v>
      </c>
      <c r="AI10">
        <v>-2.7897482</v>
      </c>
      <c r="AJ10">
        <v>-3.6888793999999998</v>
      </c>
      <c r="AK10">
        <v>2.6210868</v>
      </c>
      <c r="AL10">
        <v>1</v>
      </c>
      <c r="AM10">
        <v>1</v>
      </c>
      <c r="AN10">
        <v>1</v>
      </c>
      <c r="AO10">
        <v>1</v>
      </c>
      <c r="AP10" t="s">
        <v>47</v>
      </c>
      <c r="AQ10">
        <v>7.5618489999999997E-2</v>
      </c>
      <c r="AR10">
        <v>0.13611773999999999</v>
      </c>
      <c r="AS10">
        <v>0.34429477000000003</v>
      </c>
      <c r="AT10">
        <v>8.6246710000000004E-2</v>
      </c>
      <c r="AU10">
        <v>0.35772228</v>
      </c>
    </row>
    <row r="11" spans="1:47" x14ac:dyDescent="0.2">
      <c r="A11" t="s">
        <v>47</v>
      </c>
      <c r="B11" t="s">
        <v>47</v>
      </c>
      <c r="C11">
        <v>6.3534391000000001</v>
      </c>
      <c r="D11">
        <v>0.1</v>
      </c>
      <c r="E11">
        <v>0.02</v>
      </c>
      <c r="F11">
        <v>1.5E-3</v>
      </c>
      <c r="G11">
        <v>81</v>
      </c>
      <c r="H11">
        <v>74.900000000000006</v>
      </c>
      <c r="I11">
        <v>104</v>
      </c>
      <c r="J11" t="s">
        <v>60</v>
      </c>
      <c r="K11" t="s">
        <v>49</v>
      </c>
      <c r="L11" t="s">
        <v>49</v>
      </c>
      <c r="M11" t="s">
        <v>52</v>
      </c>
      <c r="O11">
        <v>89.9</v>
      </c>
      <c r="P11">
        <v>10</v>
      </c>
      <c r="Q11">
        <v>10</v>
      </c>
      <c r="R11" s="1">
        <v>2.8480000000000001E-7</v>
      </c>
      <c r="S11">
        <v>1.0210000000000001E-5</v>
      </c>
      <c r="T11">
        <v>1.1107000000000001E-3</v>
      </c>
      <c r="U11">
        <v>2.1105299999999998E-3</v>
      </c>
      <c r="V11">
        <v>0.99676827999999995</v>
      </c>
      <c r="W11">
        <v>0.99676827999999995</v>
      </c>
      <c r="X11">
        <f t="shared" si="0"/>
        <v>1000.2</v>
      </c>
      <c r="Y11">
        <v>13</v>
      </c>
      <c r="Z11">
        <v>0.23</v>
      </c>
      <c r="AA11">
        <f t="shared" si="1"/>
        <v>3105.7124334683303</v>
      </c>
      <c r="AB11" s="1">
        <f t="shared" si="2"/>
        <v>98.318336483931958</v>
      </c>
      <c r="AC11">
        <f t="shared" si="4"/>
        <v>0.55304064272211717</v>
      </c>
      <c r="AD11">
        <f t="shared" si="3"/>
        <v>7.4999999999999997E-2</v>
      </c>
      <c r="AE11">
        <f t="shared" si="5"/>
        <v>40.898001634881936</v>
      </c>
      <c r="AF11">
        <f t="shared" si="6"/>
        <v>545.30668846509252</v>
      </c>
      <c r="AG11">
        <v>8.0407983999999999</v>
      </c>
      <c r="AH11">
        <v>20.236103</v>
      </c>
      <c r="AI11">
        <v>-0.59252375000000002</v>
      </c>
      <c r="AJ11">
        <v>-2.5902671000000002</v>
      </c>
      <c r="AK11">
        <v>3.7108812000000002</v>
      </c>
      <c r="AL11">
        <v>1</v>
      </c>
      <c r="AM11">
        <v>1</v>
      </c>
      <c r="AN11">
        <v>1</v>
      </c>
      <c r="AO11">
        <v>1</v>
      </c>
      <c r="AP11" t="s">
        <v>47</v>
      </c>
      <c r="AQ11">
        <v>3.134638E-2</v>
      </c>
      <c r="AR11">
        <v>6.4706159999999999E-2</v>
      </c>
      <c r="AS11">
        <v>0.23524659000000001</v>
      </c>
      <c r="AT11">
        <v>8.3995319999999998E-2</v>
      </c>
      <c r="AU11">
        <v>0.58470555000000002</v>
      </c>
    </row>
    <row r="12" spans="1:47" x14ac:dyDescent="0.2">
      <c r="A12" t="s">
        <v>47</v>
      </c>
      <c r="B12" t="s">
        <v>47</v>
      </c>
      <c r="C12">
        <v>6.3534391000000001</v>
      </c>
      <c r="D12">
        <v>0.1</v>
      </c>
      <c r="E12">
        <v>0.02</v>
      </c>
      <c r="F12">
        <v>3.0000000000000001E-3</v>
      </c>
      <c r="G12">
        <v>81</v>
      </c>
      <c r="H12">
        <v>96.8</v>
      </c>
      <c r="I12">
        <v>159</v>
      </c>
      <c r="J12" t="s">
        <v>60</v>
      </c>
      <c r="K12" t="s">
        <v>59</v>
      </c>
      <c r="L12" t="s">
        <v>49</v>
      </c>
      <c r="M12" t="s">
        <v>52</v>
      </c>
      <c r="N12" t="s">
        <v>62</v>
      </c>
      <c r="O12">
        <v>116.1</v>
      </c>
      <c r="P12">
        <v>11</v>
      </c>
      <c r="Q12">
        <v>11</v>
      </c>
      <c r="R12" s="1">
        <v>1.658E-6</v>
      </c>
      <c r="S12">
        <v>5.9419999999999997E-5</v>
      </c>
      <c r="T12">
        <v>6.4310699999999997E-3</v>
      </c>
      <c r="U12">
        <v>1.203331E-2</v>
      </c>
      <c r="V12">
        <v>0.98147454999999995</v>
      </c>
      <c r="W12">
        <v>0.98147454999999995</v>
      </c>
      <c r="X12">
        <f t="shared" si="0"/>
        <v>1000.2</v>
      </c>
      <c r="Y12">
        <v>13</v>
      </c>
      <c r="Z12">
        <v>0.23</v>
      </c>
      <c r="AA12">
        <f t="shared" si="1"/>
        <v>3105.7124334683303</v>
      </c>
      <c r="AB12" s="1">
        <f t="shared" si="2"/>
        <v>98.318336483931958</v>
      </c>
      <c r="AC12">
        <f t="shared" si="4"/>
        <v>2.2121625708884687</v>
      </c>
      <c r="AD12">
        <f t="shared" si="3"/>
        <v>0.15</v>
      </c>
      <c r="AE12">
        <f t="shared" si="5"/>
        <v>80.732861471804412</v>
      </c>
      <c r="AF12">
        <f t="shared" si="6"/>
        <v>538.21907647869614</v>
      </c>
      <c r="AG12">
        <v>8.0407983999999999</v>
      </c>
      <c r="AH12">
        <v>20.236103</v>
      </c>
      <c r="AI12">
        <v>0.79377061000000004</v>
      </c>
      <c r="AJ12">
        <v>-1.8971199999999999</v>
      </c>
      <c r="AK12">
        <v>4.3909456999999996</v>
      </c>
      <c r="AL12">
        <v>1</v>
      </c>
      <c r="AM12">
        <v>1</v>
      </c>
      <c r="AN12">
        <v>1</v>
      </c>
      <c r="AO12">
        <v>1</v>
      </c>
      <c r="AP12" t="s">
        <v>47</v>
      </c>
      <c r="AQ12">
        <v>8.2296299999999999E-3</v>
      </c>
      <c r="AR12">
        <v>1.8294500000000002E-2</v>
      </c>
      <c r="AS12">
        <v>8.6195480000000005E-2</v>
      </c>
      <c r="AT12">
        <v>4.1346019999999997E-2</v>
      </c>
      <c r="AU12">
        <v>0.84593437999999999</v>
      </c>
    </row>
    <row r="13" spans="1:47" x14ac:dyDescent="0.2">
      <c r="A13" t="s">
        <v>47</v>
      </c>
      <c r="B13" t="s">
        <v>47</v>
      </c>
      <c r="C13">
        <v>6.3534391000000001</v>
      </c>
      <c r="D13">
        <v>0.1</v>
      </c>
      <c r="E13">
        <v>0.02</v>
      </c>
      <c r="F13">
        <v>4.0000000000000001E-3</v>
      </c>
      <c r="G13">
        <v>81</v>
      </c>
      <c r="H13">
        <v>92.6</v>
      </c>
      <c r="I13">
        <v>211</v>
      </c>
      <c r="J13" t="s">
        <v>60</v>
      </c>
      <c r="K13" t="s">
        <v>49</v>
      </c>
      <c r="L13" t="s">
        <v>49</v>
      </c>
      <c r="M13" t="s">
        <v>52</v>
      </c>
      <c r="O13">
        <v>111.1</v>
      </c>
      <c r="P13">
        <v>12</v>
      </c>
      <c r="Q13">
        <v>12</v>
      </c>
      <c r="R13" s="1">
        <v>5.366E-6</v>
      </c>
      <c r="S13">
        <v>1.9226000000000001E-4</v>
      </c>
      <c r="T13">
        <v>2.051151E-2</v>
      </c>
      <c r="U13">
        <v>3.6857880000000003E-2</v>
      </c>
      <c r="V13">
        <v>0.94243299000000003</v>
      </c>
      <c r="W13">
        <v>0.94243299000000003</v>
      </c>
      <c r="X13">
        <f t="shared" si="0"/>
        <v>1000.2</v>
      </c>
      <c r="Y13">
        <v>13</v>
      </c>
      <c r="Z13">
        <v>0.23</v>
      </c>
      <c r="AA13">
        <f t="shared" si="1"/>
        <v>3105.7124334683303</v>
      </c>
      <c r="AB13" s="1">
        <f t="shared" si="2"/>
        <v>98.318336483931958</v>
      </c>
      <c r="AC13">
        <f t="shared" si="4"/>
        <v>3.9327334593572774</v>
      </c>
      <c r="AD13">
        <f t="shared" si="3"/>
        <v>0.2</v>
      </c>
      <c r="AE13">
        <f t="shared" si="5"/>
        <v>106.71909585624105</v>
      </c>
      <c r="AF13">
        <f t="shared" si="6"/>
        <v>533.59547928120526</v>
      </c>
      <c r="AG13">
        <v>8.0407983999999999</v>
      </c>
      <c r="AH13">
        <v>20.236103</v>
      </c>
      <c r="AI13">
        <v>1.3691348000000001</v>
      </c>
      <c r="AJ13">
        <v>-1.6094378</v>
      </c>
      <c r="AK13">
        <v>4.6700001999999996</v>
      </c>
      <c r="AL13">
        <v>1</v>
      </c>
      <c r="AM13">
        <v>1</v>
      </c>
      <c r="AN13">
        <v>1</v>
      </c>
      <c r="AO13">
        <v>1</v>
      </c>
      <c r="AP13" t="s">
        <v>47</v>
      </c>
      <c r="AQ13">
        <v>3.4034400000000002E-3</v>
      </c>
      <c r="AR13">
        <v>7.6858100000000004E-3</v>
      </c>
      <c r="AS13">
        <v>3.859684E-2</v>
      </c>
      <c r="AT13">
        <v>2.0042049999999999E-2</v>
      </c>
      <c r="AU13">
        <v>0.93027185999999995</v>
      </c>
    </row>
    <row r="14" spans="1:47" x14ac:dyDescent="0.2">
      <c r="A14" t="s">
        <v>47</v>
      </c>
      <c r="B14" t="s">
        <v>47</v>
      </c>
      <c r="C14">
        <v>6.3534391000000001</v>
      </c>
      <c r="D14">
        <v>0.1</v>
      </c>
      <c r="E14">
        <v>2.5000000000000001E-2</v>
      </c>
      <c r="F14">
        <v>5.0000000000000001E-4</v>
      </c>
      <c r="G14">
        <v>81</v>
      </c>
      <c r="H14">
        <v>96.2</v>
      </c>
      <c r="I14">
        <v>91</v>
      </c>
      <c r="J14" t="s">
        <v>48</v>
      </c>
      <c r="K14" t="s">
        <v>49</v>
      </c>
      <c r="L14" t="s">
        <v>49</v>
      </c>
      <c r="M14" t="s">
        <v>50</v>
      </c>
      <c r="N14" t="s">
        <v>63</v>
      </c>
      <c r="O14">
        <v>115.4</v>
      </c>
      <c r="P14">
        <v>13</v>
      </c>
      <c r="Q14">
        <v>13</v>
      </c>
      <c r="R14" s="1">
        <v>2.4949999999999998E-8</v>
      </c>
      <c r="S14" s="1">
        <v>8.9400000000000004E-7</v>
      </c>
      <c r="T14">
        <v>9.7390000000000001E-5</v>
      </c>
      <c r="U14">
        <v>1.8560000000000001E-4</v>
      </c>
      <c r="V14">
        <v>0.99971608999999995</v>
      </c>
      <c r="W14">
        <v>0.99971608999999995</v>
      </c>
      <c r="X14">
        <f t="shared" si="0"/>
        <v>1000.2</v>
      </c>
      <c r="Y14">
        <v>13</v>
      </c>
      <c r="Z14">
        <v>0.23</v>
      </c>
      <c r="AA14">
        <f t="shared" si="1"/>
        <v>3105.7124334683303</v>
      </c>
      <c r="AB14" s="1">
        <f t="shared" si="2"/>
        <v>153.62240075614372</v>
      </c>
      <c r="AC14">
        <f t="shared" si="4"/>
        <v>6.1448960302457459E-2</v>
      </c>
      <c r="AD14">
        <f t="shared" si="3"/>
        <v>0.02</v>
      </c>
      <c r="AE14">
        <f t="shared" si="5"/>
        <v>13.753409656972973</v>
      </c>
      <c r="AF14">
        <f t="shared" si="6"/>
        <v>687.6704828486487</v>
      </c>
      <c r="AG14">
        <v>8.0407983999999999</v>
      </c>
      <c r="AH14">
        <v>19.789815000000001</v>
      </c>
      <c r="AI14">
        <v>-2.7897482</v>
      </c>
      <c r="AJ14">
        <v>-3.912023</v>
      </c>
      <c r="AK14">
        <v>2.6210868</v>
      </c>
      <c r="AL14">
        <v>2</v>
      </c>
      <c r="AM14">
        <v>1</v>
      </c>
      <c r="AN14">
        <v>1</v>
      </c>
      <c r="AO14">
        <v>1</v>
      </c>
      <c r="AP14" t="s">
        <v>47</v>
      </c>
      <c r="AQ14">
        <v>7.5618489999999997E-2</v>
      </c>
      <c r="AR14">
        <v>0.13611773999999999</v>
      </c>
      <c r="AS14">
        <v>0.34429477000000003</v>
      </c>
      <c r="AT14">
        <v>8.6246710000000004E-2</v>
      </c>
      <c r="AU14">
        <v>0.35772228</v>
      </c>
    </row>
    <row r="15" spans="1:47" x14ac:dyDescent="0.2">
      <c r="A15" t="s">
        <v>47</v>
      </c>
      <c r="B15" t="s">
        <v>47</v>
      </c>
      <c r="C15">
        <v>6.3534391000000001</v>
      </c>
      <c r="D15">
        <v>0.1</v>
      </c>
      <c r="E15">
        <v>2.5000000000000001E-2</v>
      </c>
      <c r="F15">
        <v>1.5E-3</v>
      </c>
      <c r="G15">
        <v>81</v>
      </c>
      <c r="H15">
        <v>101.5</v>
      </c>
      <c r="I15">
        <v>105</v>
      </c>
      <c r="J15" t="s">
        <v>48</v>
      </c>
      <c r="K15" t="s">
        <v>49</v>
      </c>
      <c r="L15" t="s">
        <v>49</v>
      </c>
      <c r="M15" t="s">
        <v>50</v>
      </c>
      <c r="N15" t="s">
        <v>64</v>
      </c>
      <c r="O15">
        <v>121.8</v>
      </c>
      <c r="P15">
        <v>14</v>
      </c>
      <c r="Q15">
        <v>14</v>
      </c>
      <c r="R15" s="1">
        <v>8.0729999999999996E-8</v>
      </c>
      <c r="S15" s="1">
        <v>2.8930000000000001E-6</v>
      </c>
      <c r="T15">
        <v>3.1509000000000002E-4</v>
      </c>
      <c r="U15">
        <v>6.0011999999999999E-4</v>
      </c>
      <c r="V15">
        <v>0.99908180999999996</v>
      </c>
      <c r="W15">
        <v>0.99908180999999996</v>
      </c>
      <c r="X15">
        <f t="shared" si="0"/>
        <v>1000.2</v>
      </c>
      <c r="Y15">
        <v>13</v>
      </c>
      <c r="Z15">
        <v>0.23</v>
      </c>
      <c r="AA15">
        <f t="shared" si="1"/>
        <v>3105.7124334683303</v>
      </c>
      <c r="AB15" s="1">
        <f t="shared" si="2"/>
        <v>153.62240075614372</v>
      </c>
      <c r="AC15">
        <f t="shared" si="4"/>
        <v>0.55304064272211717</v>
      </c>
      <c r="AD15">
        <f t="shared" si="3"/>
        <v>0.06</v>
      </c>
      <c r="AE15">
        <f t="shared" si="5"/>
        <v>40.898001634881936</v>
      </c>
      <c r="AF15">
        <f t="shared" si="6"/>
        <v>681.63336058136565</v>
      </c>
      <c r="AG15">
        <v>8.0407983999999999</v>
      </c>
      <c r="AH15">
        <v>19.789815000000001</v>
      </c>
      <c r="AI15">
        <v>-0.59252375000000002</v>
      </c>
      <c r="AJ15">
        <v>-2.8134106999999999</v>
      </c>
      <c r="AK15">
        <v>3.7108812000000002</v>
      </c>
      <c r="AL15">
        <v>2</v>
      </c>
      <c r="AM15">
        <v>1</v>
      </c>
      <c r="AN15">
        <v>1</v>
      </c>
      <c r="AO15">
        <v>1</v>
      </c>
      <c r="AP15" t="s">
        <v>47</v>
      </c>
      <c r="AQ15">
        <v>3.134638E-2</v>
      </c>
      <c r="AR15">
        <v>6.4706159999999999E-2</v>
      </c>
      <c r="AS15">
        <v>0.23524659000000001</v>
      </c>
      <c r="AT15">
        <v>8.3995319999999998E-2</v>
      </c>
      <c r="AU15">
        <v>0.58470555000000002</v>
      </c>
    </row>
    <row r="16" spans="1:47" x14ac:dyDescent="0.2">
      <c r="A16" t="s">
        <v>47</v>
      </c>
      <c r="B16" t="s">
        <v>47</v>
      </c>
      <c r="C16">
        <v>6.3534391000000001</v>
      </c>
      <c r="D16">
        <v>0.1</v>
      </c>
      <c r="E16">
        <v>2.5000000000000001E-2</v>
      </c>
      <c r="F16">
        <v>3.0000000000000001E-3</v>
      </c>
      <c r="G16">
        <v>81</v>
      </c>
      <c r="H16">
        <v>113.3</v>
      </c>
      <c r="I16">
        <v>146</v>
      </c>
      <c r="J16" t="s">
        <v>60</v>
      </c>
      <c r="K16" t="s">
        <v>49</v>
      </c>
      <c r="L16" t="s">
        <v>49</v>
      </c>
      <c r="M16" t="s">
        <v>52</v>
      </c>
      <c r="N16" t="s">
        <v>64</v>
      </c>
      <c r="O16">
        <v>136</v>
      </c>
      <c r="P16">
        <v>15</v>
      </c>
      <c r="Q16">
        <v>15</v>
      </c>
      <c r="R16" s="1">
        <v>4.7E-7</v>
      </c>
      <c r="S16">
        <v>1.6840000000000001E-5</v>
      </c>
      <c r="T16">
        <v>1.8315499999999999E-3</v>
      </c>
      <c r="U16">
        <v>3.4730099999999999E-3</v>
      </c>
      <c r="V16">
        <v>0.99467813000000005</v>
      </c>
      <c r="W16">
        <v>0.99467813000000005</v>
      </c>
      <c r="X16">
        <f t="shared" si="0"/>
        <v>1000.2</v>
      </c>
      <c r="Y16">
        <v>13</v>
      </c>
      <c r="Z16">
        <v>0.23</v>
      </c>
      <c r="AA16">
        <f t="shared" si="1"/>
        <v>3105.7124334683303</v>
      </c>
      <c r="AB16" s="1">
        <f t="shared" si="2"/>
        <v>153.62240075614372</v>
      </c>
      <c r="AC16">
        <f t="shared" si="4"/>
        <v>2.2121625708884687</v>
      </c>
      <c r="AD16">
        <f t="shared" si="3"/>
        <v>0.12</v>
      </c>
      <c r="AE16">
        <f t="shared" si="5"/>
        <v>80.732861471804412</v>
      </c>
      <c r="AF16">
        <f t="shared" si="6"/>
        <v>672.77384559837014</v>
      </c>
      <c r="AG16">
        <v>8.0407983999999999</v>
      </c>
      <c r="AH16">
        <v>19.789815000000001</v>
      </c>
      <c r="AI16">
        <v>0.79377061000000004</v>
      </c>
      <c r="AJ16">
        <v>-2.1202635000000001</v>
      </c>
      <c r="AK16">
        <v>4.3909456999999996</v>
      </c>
      <c r="AL16">
        <v>2</v>
      </c>
      <c r="AM16">
        <v>1</v>
      </c>
      <c r="AN16">
        <v>1</v>
      </c>
      <c r="AO16">
        <v>1</v>
      </c>
      <c r="AP16" t="s">
        <v>47</v>
      </c>
      <c r="AQ16">
        <v>8.2296299999999999E-3</v>
      </c>
      <c r="AR16">
        <v>1.8294500000000002E-2</v>
      </c>
      <c r="AS16">
        <v>8.6195480000000005E-2</v>
      </c>
      <c r="AT16">
        <v>4.1346019999999997E-2</v>
      </c>
      <c r="AU16">
        <v>0.84593437999999999</v>
      </c>
    </row>
    <row r="17" spans="1:47" x14ac:dyDescent="0.2">
      <c r="A17" t="s">
        <v>47</v>
      </c>
      <c r="B17" t="s">
        <v>47</v>
      </c>
      <c r="C17">
        <v>6.3534391000000001</v>
      </c>
      <c r="D17">
        <v>0.1</v>
      </c>
      <c r="E17">
        <v>2.5000000000000001E-2</v>
      </c>
      <c r="F17">
        <v>4.0000000000000001E-3</v>
      </c>
      <c r="G17">
        <v>81</v>
      </c>
      <c r="H17">
        <v>109.8</v>
      </c>
      <c r="I17">
        <v>587</v>
      </c>
      <c r="J17" t="s">
        <v>60</v>
      </c>
      <c r="K17" t="s">
        <v>59</v>
      </c>
      <c r="L17" t="s">
        <v>49</v>
      </c>
      <c r="M17" t="s">
        <v>52</v>
      </c>
      <c r="O17">
        <v>131.69999999999999</v>
      </c>
      <c r="P17">
        <v>16</v>
      </c>
      <c r="Q17">
        <v>16</v>
      </c>
      <c r="R17" s="1">
        <v>1.5209999999999999E-6</v>
      </c>
      <c r="S17">
        <v>5.4500000000000003E-5</v>
      </c>
      <c r="T17">
        <v>5.90261E-3</v>
      </c>
      <c r="U17">
        <v>1.1061380000000001E-2</v>
      </c>
      <c r="V17">
        <v>0.98297999000000003</v>
      </c>
      <c r="W17">
        <v>0.98297999000000003</v>
      </c>
      <c r="X17">
        <f t="shared" si="0"/>
        <v>1000.2</v>
      </c>
      <c r="Y17">
        <v>13</v>
      </c>
      <c r="Z17">
        <v>0.23</v>
      </c>
      <c r="AA17">
        <f t="shared" si="1"/>
        <v>3105.7124334683303</v>
      </c>
      <c r="AB17" s="1">
        <f t="shared" si="2"/>
        <v>153.62240075614372</v>
      </c>
      <c r="AC17">
        <f t="shared" si="4"/>
        <v>3.9327334593572774</v>
      </c>
      <c r="AD17">
        <f t="shared" si="3"/>
        <v>0.16</v>
      </c>
      <c r="AE17">
        <f t="shared" si="5"/>
        <v>106.71909585624105</v>
      </c>
      <c r="AF17">
        <f t="shared" si="6"/>
        <v>666.9943491015066</v>
      </c>
      <c r="AG17">
        <v>8.0407983999999999</v>
      </c>
      <c r="AH17">
        <v>19.789815000000001</v>
      </c>
      <c r="AI17">
        <v>1.3691348000000001</v>
      </c>
      <c r="AJ17">
        <v>-1.8325814</v>
      </c>
      <c r="AK17">
        <v>4.6700001999999996</v>
      </c>
      <c r="AL17">
        <v>2</v>
      </c>
      <c r="AM17">
        <v>1</v>
      </c>
      <c r="AN17">
        <v>1</v>
      </c>
      <c r="AO17">
        <v>1</v>
      </c>
      <c r="AP17" t="s">
        <v>47</v>
      </c>
      <c r="AQ17">
        <v>3.4034400000000002E-3</v>
      </c>
      <c r="AR17">
        <v>7.6858100000000004E-3</v>
      </c>
      <c r="AS17">
        <v>3.859684E-2</v>
      </c>
      <c r="AT17">
        <v>2.0042049999999999E-2</v>
      </c>
      <c r="AU17">
        <v>0.93027185999999995</v>
      </c>
    </row>
    <row r="18" spans="1:47" x14ac:dyDescent="0.2">
      <c r="A18" t="s">
        <v>47</v>
      </c>
      <c r="B18" t="s">
        <v>47</v>
      </c>
      <c r="C18">
        <v>6.3534391000000001</v>
      </c>
      <c r="D18">
        <v>0.15</v>
      </c>
      <c r="E18">
        <v>0.01</v>
      </c>
      <c r="F18">
        <v>5.0000000000000001E-4</v>
      </c>
      <c r="G18">
        <v>81</v>
      </c>
      <c r="H18">
        <v>33.6</v>
      </c>
      <c r="I18">
        <v>54</v>
      </c>
      <c r="J18" t="s">
        <v>51</v>
      </c>
      <c r="K18" t="s">
        <v>49</v>
      </c>
      <c r="L18" t="s">
        <v>49</v>
      </c>
      <c r="M18" t="s">
        <v>65</v>
      </c>
      <c r="O18">
        <v>40.299999999999997</v>
      </c>
      <c r="P18">
        <v>17</v>
      </c>
      <c r="Q18">
        <v>1</v>
      </c>
      <c r="R18" s="1">
        <v>1.733E-6</v>
      </c>
      <c r="S18">
        <v>6.2080000000000002E-5</v>
      </c>
      <c r="T18">
        <v>6.71786E-3</v>
      </c>
      <c r="U18">
        <v>1.2559519999999999E-2</v>
      </c>
      <c r="V18">
        <v>0.98065880999999999</v>
      </c>
      <c r="W18">
        <v>0.98065880999999999</v>
      </c>
      <c r="X18">
        <f t="shared" si="0"/>
        <v>1000.3</v>
      </c>
      <c r="Y18">
        <v>33</v>
      </c>
      <c r="Z18">
        <v>0.49</v>
      </c>
      <c r="AA18">
        <f t="shared" si="1"/>
        <v>1223.5847955735769</v>
      </c>
      <c r="AB18" s="1">
        <f t="shared" si="2"/>
        <v>13.748396501457728</v>
      </c>
      <c r="AC18">
        <f t="shared" si="4"/>
        <v>3.4370991253644317E-2</v>
      </c>
      <c r="AD18">
        <f t="shared" si="3"/>
        <v>0.05</v>
      </c>
      <c r="AE18">
        <f t="shared" si="5"/>
        <v>6.4508562686908979</v>
      </c>
      <c r="AF18">
        <f t="shared" si="6"/>
        <v>129.01712537381795</v>
      </c>
      <c r="AG18">
        <v>7.1092402000000003</v>
      </c>
      <c r="AH18">
        <v>21.041302999999999</v>
      </c>
      <c r="AI18">
        <v>-3.3708421999999998</v>
      </c>
      <c r="AJ18">
        <v>-2.9957322</v>
      </c>
      <c r="AK18">
        <v>1.8639129999999999</v>
      </c>
      <c r="AL18">
        <v>5</v>
      </c>
      <c r="AM18">
        <v>1</v>
      </c>
      <c r="AN18">
        <v>0.99974560000000001</v>
      </c>
      <c r="AO18">
        <v>1</v>
      </c>
      <c r="AP18" t="s">
        <v>47</v>
      </c>
      <c r="AQ18">
        <v>9.5012470000000002E-2</v>
      </c>
      <c r="AR18">
        <v>0.16134635999999999</v>
      </c>
      <c r="AS18">
        <v>0.36010845000000002</v>
      </c>
      <c r="AT18">
        <v>8.0896319999999994E-2</v>
      </c>
      <c r="AU18">
        <v>0.30263641000000002</v>
      </c>
    </row>
    <row r="19" spans="1:47" x14ac:dyDescent="0.2">
      <c r="A19" t="s">
        <v>47</v>
      </c>
      <c r="B19" t="s">
        <v>47</v>
      </c>
      <c r="C19">
        <v>6.3534391000000001</v>
      </c>
      <c r="D19">
        <v>0.15</v>
      </c>
      <c r="E19">
        <v>0.01</v>
      </c>
      <c r="F19">
        <v>1.5E-3</v>
      </c>
      <c r="G19">
        <v>81</v>
      </c>
      <c r="H19">
        <v>39.5</v>
      </c>
      <c r="I19">
        <v>83</v>
      </c>
      <c r="J19" t="s">
        <v>49</v>
      </c>
      <c r="K19" t="s">
        <v>49</v>
      </c>
      <c r="L19" t="s">
        <v>49</v>
      </c>
      <c r="M19" t="s">
        <v>65</v>
      </c>
      <c r="O19">
        <v>47.4</v>
      </c>
      <c r="P19">
        <v>18</v>
      </c>
      <c r="Q19">
        <v>2</v>
      </c>
      <c r="R19" s="1">
        <v>5.6069999999999998E-6</v>
      </c>
      <c r="S19">
        <v>2.0089000000000001E-4</v>
      </c>
      <c r="T19">
        <v>2.141241E-2</v>
      </c>
      <c r="U19">
        <v>3.8377880000000003E-2</v>
      </c>
      <c r="V19">
        <v>0.94000320999999998</v>
      </c>
      <c r="W19">
        <v>0.94000320999999998</v>
      </c>
      <c r="X19">
        <f t="shared" si="0"/>
        <v>1000.3</v>
      </c>
      <c r="Y19">
        <v>33</v>
      </c>
      <c r="Z19">
        <v>0.49</v>
      </c>
      <c r="AA19">
        <f t="shared" si="1"/>
        <v>1223.5847955735769</v>
      </c>
      <c r="AB19" s="1">
        <f t="shared" si="2"/>
        <v>13.748396501457728</v>
      </c>
      <c r="AC19">
        <f t="shared" si="4"/>
        <v>0.30933892128279883</v>
      </c>
      <c r="AD19">
        <f t="shared" si="3"/>
        <v>0.15</v>
      </c>
      <c r="AE19">
        <f t="shared" si="5"/>
        <v>19.150640780204217</v>
      </c>
      <c r="AF19">
        <f t="shared" si="6"/>
        <v>127.67093853469478</v>
      </c>
      <c r="AG19">
        <v>7.1092402000000003</v>
      </c>
      <c r="AH19">
        <v>21.041302999999999</v>
      </c>
      <c r="AI19">
        <v>-1.1736177000000001</v>
      </c>
      <c r="AJ19">
        <v>-1.8971199999999999</v>
      </c>
      <c r="AK19">
        <v>2.9520362000000002</v>
      </c>
      <c r="AL19">
        <v>5</v>
      </c>
      <c r="AM19">
        <v>1</v>
      </c>
      <c r="AN19">
        <v>0.98364969999999996</v>
      </c>
      <c r="AO19">
        <v>1</v>
      </c>
      <c r="AP19" t="s">
        <v>47</v>
      </c>
      <c r="AQ19">
        <v>6.3699909999999998E-2</v>
      </c>
      <c r="AR19">
        <v>0.11890162</v>
      </c>
      <c r="AS19">
        <v>0.32758217000000001</v>
      </c>
      <c r="AT19">
        <v>8.8728580000000001E-2</v>
      </c>
      <c r="AU19">
        <v>0.40108772999999998</v>
      </c>
    </row>
    <row r="20" spans="1:47" x14ac:dyDescent="0.2">
      <c r="A20" t="s">
        <v>54</v>
      </c>
      <c r="B20" t="s">
        <v>54</v>
      </c>
      <c r="C20">
        <v>6.3534391000000001</v>
      </c>
      <c r="D20">
        <v>0.15</v>
      </c>
      <c r="E20">
        <v>0.01</v>
      </c>
      <c r="F20">
        <v>3.0000000000000001E-3</v>
      </c>
      <c r="G20">
        <v>81</v>
      </c>
      <c r="H20">
        <v>44.8</v>
      </c>
      <c r="I20">
        <v>129</v>
      </c>
      <c r="J20" t="s">
        <v>60</v>
      </c>
      <c r="K20" t="s">
        <v>49</v>
      </c>
      <c r="L20" t="s">
        <v>53</v>
      </c>
      <c r="M20" t="s">
        <v>55</v>
      </c>
      <c r="O20">
        <v>53.8</v>
      </c>
      <c r="P20">
        <v>19</v>
      </c>
      <c r="Q20">
        <v>3</v>
      </c>
      <c r="R20">
        <v>3.2639999999999999E-5</v>
      </c>
      <c r="S20">
        <v>1.1683100000000001E-3</v>
      </c>
      <c r="T20">
        <v>0.11277687</v>
      </c>
      <c r="U20">
        <v>0.15693439000000001</v>
      </c>
      <c r="V20">
        <v>0.72908779000000001</v>
      </c>
      <c r="W20">
        <v>0.72908779000000001</v>
      </c>
      <c r="X20">
        <f t="shared" si="0"/>
        <v>1000.3</v>
      </c>
      <c r="Y20">
        <v>33</v>
      </c>
      <c r="Z20">
        <v>0.49</v>
      </c>
      <c r="AA20">
        <f t="shared" si="1"/>
        <v>1223.5847955735769</v>
      </c>
      <c r="AB20" s="1">
        <f t="shared" si="2"/>
        <v>13.748396501457728</v>
      </c>
      <c r="AC20">
        <f t="shared" si="4"/>
        <v>1.2373556851311953</v>
      </c>
      <c r="AD20">
        <f t="shared" si="3"/>
        <v>0.3</v>
      </c>
      <c r="AE20">
        <f t="shared" si="5"/>
        <v>37.711056108451473</v>
      </c>
      <c r="AF20">
        <f t="shared" si="6"/>
        <v>125.70352036150491</v>
      </c>
      <c r="AG20">
        <v>7.1092402000000003</v>
      </c>
      <c r="AH20">
        <v>21.041302999999999</v>
      </c>
      <c r="AI20">
        <v>0.21267664999999999</v>
      </c>
      <c r="AJ20">
        <v>-1.2039728000000001</v>
      </c>
      <c r="AK20">
        <v>3.6296534</v>
      </c>
      <c r="AL20">
        <v>5</v>
      </c>
      <c r="AM20">
        <v>0</v>
      </c>
      <c r="AN20">
        <v>6.7924700000000005E-2</v>
      </c>
      <c r="AO20">
        <v>0</v>
      </c>
      <c r="AP20" t="s">
        <v>57</v>
      </c>
      <c r="AQ20">
        <v>3.4830880000000002E-2</v>
      </c>
      <c r="AR20">
        <v>7.1112300000000003E-2</v>
      </c>
      <c r="AS20">
        <v>0.24993356999999999</v>
      </c>
      <c r="AT20">
        <v>8.6107959999999997E-2</v>
      </c>
      <c r="AU20">
        <v>0.55801529000000005</v>
      </c>
    </row>
    <row r="21" spans="1:47" x14ac:dyDescent="0.2">
      <c r="A21" t="s">
        <v>66</v>
      </c>
      <c r="B21" t="s">
        <v>66</v>
      </c>
      <c r="C21">
        <v>6.3534391000000001</v>
      </c>
      <c r="D21">
        <v>0.15</v>
      </c>
      <c r="E21">
        <v>0.01</v>
      </c>
      <c r="F21">
        <v>4.0000000000000001E-3</v>
      </c>
      <c r="G21">
        <v>81</v>
      </c>
      <c r="H21">
        <v>47.9</v>
      </c>
      <c r="I21" t="s">
        <v>49</v>
      </c>
      <c r="J21" t="s">
        <v>49</v>
      </c>
      <c r="K21" t="s">
        <v>49</v>
      </c>
      <c r="L21" t="s">
        <v>49</v>
      </c>
      <c r="M21" t="s">
        <v>55</v>
      </c>
      <c r="N21" t="s">
        <v>67</v>
      </c>
      <c r="O21">
        <v>57.5</v>
      </c>
      <c r="P21">
        <v>20</v>
      </c>
      <c r="Q21">
        <v>4</v>
      </c>
      <c r="R21">
        <v>1.0562E-4</v>
      </c>
      <c r="S21">
        <v>3.7704700000000002E-3</v>
      </c>
      <c r="T21">
        <v>0.29006011999999998</v>
      </c>
      <c r="U21">
        <v>0.25203259</v>
      </c>
      <c r="V21">
        <v>0.45403120000000002</v>
      </c>
      <c r="W21">
        <v>0.45403120000000002</v>
      </c>
      <c r="X21">
        <f t="shared" si="0"/>
        <v>1000.3</v>
      </c>
      <c r="Y21">
        <v>33</v>
      </c>
      <c r="Z21">
        <v>0.49</v>
      </c>
      <c r="AA21">
        <f t="shared" si="1"/>
        <v>1223.5847955735769</v>
      </c>
      <c r="AB21" s="1">
        <f t="shared" si="2"/>
        <v>13.748396501457728</v>
      </c>
      <c r="AC21">
        <f t="shared" si="4"/>
        <v>2.1997434402332363</v>
      </c>
      <c r="AD21">
        <f t="shared" si="3"/>
        <v>0.4</v>
      </c>
      <c r="AE21">
        <f t="shared" si="5"/>
        <v>49.770100965666394</v>
      </c>
      <c r="AF21">
        <f t="shared" si="6"/>
        <v>124.42525241416598</v>
      </c>
      <c r="AG21">
        <v>7.1092402000000003</v>
      </c>
      <c r="AH21">
        <v>21.041302999999999</v>
      </c>
      <c r="AI21">
        <v>0.78804088000000005</v>
      </c>
      <c r="AJ21">
        <v>-0.91629066000000003</v>
      </c>
      <c r="AK21">
        <v>3.9071145</v>
      </c>
      <c r="AL21">
        <v>5</v>
      </c>
      <c r="AM21">
        <v>0</v>
      </c>
      <c r="AN21">
        <v>6.1220000000000003E-4</v>
      </c>
      <c r="AO21">
        <v>0</v>
      </c>
      <c r="AP21" t="s">
        <v>57</v>
      </c>
      <c r="AQ21">
        <v>2.3345009999999999E-2</v>
      </c>
      <c r="AR21">
        <v>4.9430389999999998E-2</v>
      </c>
      <c r="AS21">
        <v>0.19513368</v>
      </c>
      <c r="AT21">
        <v>7.619397E-2</v>
      </c>
      <c r="AU21">
        <v>0.65589695999999997</v>
      </c>
    </row>
    <row r="22" spans="1:47" x14ac:dyDescent="0.2">
      <c r="A22" t="s">
        <v>47</v>
      </c>
      <c r="B22" t="s">
        <v>47</v>
      </c>
      <c r="C22">
        <v>6.3534391000000001</v>
      </c>
      <c r="D22">
        <v>0.15</v>
      </c>
      <c r="E22">
        <v>1.4999999999999999E-2</v>
      </c>
      <c r="F22">
        <v>5.0000000000000001E-4</v>
      </c>
      <c r="G22">
        <v>81</v>
      </c>
      <c r="H22">
        <v>46</v>
      </c>
      <c r="I22">
        <v>55</v>
      </c>
      <c r="J22" t="s">
        <v>51</v>
      </c>
      <c r="K22" t="s">
        <v>49</v>
      </c>
      <c r="L22" t="s">
        <v>49</v>
      </c>
      <c r="M22" t="s">
        <v>65</v>
      </c>
      <c r="O22">
        <v>55.2</v>
      </c>
      <c r="P22">
        <v>21</v>
      </c>
      <c r="Q22">
        <v>5</v>
      </c>
      <c r="R22" s="1">
        <v>4.9110000000000005E-7</v>
      </c>
      <c r="S22">
        <v>1.7600000000000001E-5</v>
      </c>
      <c r="T22">
        <v>1.9136299999999999E-3</v>
      </c>
      <c r="U22">
        <v>3.6277800000000002E-3</v>
      </c>
      <c r="V22">
        <v>0.99444049999999995</v>
      </c>
      <c r="W22">
        <v>0.99444049999999995</v>
      </c>
      <c r="X22">
        <f t="shared" si="0"/>
        <v>1000.3</v>
      </c>
      <c r="Y22">
        <v>33</v>
      </c>
      <c r="Z22">
        <v>0.49</v>
      </c>
      <c r="AA22">
        <f t="shared" si="1"/>
        <v>1223.5847955735769</v>
      </c>
      <c r="AB22" s="1">
        <f t="shared" si="2"/>
        <v>30.933892128279886</v>
      </c>
      <c r="AC22">
        <f t="shared" si="4"/>
        <v>3.4370991253644317E-2</v>
      </c>
      <c r="AD22">
        <f t="shared" si="3"/>
        <v>3.3333333333333333E-2</v>
      </c>
      <c r="AE22">
        <f t="shared" si="5"/>
        <v>6.4508562686908979</v>
      </c>
      <c r="AF22">
        <f t="shared" si="6"/>
        <v>193.52568806072694</v>
      </c>
      <c r="AG22">
        <v>7.1092402000000003</v>
      </c>
      <c r="AH22">
        <v>20.230373</v>
      </c>
      <c r="AI22">
        <v>-3.3708421999999998</v>
      </c>
      <c r="AJ22">
        <v>-3.4011973000000002</v>
      </c>
      <c r="AK22">
        <v>1.8639129999999999</v>
      </c>
      <c r="AL22">
        <v>1</v>
      </c>
      <c r="AM22">
        <v>1</v>
      </c>
      <c r="AN22">
        <v>0.99999919999999998</v>
      </c>
      <c r="AO22">
        <v>1</v>
      </c>
      <c r="AP22" t="s">
        <v>47</v>
      </c>
      <c r="AQ22">
        <v>9.5012470000000002E-2</v>
      </c>
      <c r="AR22">
        <v>0.16134635999999999</v>
      </c>
      <c r="AS22">
        <v>0.36010845000000002</v>
      </c>
      <c r="AT22">
        <v>8.0896319999999994E-2</v>
      </c>
      <c r="AU22">
        <v>0.30263641000000002</v>
      </c>
    </row>
    <row r="23" spans="1:47" x14ac:dyDescent="0.2">
      <c r="A23" t="s">
        <v>47</v>
      </c>
      <c r="B23" t="s">
        <v>47</v>
      </c>
      <c r="C23">
        <v>6.3534391000000001</v>
      </c>
      <c r="D23">
        <v>0.15</v>
      </c>
      <c r="E23">
        <v>1.4999999999999999E-2</v>
      </c>
      <c r="F23">
        <v>1.5E-3</v>
      </c>
      <c r="G23">
        <v>81</v>
      </c>
      <c r="H23">
        <v>51.9</v>
      </c>
      <c r="I23">
        <v>84</v>
      </c>
      <c r="J23" t="s">
        <v>60</v>
      </c>
      <c r="K23" t="s">
        <v>49</v>
      </c>
      <c r="L23" t="s">
        <v>49</v>
      </c>
      <c r="M23" t="s">
        <v>65</v>
      </c>
      <c r="N23" t="s">
        <v>68</v>
      </c>
      <c r="O23">
        <v>62.3</v>
      </c>
      <c r="P23">
        <v>22</v>
      </c>
      <c r="Q23">
        <v>6</v>
      </c>
      <c r="R23" s="1">
        <v>1.5889999999999999E-6</v>
      </c>
      <c r="S23">
        <v>5.6950000000000002E-5</v>
      </c>
      <c r="T23">
        <v>6.1659799999999997E-3</v>
      </c>
      <c r="U23">
        <v>1.154614E-2</v>
      </c>
      <c r="V23">
        <v>0.98222933999999995</v>
      </c>
      <c r="W23">
        <v>0.98222933999999995</v>
      </c>
      <c r="X23">
        <f t="shared" si="0"/>
        <v>1000.3</v>
      </c>
      <c r="Y23">
        <v>33</v>
      </c>
      <c r="Z23">
        <v>0.49</v>
      </c>
      <c r="AA23">
        <f t="shared" si="1"/>
        <v>1223.5847955735769</v>
      </c>
      <c r="AB23" s="1">
        <f t="shared" si="2"/>
        <v>30.933892128279886</v>
      </c>
      <c r="AC23">
        <f t="shared" si="4"/>
        <v>0.30933892128279883</v>
      </c>
      <c r="AD23">
        <f t="shared" si="3"/>
        <v>0.1</v>
      </c>
      <c r="AE23">
        <f t="shared" si="5"/>
        <v>19.150640780204217</v>
      </c>
      <c r="AF23">
        <f t="shared" si="6"/>
        <v>191.50640780204216</v>
      </c>
      <c r="AG23">
        <v>7.1092402000000003</v>
      </c>
      <c r="AH23">
        <v>20.230373</v>
      </c>
      <c r="AI23">
        <v>-1.1736177000000001</v>
      </c>
      <c r="AJ23">
        <v>-2.3025850999999999</v>
      </c>
      <c r="AK23">
        <v>2.9520362000000002</v>
      </c>
      <c r="AL23">
        <v>1</v>
      </c>
      <c r="AM23">
        <v>1</v>
      </c>
      <c r="AN23">
        <v>0.99994700000000003</v>
      </c>
      <c r="AO23">
        <v>1</v>
      </c>
      <c r="AP23" t="s">
        <v>47</v>
      </c>
      <c r="AQ23">
        <v>6.3699909999999998E-2</v>
      </c>
      <c r="AR23">
        <v>0.11890162</v>
      </c>
      <c r="AS23">
        <v>0.32758217000000001</v>
      </c>
      <c r="AT23">
        <v>8.8728580000000001E-2</v>
      </c>
      <c r="AU23">
        <v>0.40108772999999998</v>
      </c>
    </row>
    <row r="24" spans="1:47" x14ac:dyDescent="0.2">
      <c r="A24" t="s">
        <v>47</v>
      </c>
      <c r="B24" t="s">
        <v>47</v>
      </c>
      <c r="C24">
        <v>6.3534391000000001</v>
      </c>
      <c r="D24">
        <v>0.15</v>
      </c>
      <c r="E24">
        <v>1.4999999999999999E-2</v>
      </c>
      <c r="F24">
        <v>3.0000000000000001E-3</v>
      </c>
      <c r="G24">
        <v>81</v>
      </c>
      <c r="H24">
        <v>56.7</v>
      </c>
      <c r="I24">
        <v>91</v>
      </c>
      <c r="J24" t="s">
        <v>60</v>
      </c>
      <c r="K24" t="s">
        <v>49</v>
      </c>
      <c r="L24" t="s">
        <v>49</v>
      </c>
      <c r="M24" t="s">
        <v>52</v>
      </c>
      <c r="O24">
        <v>68</v>
      </c>
      <c r="P24">
        <v>23</v>
      </c>
      <c r="Q24">
        <v>7</v>
      </c>
      <c r="R24" s="1">
        <v>9.2529999999999993E-6</v>
      </c>
      <c r="S24">
        <v>3.3146E-4</v>
      </c>
      <c r="T24">
        <v>3.4840709999999997E-2</v>
      </c>
      <c r="U24">
        <v>6.0109129999999997E-2</v>
      </c>
      <c r="V24">
        <v>0.90470945000000003</v>
      </c>
      <c r="W24">
        <v>0.90470945000000003</v>
      </c>
      <c r="X24">
        <f t="shared" si="0"/>
        <v>1000.3</v>
      </c>
      <c r="Y24">
        <v>33</v>
      </c>
      <c r="Z24">
        <v>0.49</v>
      </c>
      <c r="AA24">
        <f t="shared" si="1"/>
        <v>1223.5847955735769</v>
      </c>
      <c r="AB24" s="1">
        <f t="shared" si="2"/>
        <v>30.933892128279886</v>
      </c>
      <c r="AC24">
        <f t="shared" si="4"/>
        <v>1.2373556851311953</v>
      </c>
      <c r="AD24">
        <f t="shared" si="3"/>
        <v>0.2</v>
      </c>
      <c r="AE24">
        <f t="shared" si="5"/>
        <v>37.711056108451473</v>
      </c>
      <c r="AF24">
        <f t="shared" si="6"/>
        <v>188.55528054225735</v>
      </c>
      <c r="AG24">
        <v>7.1092402000000003</v>
      </c>
      <c r="AH24">
        <v>20.230373</v>
      </c>
      <c r="AI24">
        <v>0.21267664999999999</v>
      </c>
      <c r="AJ24">
        <v>-1.6094379000000001</v>
      </c>
      <c r="AK24">
        <v>3.6296534</v>
      </c>
      <c r="AL24">
        <v>1</v>
      </c>
      <c r="AM24">
        <v>1</v>
      </c>
      <c r="AN24">
        <v>0.95359959999999999</v>
      </c>
      <c r="AO24">
        <v>1</v>
      </c>
      <c r="AP24" t="s">
        <v>47</v>
      </c>
      <c r="AQ24">
        <v>3.4830880000000002E-2</v>
      </c>
      <c r="AR24">
        <v>7.1112300000000003E-2</v>
      </c>
      <c r="AS24">
        <v>0.24993356999999999</v>
      </c>
      <c r="AT24">
        <v>8.6107959999999997E-2</v>
      </c>
      <c r="AU24">
        <v>0.55801529000000005</v>
      </c>
    </row>
    <row r="25" spans="1:47" x14ac:dyDescent="0.2">
      <c r="A25" t="s">
        <v>47</v>
      </c>
      <c r="B25" t="s">
        <v>47</v>
      </c>
      <c r="C25">
        <v>6.3534391000000001</v>
      </c>
      <c r="D25">
        <v>0.15</v>
      </c>
      <c r="E25">
        <v>1.4999999999999999E-2</v>
      </c>
      <c r="F25">
        <v>4.0000000000000001E-3</v>
      </c>
      <c r="G25">
        <v>81</v>
      </c>
      <c r="H25">
        <v>60.8</v>
      </c>
      <c r="I25">
        <v>142</v>
      </c>
      <c r="J25" t="s">
        <v>60</v>
      </c>
      <c r="K25" t="s">
        <v>49</v>
      </c>
      <c r="L25" t="s">
        <v>49</v>
      </c>
      <c r="M25" t="s">
        <v>69</v>
      </c>
      <c r="N25" t="s">
        <v>70</v>
      </c>
      <c r="O25">
        <v>72.900000000000006</v>
      </c>
      <c r="P25">
        <v>24</v>
      </c>
      <c r="Q25">
        <v>8</v>
      </c>
      <c r="R25">
        <v>2.9940000000000001E-5</v>
      </c>
      <c r="S25">
        <v>1.0718399999999999E-3</v>
      </c>
      <c r="T25">
        <v>0.10444799</v>
      </c>
      <c r="U25">
        <v>0.14865935999999999</v>
      </c>
      <c r="V25">
        <v>0.74579086999999999</v>
      </c>
      <c r="W25">
        <v>0.74579086999999999</v>
      </c>
      <c r="X25">
        <f t="shared" si="0"/>
        <v>1000.3</v>
      </c>
      <c r="Y25">
        <v>33</v>
      </c>
      <c r="Z25">
        <v>0.49</v>
      </c>
      <c r="AA25">
        <f t="shared" si="1"/>
        <v>1223.5847955735769</v>
      </c>
      <c r="AB25" s="1">
        <f t="shared" si="2"/>
        <v>30.933892128279886</v>
      </c>
      <c r="AC25">
        <f t="shared" si="4"/>
        <v>2.1997434402332363</v>
      </c>
      <c r="AD25">
        <f t="shared" si="3"/>
        <v>0.26666666666666666</v>
      </c>
      <c r="AE25">
        <f t="shared" si="5"/>
        <v>49.770100965666394</v>
      </c>
      <c r="AF25">
        <f t="shared" si="6"/>
        <v>186.63787862124897</v>
      </c>
      <c r="AG25">
        <v>7.1092402000000003</v>
      </c>
      <c r="AH25">
        <v>20.230373</v>
      </c>
      <c r="AI25">
        <v>0.78804088000000005</v>
      </c>
      <c r="AJ25">
        <v>-1.3217558</v>
      </c>
      <c r="AK25">
        <v>3.9071145</v>
      </c>
      <c r="AL25">
        <v>1</v>
      </c>
      <c r="AM25">
        <v>1</v>
      </c>
      <c r="AN25">
        <v>0.13888800000000001</v>
      </c>
      <c r="AO25">
        <v>0</v>
      </c>
      <c r="AP25" t="s">
        <v>47</v>
      </c>
      <c r="AQ25">
        <v>2.3345009999999999E-2</v>
      </c>
      <c r="AR25">
        <v>4.9430389999999998E-2</v>
      </c>
      <c r="AS25">
        <v>0.19513368</v>
      </c>
      <c r="AT25">
        <v>7.619397E-2</v>
      </c>
      <c r="AU25">
        <v>0.65589695999999997</v>
      </c>
    </row>
    <row r="26" spans="1:47" x14ac:dyDescent="0.2">
      <c r="A26" t="s">
        <v>47</v>
      </c>
      <c r="B26" t="s">
        <v>47</v>
      </c>
      <c r="C26">
        <v>6.3534391000000001</v>
      </c>
      <c r="D26">
        <v>0.15</v>
      </c>
      <c r="E26">
        <v>0.02</v>
      </c>
      <c r="F26">
        <v>5.0000000000000001E-4</v>
      </c>
      <c r="G26">
        <v>81</v>
      </c>
      <c r="H26">
        <v>59</v>
      </c>
      <c r="I26">
        <v>59</v>
      </c>
      <c r="J26" t="s">
        <v>51</v>
      </c>
      <c r="K26" t="s">
        <v>49</v>
      </c>
      <c r="L26" t="s">
        <v>49</v>
      </c>
      <c r="M26" t="s">
        <v>65</v>
      </c>
      <c r="O26">
        <v>70.8</v>
      </c>
      <c r="P26">
        <v>25</v>
      </c>
      <c r="Q26">
        <v>9</v>
      </c>
      <c r="R26" s="1">
        <v>1.392E-7</v>
      </c>
      <c r="S26" s="1">
        <v>4.989E-6</v>
      </c>
      <c r="T26">
        <v>5.4319999999999998E-4</v>
      </c>
      <c r="U26">
        <v>1.03388E-3</v>
      </c>
      <c r="V26">
        <v>0.99841780000000002</v>
      </c>
      <c r="W26">
        <v>0.99841780000000002</v>
      </c>
      <c r="X26">
        <f t="shared" si="0"/>
        <v>1000.3</v>
      </c>
      <c r="Y26">
        <v>33</v>
      </c>
      <c r="Z26">
        <v>0.49</v>
      </c>
      <c r="AA26">
        <f t="shared" si="1"/>
        <v>1223.5847955735769</v>
      </c>
      <c r="AB26" s="1">
        <f t="shared" si="2"/>
        <v>54.993586005830913</v>
      </c>
      <c r="AC26">
        <f t="shared" si="4"/>
        <v>3.4370991253644317E-2</v>
      </c>
      <c r="AD26">
        <f t="shared" si="3"/>
        <v>2.5000000000000001E-2</v>
      </c>
      <c r="AE26">
        <f t="shared" si="5"/>
        <v>6.4508562686908979</v>
      </c>
      <c r="AF26">
        <f t="shared" si="6"/>
        <v>258.03425074763589</v>
      </c>
      <c r="AG26">
        <v>7.1092402000000003</v>
      </c>
      <c r="AH26">
        <v>19.655009</v>
      </c>
      <c r="AI26">
        <v>-3.3708421999999998</v>
      </c>
      <c r="AJ26">
        <v>-3.6888793999999998</v>
      </c>
      <c r="AK26">
        <v>1.8639129999999999</v>
      </c>
      <c r="AL26">
        <v>2</v>
      </c>
      <c r="AM26">
        <v>1</v>
      </c>
      <c r="AN26">
        <v>1</v>
      </c>
      <c r="AO26">
        <v>1</v>
      </c>
      <c r="AP26" t="s">
        <v>47</v>
      </c>
      <c r="AQ26">
        <v>9.5012470000000002E-2</v>
      </c>
      <c r="AR26">
        <v>0.16134635999999999</v>
      </c>
      <c r="AS26">
        <v>0.36010845000000002</v>
      </c>
      <c r="AT26">
        <v>8.0896319999999994E-2</v>
      </c>
      <c r="AU26">
        <v>0.30263641000000002</v>
      </c>
    </row>
    <row r="27" spans="1:47" x14ac:dyDescent="0.2">
      <c r="A27" t="s">
        <v>47</v>
      </c>
      <c r="B27" t="s">
        <v>47</v>
      </c>
      <c r="C27">
        <v>6.3534391000000001</v>
      </c>
      <c r="D27">
        <v>0.15</v>
      </c>
      <c r="E27">
        <v>0.02</v>
      </c>
      <c r="F27">
        <v>1.5E-3</v>
      </c>
      <c r="G27">
        <v>81</v>
      </c>
      <c r="H27">
        <v>69.7</v>
      </c>
      <c r="I27">
        <v>90</v>
      </c>
      <c r="J27" t="s">
        <v>60</v>
      </c>
      <c r="K27" t="s">
        <v>49</v>
      </c>
      <c r="L27" t="s">
        <v>49</v>
      </c>
      <c r="M27" t="s">
        <v>65</v>
      </c>
      <c r="O27">
        <v>83.6</v>
      </c>
      <c r="P27">
        <v>26</v>
      </c>
      <c r="Q27">
        <v>10</v>
      </c>
      <c r="R27" s="1">
        <v>4.5050000000000002E-7</v>
      </c>
      <c r="S27">
        <v>1.6140000000000001E-5</v>
      </c>
      <c r="T27">
        <v>1.75571E-3</v>
      </c>
      <c r="U27">
        <v>3.32993E-3</v>
      </c>
      <c r="V27">
        <v>0.99489775999999996</v>
      </c>
      <c r="W27">
        <v>0.99489775999999996</v>
      </c>
      <c r="X27">
        <f t="shared" si="0"/>
        <v>1000.3</v>
      </c>
      <c r="Y27">
        <v>33</v>
      </c>
      <c r="Z27">
        <v>0.49</v>
      </c>
      <c r="AA27">
        <f t="shared" si="1"/>
        <v>1223.5847955735769</v>
      </c>
      <c r="AB27" s="1">
        <f t="shared" si="2"/>
        <v>54.993586005830913</v>
      </c>
      <c r="AC27">
        <f t="shared" si="4"/>
        <v>0.30933892128279883</v>
      </c>
      <c r="AD27">
        <f t="shared" si="3"/>
        <v>7.4999999999999997E-2</v>
      </c>
      <c r="AE27">
        <f t="shared" si="5"/>
        <v>19.150640780204217</v>
      </c>
      <c r="AF27">
        <f t="shared" si="6"/>
        <v>255.34187706938957</v>
      </c>
      <c r="AG27">
        <v>7.1092402000000003</v>
      </c>
      <c r="AH27">
        <v>19.655009</v>
      </c>
      <c r="AI27">
        <v>-1.1736177000000001</v>
      </c>
      <c r="AJ27">
        <v>-2.5902671000000002</v>
      </c>
      <c r="AK27">
        <v>2.9520362000000002</v>
      </c>
      <c r="AL27">
        <v>2</v>
      </c>
      <c r="AM27">
        <v>1</v>
      </c>
      <c r="AN27">
        <v>0.99999970000000005</v>
      </c>
      <c r="AO27">
        <v>1</v>
      </c>
      <c r="AP27" t="s">
        <v>47</v>
      </c>
      <c r="AQ27">
        <v>6.3699909999999998E-2</v>
      </c>
      <c r="AR27">
        <v>0.11890162</v>
      </c>
      <c r="AS27">
        <v>0.32758217000000001</v>
      </c>
      <c r="AT27">
        <v>8.8728580000000001E-2</v>
      </c>
      <c r="AU27">
        <v>0.40108772999999998</v>
      </c>
    </row>
    <row r="28" spans="1:47" x14ac:dyDescent="0.2">
      <c r="A28" t="s">
        <v>47</v>
      </c>
      <c r="B28" t="s">
        <v>47</v>
      </c>
      <c r="C28">
        <v>6.3534391000000001</v>
      </c>
      <c r="D28">
        <v>0.15</v>
      </c>
      <c r="E28">
        <v>0.02</v>
      </c>
      <c r="F28">
        <v>3.0000000000000001E-3</v>
      </c>
      <c r="G28">
        <v>81</v>
      </c>
      <c r="H28">
        <v>70.8</v>
      </c>
      <c r="I28">
        <v>115</v>
      </c>
      <c r="J28" t="s">
        <v>60</v>
      </c>
      <c r="K28" t="s">
        <v>49</v>
      </c>
      <c r="L28" t="s">
        <v>49</v>
      </c>
      <c r="M28" t="s">
        <v>65</v>
      </c>
      <c r="O28">
        <v>85</v>
      </c>
      <c r="P28">
        <v>27</v>
      </c>
      <c r="Q28">
        <v>11</v>
      </c>
      <c r="R28" s="1">
        <v>2.6230000000000001E-6</v>
      </c>
      <c r="S28">
        <v>9.3980000000000005E-5</v>
      </c>
      <c r="T28">
        <v>1.013382E-2</v>
      </c>
      <c r="U28">
        <v>1.8760099999999998E-2</v>
      </c>
      <c r="V28">
        <v>0.97100947000000004</v>
      </c>
      <c r="W28">
        <v>0.97100947000000004</v>
      </c>
      <c r="X28">
        <f t="shared" si="0"/>
        <v>1000.3</v>
      </c>
      <c r="Y28">
        <v>33</v>
      </c>
      <c r="Z28">
        <v>0.49</v>
      </c>
      <c r="AA28">
        <f t="shared" si="1"/>
        <v>1223.5847955735769</v>
      </c>
      <c r="AB28" s="1">
        <f t="shared" si="2"/>
        <v>54.993586005830913</v>
      </c>
      <c r="AC28">
        <f t="shared" si="4"/>
        <v>1.2373556851311953</v>
      </c>
      <c r="AD28">
        <f t="shared" si="3"/>
        <v>0.15</v>
      </c>
      <c r="AE28">
        <f t="shared" si="5"/>
        <v>37.711056108451473</v>
      </c>
      <c r="AF28">
        <f t="shared" si="6"/>
        <v>251.40704072300983</v>
      </c>
      <c r="AG28">
        <v>7.1092402000000003</v>
      </c>
      <c r="AH28">
        <v>19.655009</v>
      </c>
      <c r="AI28">
        <v>0.21267664999999999</v>
      </c>
      <c r="AJ28">
        <v>-1.8971199999999999</v>
      </c>
      <c r="AK28">
        <v>3.6296534</v>
      </c>
      <c r="AL28">
        <v>2</v>
      </c>
      <c r="AM28">
        <v>1</v>
      </c>
      <c r="AN28">
        <v>0.99967870000000003</v>
      </c>
      <c r="AO28">
        <v>1</v>
      </c>
      <c r="AP28" t="s">
        <v>47</v>
      </c>
      <c r="AQ28">
        <v>3.4830880000000002E-2</v>
      </c>
      <c r="AR28">
        <v>7.1112300000000003E-2</v>
      </c>
      <c r="AS28">
        <v>0.24993356999999999</v>
      </c>
      <c r="AT28">
        <v>8.6107959999999997E-2</v>
      </c>
      <c r="AU28">
        <v>0.55801529000000005</v>
      </c>
    </row>
    <row r="29" spans="1:47" x14ac:dyDescent="0.2">
      <c r="A29" t="s">
        <v>47</v>
      </c>
      <c r="B29" t="s">
        <v>47</v>
      </c>
      <c r="C29">
        <v>6.3534391000000001</v>
      </c>
      <c r="D29">
        <v>0.15</v>
      </c>
      <c r="E29">
        <v>0.02</v>
      </c>
      <c r="F29">
        <v>4.0000000000000001E-3</v>
      </c>
      <c r="G29">
        <v>81</v>
      </c>
      <c r="H29">
        <v>76.7</v>
      </c>
      <c r="I29">
        <v>145</v>
      </c>
      <c r="J29" t="s">
        <v>60</v>
      </c>
      <c r="K29" t="s">
        <v>49</v>
      </c>
      <c r="L29" t="s">
        <v>49</v>
      </c>
      <c r="M29" t="s">
        <v>69</v>
      </c>
      <c r="O29">
        <v>92</v>
      </c>
      <c r="P29">
        <v>28</v>
      </c>
      <c r="Q29">
        <v>12</v>
      </c>
      <c r="R29" s="1">
        <v>8.4880000000000007E-6</v>
      </c>
      <c r="S29">
        <v>3.0406999999999998E-4</v>
      </c>
      <c r="T29">
        <v>3.2054529999999998E-2</v>
      </c>
      <c r="U29">
        <v>5.5739820000000002E-2</v>
      </c>
      <c r="V29">
        <v>0.91189308999999996</v>
      </c>
      <c r="W29">
        <v>0.91189308999999996</v>
      </c>
      <c r="X29">
        <f t="shared" si="0"/>
        <v>1000.3</v>
      </c>
      <c r="Y29">
        <v>33</v>
      </c>
      <c r="Z29">
        <v>0.49</v>
      </c>
      <c r="AA29">
        <f t="shared" si="1"/>
        <v>1223.5847955735769</v>
      </c>
      <c r="AB29" s="1">
        <f t="shared" si="2"/>
        <v>54.993586005830913</v>
      </c>
      <c r="AC29">
        <f t="shared" si="4"/>
        <v>2.1997434402332363</v>
      </c>
      <c r="AD29">
        <f t="shared" si="3"/>
        <v>0.2</v>
      </c>
      <c r="AE29">
        <f t="shared" si="5"/>
        <v>49.770100965666394</v>
      </c>
      <c r="AF29">
        <f t="shared" si="6"/>
        <v>248.85050482833196</v>
      </c>
      <c r="AG29">
        <v>7.1092402000000003</v>
      </c>
      <c r="AH29">
        <v>19.655009</v>
      </c>
      <c r="AI29">
        <v>0.78804088000000005</v>
      </c>
      <c r="AJ29">
        <v>-1.6094378</v>
      </c>
      <c r="AK29">
        <v>3.9071145</v>
      </c>
      <c r="AL29">
        <v>2</v>
      </c>
      <c r="AM29">
        <v>1</v>
      </c>
      <c r="AN29">
        <v>0.9583931</v>
      </c>
      <c r="AO29">
        <v>1</v>
      </c>
      <c r="AP29" t="s">
        <v>47</v>
      </c>
      <c r="AQ29">
        <v>2.3345009999999999E-2</v>
      </c>
      <c r="AR29">
        <v>4.9430389999999998E-2</v>
      </c>
      <c r="AS29">
        <v>0.19513368</v>
      </c>
      <c r="AT29">
        <v>7.619397E-2</v>
      </c>
      <c r="AU29">
        <v>0.65589695999999997</v>
      </c>
    </row>
    <row r="30" spans="1:47" x14ac:dyDescent="0.2">
      <c r="A30" t="s">
        <v>47</v>
      </c>
      <c r="B30" t="s">
        <v>47</v>
      </c>
      <c r="C30">
        <v>6.3534391000000001</v>
      </c>
      <c r="D30">
        <v>0.15</v>
      </c>
      <c r="E30">
        <v>2.5000000000000001E-2</v>
      </c>
      <c r="F30">
        <v>5.0000000000000001E-4</v>
      </c>
      <c r="G30">
        <v>81</v>
      </c>
      <c r="H30">
        <v>71.400000000000006</v>
      </c>
      <c r="I30">
        <v>74</v>
      </c>
      <c r="J30" t="s">
        <v>51</v>
      </c>
      <c r="K30" t="s">
        <v>49</v>
      </c>
      <c r="L30" t="s">
        <v>49</v>
      </c>
      <c r="M30" t="s">
        <v>65</v>
      </c>
      <c r="O30">
        <v>85.7</v>
      </c>
      <c r="P30">
        <v>29</v>
      </c>
      <c r="Q30">
        <v>13</v>
      </c>
      <c r="R30" s="1">
        <v>3.9459999999999997E-8</v>
      </c>
      <c r="S30" s="1">
        <v>1.4139999999999999E-6</v>
      </c>
      <c r="T30">
        <v>1.5404000000000001E-4</v>
      </c>
      <c r="U30">
        <v>2.9350999999999997E-4</v>
      </c>
      <c r="V30">
        <v>0.99955099999999997</v>
      </c>
      <c r="W30">
        <v>0.99955099999999997</v>
      </c>
      <c r="X30">
        <f t="shared" si="0"/>
        <v>1000.3</v>
      </c>
      <c r="Y30">
        <v>33</v>
      </c>
      <c r="Z30">
        <v>0.49</v>
      </c>
      <c r="AA30">
        <f t="shared" si="1"/>
        <v>1223.5847955735769</v>
      </c>
      <c r="AB30" s="1">
        <f t="shared" si="2"/>
        <v>85.927478134110828</v>
      </c>
      <c r="AC30">
        <f t="shared" si="4"/>
        <v>3.4370991253644317E-2</v>
      </c>
      <c r="AD30">
        <f t="shared" si="3"/>
        <v>0.02</v>
      </c>
      <c r="AE30">
        <f t="shared" si="5"/>
        <v>6.4508562686908979</v>
      </c>
      <c r="AF30">
        <f t="shared" si="6"/>
        <v>322.54281343454488</v>
      </c>
      <c r="AG30">
        <v>7.1092402000000003</v>
      </c>
      <c r="AH30">
        <v>19.208721000000001</v>
      </c>
      <c r="AI30">
        <v>-3.3708421999999998</v>
      </c>
      <c r="AJ30">
        <v>-3.912023</v>
      </c>
      <c r="AK30">
        <v>1.8639129999999999</v>
      </c>
      <c r="AL30">
        <v>2</v>
      </c>
      <c r="AM30">
        <v>1</v>
      </c>
      <c r="AN30">
        <v>1</v>
      </c>
      <c r="AO30">
        <v>1</v>
      </c>
      <c r="AP30" t="s">
        <v>47</v>
      </c>
      <c r="AQ30">
        <v>9.5012470000000002E-2</v>
      </c>
      <c r="AR30">
        <v>0.16134635999999999</v>
      </c>
      <c r="AS30">
        <v>0.36010845000000002</v>
      </c>
      <c r="AT30">
        <v>8.0896319999999994E-2</v>
      </c>
      <c r="AU30">
        <v>0.30263641000000002</v>
      </c>
    </row>
    <row r="31" spans="1:47" x14ac:dyDescent="0.2">
      <c r="A31" t="s">
        <v>47</v>
      </c>
      <c r="B31" t="s">
        <v>47</v>
      </c>
      <c r="C31">
        <v>6.3534391000000001</v>
      </c>
      <c r="D31">
        <v>0.15</v>
      </c>
      <c r="E31">
        <v>2.5000000000000001E-2</v>
      </c>
      <c r="F31">
        <v>1.5E-3</v>
      </c>
      <c r="G31">
        <v>81</v>
      </c>
      <c r="H31">
        <v>80.2</v>
      </c>
      <c r="I31">
        <v>85</v>
      </c>
      <c r="J31" t="s">
        <v>60</v>
      </c>
      <c r="K31" t="s">
        <v>49</v>
      </c>
      <c r="L31" t="s">
        <v>49</v>
      </c>
      <c r="M31" t="s">
        <v>65</v>
      </c>
      <c r="O31">
        <v>96.2</v>
      </c>
      <c r="P31">
        <v>30</v>
      </c>
      <c r="Q31">
        <v>14</v>
      </c>
      <c r="R31" s="1">
        <v>1.2770000000000001E-7</v>
      </c>
      <c r="S31" s="1">
        <v>4.5759999999999999E-6</v>
      </c>
      <c r="T31">
        <v>4.9830999999999996E-4</v>
      </c>
      <c r="U31">
        <v>9.4857000000000003E-4</v>
      </c>
      <c r="V31">
        <v>0.99854841000000005</v>
      </c>
      <c r="W31">
        <v>0.99854841000000005</v>
      </c>
      <c r="X31">
        <f t="shared" si="0"/>
        <v>1000.3</v>
      </c>
      <c r="Y31">
        <v>33</v>
      </c>
      <c r="Z31">
        <v>0.49</v>
      </c>
      <c r="AA31">
        <f t="shared" si="1"/>
        <v>1223.5847955735769</v>
      </c>
      <c r="AB31" s="1">
        <f t="shared" si="2"/>
        <v>85.927478134110828</v>
      </c>
      <c r="AC31">
        <f t="shared" si="4"/>
        <v>0.30933892128279883</v>
      </c>
      <c r="AD31">
        <f t="shared" si="3"/>
        <v>0.06</v>
      </c>
      <c r="AE31">
        <f t="shared" si="5"/>
        <v>19.150640780204217</v>
      </c>
      <c r="AF31">
        <f t="shared" si="6"/>
        <v>319.17734633673695</v>
      </c>
      <c r="AG31">
        <v>7.1092402000000003</v>
      </c>
      <c r="AH31">
        <v>19.208721000000001</v>
      </c>
      <c r="AI31">
        <v>-1.1736177000000001</v>
      </c>
      <c r="AJ31">
        <v>-2.8134106999999999</v>
      </c>
      <c r="AK31">
        <v>2.9520362000000002</v>
      </c>
      <c r="AL31">
        <v>2</v>
      </c>
      <c r="AM31">
        <v>1</v>
      </c>
      <c r="AN31">
        <v>1</v>
      </c>
      <c r="AO31">
        <v>1</v>
      </c>
      <c r="AP31" t="s">
        <v>47</v>
      </c>
      <c r="AQ31">
        <v>6.3699909999999998E-2</v>
      </c>
      <c r="AR31">
        <v>0.11890162</v>
      </c>
      <c r="AS31">
        <v>0.32758217000000001</v>
      </c>
      <c r="AT31">
        <v>8.8728580000000001E-2</v>
      </c>
      <c r="AU31">
        <v>0.40108772999999998</v>
      </c>
    </row>
    <row r="32" spans="1:47" x14ac:dyDescent="0.2">
      <c r="A32" t="s">
        <v>47</v>
      </c>
      <c r="B32" t="s">
        <v>47</v>
      </c>
      <c r="C32">
        <v>6.3534391000000001</v>
      </c>
      <c r="D32">
        <v>0.15</v>
      </c>
      <c r="E32">
        <v>2.5000000000000001E-2</v>
      </c>
      <c r="F32">
        <v>3.0000000000000001E-3</v>
      </c>
      <c r="G32">
        <v>81</v>
      </c>
      <c r="H32">
        <v>75.5</v>
      </c>
      <c r="I32">
        <v>98</v>
      </c>
      <c r="J32" t="s">
        <v>60</v>
      </c>
      <c r="K32" t="s">
        <v>59</v>
      </c>
      <c r="L32" t="s">
        <v>49</v>
      </c>
      <c r="M32" t="s">
        <v>52</v>
      </c>
      <c r="N32" t="s">
        <v>71</v>
      </c>
      <c r="O32">
        <v>90.6</v>
      </c>
      <c r="P32">
        <v>31</v>
      </c>
      <c r="Q32">
        <v>15</v>
      </c>
      <c r="R32" s="1">
        <v>7.4349999999999995E-7</v>
      </c>
      <c r="S32">
        <v>2.6639999999999999E-5</v>
      </c>
      <c r="T32">
        <v>2.8939500000000002E-3</v>
      </c>
      <c r="U32">
        <v>5.4706499999999996E-3</v>
      </c>
      <c r="V32">
        <v>0.99160802000000003</v>
      </c>
      <c r="W32">
        <v>0.99160802000000003</v>
      </c>
      <c r="X32">
        <f t="shared" si="0"/>
        <v>1000.3</v>
      </c>
      <c r="Y32">
        <v>33</v>
      </c>
      <c r="Z32">
        <v>0.49</v>
      </c>
      <c r="AA32">
        <f t="shared" si="1"/>
        <v>1223.5847955735769</v>
      </c>
      <c r="AB32" s="1">
        <f t="shared" si="2"/>
        <v>85.927478134110828</v>
      </c>
      <c r="AC32">
        <f t="shared" si="4"/>
        <v>1.2373556851311953</v>
      </c>
      <c r="AD32">
        <f t="shared" si="3"/>
        <v>0.12</v>
      </c>
      <c r="AE32">
        <f t="shared" si="5"/>
        <v>37.711056108451473</v>
      </c>
      <c r="AF32">
        <f t="shared" si="6"/>
        <v>314.25880090376228</v>
      </c>
      <c r="AG32">
        <v>7.1092402000000003</v>
      </c>
      <c r="AH32">
        <v>19.208721000000001</v>
      </c>
      <c r="AI32">
        <v>0.21267664999999999</v>
      </c>
      <c r="AJ32">
        <v>-2.1202635000000001</v>
      </c>
      <c r="AK32">
        <v>3.6296534</v>
      </c>
      <c r="AL32">
        <v>2</v>
      </c>
      <c r="AM32">
        <v>1</v>
      </c>
      <c r="AN32">
        <v>0.99999740000000004</v>
      </c>
      <c r="AO32">
        <v>1</v>
      </c>
      <c r="AP32" t="s">
        <v>47</v>
      </c>
      <c r="AQ32">
        <v>3.4830880000000002E-2</v>
      </c>
      <c r="AR32">
        <v>7.1112300000000003E-2</v>
      </c>
      <c r="AS32">
        <v>0.24993356999999999</v>
      </c>
      <c r="AT32">
        <v>8.6107959999999997E-2</v>
      </c>
      <c r="AU32">
        <v>0.55801529000000005</v>
      </c>
    </row>
    <row r="33" spans="1:47" x14ac:dyDescent="0.2">
      <c r="A33" t="s">
        <v>47</v>
      </c>
      <c r="B33" t="s">
        <v>47</v>
      </c>
      <c r="C33">
        <v>6.3534391000000001</v>
      </c>
      <c r="D33">
        <v>0.15</v>
      </c>
      <c r="E33">
        <v>2.5000000000000001E-2</v>
      </c>
      <c r="F33">
        <v>4.0000000000000001E-3</v>
      </c>
      <c r="G33">
        <v>81</v>
      </c>
      <c r="H33">
        <v>82.7</v>
      </c>
      <c r="I33">
        <v>107</v>
      </c>
      <c r="J33" t="s">
        <v>60</v>
      </c>
      <c r="K33" t="s">
        <v>59</v>
      </c>
      <c r="L33" t="s">
        <v>49</v>
      </c>
      <c r="M33" t="s">
        <v>52</v>
      </c>
      <c r="N33" t="s">
        <v>72</v>
      </c>
      <c r="O33">
        <v>99.2</v>
      </c>
      <c r="P33">
        <v>32</v>
      </c>
      <c r="Q33">
        <v>16</v>
      </c>
      <c r="R33" s="1">
        <v>2.4059999999999999E-6</v>
      </c>
      <c r="S33">
        <v>8.6210000000000003E-5</v>
      </c>
      <c r="T33">
        <v>9.3039999999999998E-3</v>
      </c>
      <c r="U33">
        <v>1.7265139999999998E-2</v>
      </c>
      <c r="V33">
        <v>0.97334224999999996</v>
      </c>
      <c r="W33">
        <v>0.97334224999999996</v>
      </c>
      <c r="X33">
        <f t="shared" si="0"/>
        <v>1000.3</v>
      </c>
      <c r="Y33">
        <v>33</v>
      </c>
      <c r="Z33">
        <v>0.49</v>
      </c>
      <c r="AA33">
        <f t="shared" si="1"/>
        <v>1223.5847955735769</v>
      </c>
      <c r="AB33" s="1">
        <f t="shared" si="2"/>
        <v>85.927478134110828</v>
      </c>
      <c r="AC33">
        <f t="shared" si="4"/>
        <v>2.1997434402332363</v>
      </c>
      <c r="AD33">
        <f t="shared" si="3"/>
        <v>0.16</v>
      </c>
      <c r="AE33">
        <f t="shared" si="5"/>
        <v>49.770100965666394</v>
      </c>
      <c r="AF33">
        <f t="shared" si="6"/>
        <v>311.06313103541498</v>
      </c>
      <c r="AG33">
        <v>7.1092402000000003</v>
      </c>
      <c r="AH33">
        <v>19.208721000000001</v>
      </c>
      <c r="AI33">
        <v>0.78804088000000005</v>
      </c>
      <c r="AJ33">
        <v>-1.8325814</v>
      </c>
      <c r="AK33">
        <v>3.9071145</v>
      </c>
      <c r="AL33">
        <v>2</v>
      </c>
      <c r="AM33">
        <v>1</v>
      </c>
      <c r="AN33">
        <v>0.99963900000000006</v>
      </c>
      <c r="AO33">
        <v>1</v>
      </c>
      <c r="AP33" t="s">
        <v>47</v>
      </c>
      <c r="AQ33">
        <v>2.3345009999999999E-2</v>
      </c>
      <c r="AR33">
        <v>4.9430389999999998E-2</v>
      </c>
      <c r="AS33">
        <v>0.19513368</v>
      </c>
      <c r="AT33">
        <v>7.619397E-2</v>
      </c>
      <c r="AU33">
        <v>0.65589695999999997</v>
      </c>
    </row>
    <row r="34" spans="1:47" x14ac:dyDescent="0.2">
      <c r="A34" t="s">
        <v>47</v>
      </c>
      <c r="B34" t="s">
        <v>47</v>
      </c>
      <c r="C34">
        <v>6.3534391000000001</v>
      </c>
      <c r="D34">
        <v>0.25</v>
      </c>
      <c r="E34">
        <v>0.01</v>
      </c>
      <c r="F34">
        <v>5.0000000000000001E-4</v>
      </c>
      <c r="G34">
        <v>81</v>
      </c>
      <c r="H34">
        <v>30.7</v>
      </c>
      <c r="I34">
        <v>55</v>
      </c>
      <c r="J34" t="s">
        <v>60</v>
      </c>
      <c r="K34" t="s">
        <v>49</v>
      </c>
      <c r="L34" t="s">
        <v>49</v>
      </c>
      <c r="M34" t="s">
        <v>65</v>
      </c>
      <c r="O34">
        <v>36.799999999999997</v>
      </c>
      <c r="P34">
        <v>33</v>
      </c>
      <c r="Q34">
        <v>1</v>
      </c>
      <c r="R34" s="1">
        <v>4.335E-6</v>
      </c>
      <c r="S34">
        <v>1.5532E-4</v>
      </c>
      <c r="T34">
        <v>1.6636939999999999E-2</v>
      </c>
      <c r="U34">
        <v>3.022878E-2</v>
      </c>
      <c r="V34">
        <v>0.95297463000000004</v>
      </c>
      <c r="W34">
        <v>0.95297463000000004</v>
      </c>
      <c r="X34">
        <f t="shared" si="0"/>
        <v>1000.5</v>
      </c>
      <c r="Y34">
        <v>64</v>
      </c>
      <c r="Z34">
        <v>0.96</v>
      </c>
      <c r="AA34">
        <f t="shared" si="1"/>
        <v>631.03705455636748</v>
      </c>
      <c r="AB34" s="1">
        <f t="shared" si="2"/>
        <v>6.947916666666667</v>
      </c>
      <c r="AC34">
        <f t="shared" si="4"/>
        <v>1.7369791666666665E-2</v>
      </c>
      <c r="AD34">
        <f t="shared" si="3"/>
        <v>0.05</v>
      </c>
      <c r="AE34">
        <f t="shared" si="5"/>
        <v>3.2934582693803698</v>
      </c>
      <c r="AF34">
        <f t="shared" si="6"/>
        <v>65.869165387607396</v>
      </c>
      <c r="AG34">
        <v>6.4468646999999999</v>
      </c>
      <c r="AH34">
        <v>20.358623000000001</v>
      </c>
      <c r="AI34">
        <v>-4.0535224999999997</v>
      </c>
      <c r="AJ34">
        <v>-2.9957322</v>
      </c>
      <c r="AK34">
        <v>1.1914383</v>
      </c>
      <c r="AL34">
        <v>1</v>
      </c>
      <c r="AM34">
        <v>1</v>
      </c>
      <c r="AN34">
        <v>0.70232309999999998</v>
      </c>
      <c r="AO34">
        <v>1</v>
      </c>
      <c r="AP34" t="s">
        <v>47</v>
      </c>
      <c r="AQ34">
        <v>0.10470278</v>
      </c>
      <c r="AR34">
        <v>0.17275691000000001</v>
      </c>
      <c r="AS34">
        <v>0.36417431</v>
      </c>
      <c r="AT34">
        <v>7.8002199999999994E-2</v>
      </c>
      <c r="AU34">
        <v>0.28036379</v>
      </c>
    </row>
    <row r="35" spans="1:47" x14ac:dyDescent="0.2">
      <c r="A35" t="s">
        <v>54</v>
      </c>
      <c r="B35" t="s">
        <v>54</v>
      </c>
      <c r="C35">
        <v>6.3534391000000001</v>
      </c>
      <c r="D35">
        <v>0.25</v>
      </c>
      <c r="E35">
        <v>0.01</v>
      </c>
      <c r="F35">
        <v>1.5E-3</v>
      </c>
      <c r="G35">
        <v>81</v>
      </c>
      <c r="H35">
        <v>33.1</v>
      </c>
      <c r="I35">
        <v>68</v>
      </c>
      <c r="J35" t="s">
        <v>60</v>
      </c>
      <c r="K35" t="s">
        <v>49</v>
      </c>
      <c r="L35" t="s">
        <v>53</v>
      </c>
      <c r="M35" t="s">
        <v>55</v>
      </c>
      <c r="O35">
        <v>39.700000000000003</v>
      </c>
      <c r="P35">
        <v>34</v>
      </c>
      <c r="Q35">
        <v>2</v>
      </c>
      <c r="R35">
        <v>1.403E-5</v>
      </c>
      <c r="S35">
        <v>5.0246000000000004E-4</v>
      </c>
      <c r="T35">
        <v>5.1872660000000001E-2</v>
      </c>
      <c r="U35">
        <v>8.5313239999999999E-2</v>
      </c>
      <c r="V35">
        <v>0.86229761000000005</v>
      </c>
      <c r="W35">
        <v>0.86229761000000005</v>
      </c>
      <c r="X35">
        <f t="shared" si="0"/>
        <v>1000.5</v>
      </c>
      <c r="Y35">
        <v>64</v>
      </c>
      <c r="Z35">
        <v>0.96</v>
      </c>
      <c r="AA35">
        <f t="shared" si="1"/>
        <v>631.03705455636748</v>
      </c>
      <c r="AB35" s="1">
        <f t="shared" si="2"/>
        <v>6.947916666666667</v>
      </c>
      <c r="AC35">
        <f t="shared" si="4"/>
        <v>0.15632812500000001</v>
      </c>
      <c r="AD35">
        <f t="shared" si="3"/>
        <v>0.15</v>
      </c>
      <c r="AE35">
        <f t="shared" si="5"/>
        <v>9.7783064932985493</v>
      </c>
      <c r="AF35">
        <f t="shared" si="6"/>
        <v>65.18870995532366</v>
      </c>
      <c r="AG35">
        <v>6.4468646999999999</v>
      </c>
      <c r="AH35">
        <v>20.358623000000001</v>
      </c>
      <c r="AI35">
        <v>-1.856298</v>
      </c>
      <c r="AJ35">
        <v>-1.8971199999999999</v>
      </c>
      <c r="AK35">
        <v>2.2796664</v>
      </c>
      <c r="AL35">
        <v>1</v>
      </c>
      <c r="AM35">
        <v>0</v>
      </c>
      <c r="AN35">
        <v>0.2239932</v>
      </c>
      <c r="AO35">
        <v>0</v>
      </c>
      <c r="AP35" t="s">
        <v>57</v>
      </c>
      <c r="AQ35">
        <v>8.5683549999999997E-2</v>
      </c>
      <c r="AR35">
        <v>0.14962344999999999</v>
      </c>
      <c r="AS35">
        <v>0.35397001</v>
      </c>
      <c r="AT35">
        <v>8.3588019999999999E-2</v>
      </c>
      <c r="AU35">
        <v>0.32713497000000002</v>
      </c>
    </row>
    <row r="36" spans="1:47" x14ac:dyDescent="0.2">
      <c r="A36" t="s">
        <v>66</v>
      </c>
      <c r="B36" t="s">
        <v>66</v>
      </c>
      <c r="C36">
        <v>6.3534391000000001</v>
      </c>
      <c r="D36">
        <v>0.25</v>
      </c>
      <c r="E36">
        <v>0.01</v>
      </c>
      <c r="F36">
        <v>3.0000000000000001E-3</v>
      </c>
      <c r="G36">
        <v>81</v>
      </c>
      <c r="H36">
        <v>37.799999999999997</v>
      </c>
      <c r="I36" t="s">
        <v>49</v>
      </c>
      <c r="J36" t="s">
        <v>49</v>
      </c>
      <c r="K36" t="s">
        <v>49</v>
      </c>
      <c r="L36" t="s">
        <v>49</v>
      </c>
      <c r="M36" t="s">
        <v>73</v>
      </c>
      <c r="O36">
        <v>45.3</v>
      </c>
      <c r="P36">
        <v>35</v>
      </c>
      <c r="Q36">
        <v>3</v>
      </c>
      <c r="R36">
        <v>8.1660000000000001E-5</v>
      </c>
      <c r="S36">
        <v>2.9177000000000001E-3</v>
      </c>
      <c r="T36">
        <v>0.24048848</v>
      </c>
      <c r="U36">
        <v>0.23829201999999999</v>
      </c>
      <c r="V36">
        <v>0.51822014999999999</v>
      </c>
      <c r="W36">
        <v>0.51822014999999999</v>
      </c>
      <c r="X36">
        <f t="shared" si="0"/>
        <v>1000.5</v>
      </c>
      <c r="Y36">
        <v>64</v>
      </c>
      <c r="Z36">
        <v>0.96</v>
      </c>
      <c r="AA36">
        <f t="shared" si="1"/>
        <v>631.03705455636748</v>
      </c>
      <c r="AB36" s="1">
        <f t="shared" si="2"/>
        <v>6.947916666666667</v>
      </c>
      <c r="AC36">
        <f t="shared" si="4"/>
        <v>0.62531250000000005</v>
      </c>
      <c r="AD36">
        <f t="shared" si="3"/>
        <v>0.3</v>
      </c>
      <c r="AE36">
        <f t="shared" si="5"/>
        <v>19.258195427691316</v>
      </c>
      <c r="AF36">
        <f t="shared" si="6"/>
        <v>64.193984758971055</v>
      </c>
      <c r="AG36">
        <v>6.4468646999999999</v>
      </c>
      <c r="AH36">
        <v>20.358623000000001</v>
      </c>
      <c r="AI36">
        <v>-0.47000361000000002</v>
      </c>
      <c r="AJ36">
        <v>-1.2039728000000001</v>
      </c>
      <c r="AK36">
        <v>2.9574368</v>
      </c>
      <c r="AL36">
        <v>1</v>
      </c>
      <c r="AM36">
        <v>0</v>
      </c>
      <c r="AN36">
        <v>9.7592000000000009E-3</v>
      </c>
      <c r="AO36">
        <v>0</v>
      </c>
      <c r="AP36" t="s">
        <v>57</v>
      </c>
      <c r="AQ36">
        <v>6.3488939999999994E-2</v>
      </c>
      <c r="AR36">
        <v>0.11858441</v>
      </c>
      <c r="AS36">
        <v>0.32722500999999998</v>
      </c>
      <c r="AT36">
        <v>8.8762599999999997E-2</v>
      </c>
      <c r="AU36">
        <v>0.40193902999999997</v>
      </c>
    </row>
    <row r="37" spans="1:47" x14ac:dyDescent="0.2">
      <c r="A37" t="s">
        <v>66</v>
      </c>
      <c r="B37" t="s">
        <v>66</v>
      </c>
      <c r="C37">
        <v>6.3534391000000001</v>
      </c>
      <c r="D37">
        <v>0.25</v>
      </c>
      <c r="E37">
        <v>0.01</v>
      </c>
      <c r="F37">
        <v>4.0000000000000001E-3</v>
      </c>
      <c r="G37">
        <v>81</v>
      </c>
      <c r="H37">
        <v>46.1</v>
      </c>
      <c r="I37" t="s">
        <v>49</v>
      </c>
      <c r="J37" t="s">
        <v>49</v>
      </c>
      <c r="K37" t="s">
        <v>49</v>
      </c>
      <c r="L37" t="s">
        <v>49</v>
      </c>
      <c r="M37" t="s">
        <v>73</v>
      </c>
      <c r="O37">
        <v>55.3</v>
      </c>
      <c r="P37">
        <v>36</v>
      </c>
      <c r="Q37">
        <v>4</v>
      </c>
      <c r="R37">
        <v>2.6423000000000001E-4</v>
      </c>
      <c r="S37">
        <v>9.3775799999999999E-3</v>
      </c>
      <c r="T37">
        <v>0.50054268999999996</v>
      </c>
      <c r="U37">
        <v>0.24035326000000001</v>
      </c>
      <c r="V37">
        <v>0.24946224</v>
      </c>
      <c r="W37">
        <v>0.50054268999999996</v>
      </c>
      <c r="X37">
        <f t="shared" si="0"/>
        <v>1000.5</v>
      </c>
      <c r="Y37">
        <v>64</v>
      </c>
      <c r="Z37">
        <v>0.96</v>
      </c>
      <c r="AA37">
        <f t="shared" si="1"/>
        <v>631.03705455636748</v>
      </c>
      <c r="AB37" s="1">
        <f t="shared" si="2"/>
        <v>6.947916666666667</v>
      </c>
      <c r="AC37">
        <f t="shared" si="4"/>
        <v>1.1116666666666666</v>
      </c>
      <c r="AD37">
        <f t="shared" si="3"/>
        <v>0.4</v>
      </c>
      <c r="AE37">
        <f t="shared" si="5"/>
        <v>25.419011993584515</v>
      </c>
      <c r="AF37">
        <f t="shared" si="6"/>
        <v>63.547529983961283</v>
      </c>
      <c r="AG37">
        <v>6.4468646999999999</v>
      </c>
      <c r="AH37">
        <v>20.358623000000001</v>
      </c>
      <c r="AI37">
        <v>0.10536060999999999</v>
      </c>
      <c r="AJ37">
        <v>-0.91629066000000003</v>
      </c>
      <c r="AK37">
        <v>3.2349975999999998</v>
      </c>
      <c r="AL37">
        <v>1</v>
      </c>
      <c r="AM37">
        <v>0</v>
      </c>
      <c r="AN37">
        <v>8.899E-4</v>
      </c>
      <c r="AO37">
        <v>0</v>
      </c>
      <c r="AP37" t="s">
        <v>57</v>
      </c>
      <c r="AQ37">
        <v>5.2068879999999998E-2</v>
      </c>
      <c r="AR37">
        <v>0.10073436</v>
      </c>
      <c r="AS37">
        <v>0.30399944000000001</v>
      </c>
      <c r="AT37">
        <v>8.9804969999999998E-2</v>
      </c>
      <c r="AU37">
        <v>0.45339234</v>
      </c>
    </row>
    <row r="38" spans="1:47" x14ac:dyDescent="0.2">
      <c r="A38" t="s">
        <v>47</v>
      </c>
      <c r="B38" t="s">
        <v>47</v>
      </c>
      <c r="C38">
        <v>6.3534391000000001</v>
      </c>
      <c r="D38">
        <v>0.25</v>
      </c>
      <c r="E38">
        <v>1.4999999999999999E-2</v>
      </c>
      <c r="F38">
        <v>5.0000000000000001E-4</v>
      </c>
      <c r="G38">
        <v>81</v>
      </c>
      <c r="H38">
        <v>40.799999999999997</v>
      </c>
      <c r="I38">
        <v>56</v>
      </c>
      <c r="J38" t="s">
        <v>60</v>
      </c>
      <c r="K38" t="s">
        <v>49</v>
      </c>
      <c r="L38" t="s">
        <v>49</v>
      </c>
      <c r="M38" t="s">
        <v>65</v>
      </c>
      <c r="O38">
        <v>48.9</v>
      </c>
      <c r="P38">
        <v>37</v>
      </c>
      <c r="Q38">
        <v>5</v>
      </c>
      <c r="R38" s="1">
        <v>1.229E-6</v>
      </c>
      <c r="S38">
        <v>4.4029999999999997E-5</v>
      </c>
      <c r="T38">
        <v>4.7739100000000001E-3</v>
      </c>
      <c r="U38">
        <v>8.9754699999999993E-3</v>
      </c>
      <c r="V38">
        <v>0.98620536000000003</v>
      </c>
      <c r="W38">
        <v>0.98620536000000003</v>
      </c>
      <c r="X38">
        <f t="shared" si="0"/>
        <v>1000.5</v>
      </c>
      <c r="Y38">
        <v>64</v>
      </c>
      <c r="Z38">
        <v>0.96</v>
      </c>
      <c r="AA38">
        <f t="shared" si="1"/>
        <v>631.03705455636748</v>
      </c>
      <c r="AB38" s="1">
        <f t="shared" si="2"/>
        <v>15.6328125</v>
      </c>
      <c r="AC38">
        <f t="shared" si="4"/>
        <v>1.7369791666666665E-2</v>
      </c>
      <c r="AD38">
        <f t="shared" si="3"/>
        <v>3.3333333333333333E-2</v>
      </c>
      <c r="AE38">
        <f t="shared" si="5"/>
        <v>3.2934582693803698</v>
      </c>
      <c r="AF38">
        <f t="shared" si="6"/>
        <v>98.803748081411101</v>
      </c>
      <c r="AG38">
        <v>6.4468646999999999</v>
      </c>
      <c r="AH38">
        <v>19.547692999999999</v>
      </c>
      <c r="AI38">
        <v>-4.0535224999999997</v>
      </c>
      <c r="AJ38">
        <v>-3.4011973000000002</v>
      </c>
      <c r="AK38">
        <v>1.1914383</v>
      </c>
      <c r="AL38">
        <v>2</v>
      </c>
      <c r="AM38">
        <v>1</v>
      </c>
      <c r="AN38">
        <v>0.97849580000000003</v>
      </c>
      <c r="AO38">
        <v>1</v>
      </c>
      <c r="AP38" t="s">
        <v>47</v>
      </c>
      <c r="AQ38">
        <v>0.10470278</v>
      </c>
      <c r="AR38">
        <v>0.17275691000000001</v>
      </c>
      <c r="AS38">
        <v>0.36417431</v>
      </c>
      <c r="AT38">
        <v>7.8002199999999994E-2</v>
      </c>
      <c r="AU38">
        <v>0.28036379</v>
      </c>
    </row>
    <row r="39" spans="1:47" x14ac:dyDescent="0.2">
      <c r="A39" t="s">
        <v>47</v>
      </c>
      <c r="B39" t="s">
        <v>47</v>
      </c>
      <c r="C39">
        <v>6.3534391000000001</v>
      </c>
      <c r="D39">
        <v>0.25</v>
      </c>
      <c r="E39">
        <v>1.4999999999999999E-2</v>
      </c>
      <c r="F39">
        <v>1.5E-3</v>
      </c>
      <c r="G39">
        <v>81</v>
      </c>
      <c r="H39">
        <v>45.4</v>
      </c>
      <c r="I39">
        <v>71</v>
      </c>
      <c r="J39" t="s">
        <v>60</v>
      </c>
      <c r="K39" t="s">
        <v>49</v>
      </c>
      <c r="L39" t="s">
        <v>49</v>
      </c>
      <c r="M39" t="s">
        <v>52</v>
      </c>
      <c r="O39">
        <v>54.5</v>
      </c>
      <c r="P39">
        <v>38</v>
      </c>
      <c r="Q39">
        <v>6</v>
      </c>
      <c r="R39" s="1">
        <v>3.9770000000000002E-6</v>
      </c>
      <c r="S39">
        <v>1.4248E-4</v>
      </c>
      <c r="T39">
        <v>1.528298E-2</v>
      </c>
      <c r="U39">
        <v>2.7876680000000001E-2</v>
      </c>
      <c r="V39">
        <v>0.95669388</v>
      </c>
      <c r="W39">
        <v>0.95669388</v>
      </c>
      <c r="X39">
        <f t="shared" si="0"/>
        <v>1000.5</v>
      </c>
      <c r="Y39">
        <v>64</v>
      </c>
      <c r="Z39">
        <v>0.96</v>
      </c>
      <c r="AA39">
        <f t="shared" si="1"/>
        <v>631.03705455636748</v>
      </c>
      <c r="AB39" s="1">
        <f t="shared" si="2"/>
        <v>15.6328125</v>
      </c>
      <c r="AC39">
        <f t="shared" si="4"/>
        <v>0.15632812500000001</v>
      </c>
      <c r="AD39">
        <f t="shared" si="3"/>
        <v>0.1</v>
      </c>
      <c r="AE39">
        <f t="shared" si="5"/>
        <v>9.7783064932985493</v>
      </c>
      <c r="AF39">
        <f t="shared" si="6"/>
        <v>97.783064932985482</v>
      </c>
      <c r="AG39">
        <v>6.4468646999999999</v>
      </c>
      <c r="AH39">
        <v>19.547692999999999</v>
      </c>
      <c r="AI39">
        <v>-1.856298</v>
      </c>
      <c r="AJ39">
        <v>-2.3025850999999999</v>
      </c>
      <c r="AK39">
        <v>2.2796664</v>
      </c>
      <c r="AL39">
        <v>2</v>
      </c>
      <c r="AM39">
        <v>1</v>
      </c>
      <c r="AN39">
        <v>0.84165480000000004</v>
      </c>
      <c r="AO39">
        <v>1</v>
      </c>
      <c r="AP39" t="s">
        <v>47</v>
      </c>
      <c r="AQ39">
        <v>8.5683549999999997E-2</v>
      </c>
      <c r="AR39">
        <v>0.14962344999999999</v>
      </c>
      <c r="AS39">
        <v>0.35397001</v>
      </c>
      <c r="AT39">
        <v>8.3588019999999999E-2</v>
      </c>
      <c r="AU39">
        <v>0.32713497000000002</v>
      </c>
    </row>
    <row r="40" spans="1:47" x14ac:dyDescent="0.2">
      <c r="A40" t="s">
        <v>66</v>
      </c>
      <c r="B40" t="s">
        <v>66</v>
      </c>
      <c r="C40">
        <v>6.3534391000000001</v>
      </c>
      <c r="D40">
        <v>0.25</v>
      </c>
      <c r="E40">
        <v>1.4999999999999999E-2</v>
      </c>
      <c r="F40">
        <v>3.0000000000000001E-3</v>
      </c>
      <c r="G40">
        <v>81</v>
      </c>
      <c r="H40">
        <v>48.9</v>
      </c>
      <c r="I40" t="s">
        <v>49</v>
      </c>
      <c r="J40" t="s">
        <v>49</v>
      </c>
      <c r="K40" t="s">
        <v>49</v>
      </c>
      <c r="L40" t="s">
        <v>49</v>
      </c>
      <c r="M40" t="s">
        <v>55</v>
      </c>
      <c r="N40" t="s">
        <v>67</v>
      </c>
      <c r="O40">
        <v>58.7</v>
      </c>
      <c r="P40">
        <v>39</v>
      </c>
      <c r="Q40">
        <v>7</v>
      </c>
      <c r="R40">
        <v>2.315E-5</v>
      </c>
      <c r="S40">
        <v>8.2888000000000005E-4</v>
      </c>
      <c r="T40">
        <v>8.2753629999999995E-2</v>
      </c>
      <c r="U40">
        <v>0.12495937999999999</v>
      </c>
      <c r="V40">
        <v>0.79143496000000002</v>
      </c>
      <c r="W40">
        <v>0.79143496000000002</v>
      </c>
      <c r="X40">
        <f t="shared" si="0"/>
        <v>1000.5</v>
      </c>
      <c r="Y40">
        <v>64</v>
      </c>
      <c r="Z40">
        <v>0.96</v>
      </c>
      <c r="AA40">
        <f t="shared" si="1"/>
        <v>631.03705455636748</v>
      </c>
      <c r="AB40" s="1">
        <f t="shared" si="2"/>
        <v>15.6328125</v>
      </c>
      <c r="AC40">
        <f t="shared" si="4"/>
        <v>0.62531250000000005</v>
      </c>
      <c r="AD40">
        <f t="shared" si="3"/>
        <v>0.2</v>
      </c>
      <c r="AE40">
        <f t="shared" si="5"/>
        <v>19.258195427691316</v>
      </c>
      <c r="AF40">
        <f t="shared" si="6"/>
        <v>96.290977138456569</v>
      </c>
      <c r="AG40">
        <v>6.4468646999999999</v>
      </c>
      <c r="AH40">
        <v>19.547692999999999</v>
      </c>
      <c r="AI40">
        <v>-0.47000361000000002</v>
      </c>
      <c r="AJ40">
        <v>-1.6094379000000001</v>
      </c>
      <c r="AK40">
        <v>2.9574368</v>
      </c>
      <c r="AL40">
        <v>2</v>
      </c>
      <c r="AM40">
        <v>0</v>
      </c>
      <c r="AN40">
        <v>0.14492240000000001</v>
      </c>
      <c r="AO40">
        <v>0</v>
      </c>
      <c r="AP40" t="s">
        <v>57</v>
      </c>
      <c r="AQ40">
        <v>6.3488939999999994E-2</v>
      </c>
      <c r="AR40">
        <v>0.11858441</v>
      </c>
      <c r="AS40">
        <v>0.32722500999999998</v>
      </c>
      <c r="AT40">
        <v>8.8762599999999997E-2</v>
      </c>
      <c r="AU40">
        <v>0.40193902999999997</v>
      </c>
    </row>
    <row r="41" spans="1:47" x14ac:dyDescent="0.2">
      <c r="A41" t="s">
        <v>66</v>
      </c>
      <c r="B41" t="s">
        <v>66</v>
      </c>
      <c r="C41">
        <v>6.3534391000000001</v>
      </c>
      <c r="D41">
        <v>0.25</v>
      </c>
      <c r="E41">
        <v>1.4999999999999999E-2</v>
      </c>
      <c r="F41">
        <v>4.0000000000000001E-3</v>
      </c>
      <c r="G41">
        <v>81</v>
      </c>
      <c r="H41">
        <v>53.7</v>
      </c>
      <c r="I41" t="s">
        <v>49</v>
      </c>
      <c r="J41" t="s">
        <v>49</v>
      </c>
      <c r="K41" t="s">
        <v>59</v>
      </c>
      <c r="L41" t="s">
        <v>49</v>
      </c>
      <c r="M41" t="s">
        <v>73</v>
      </c>
      <c r="O41">
        <v>64.400000000000006</v>
      </c>
      <c r="P41">
        <v>40</v>
      </c>
      <c r="Q41">
        <v>8</v>
      </c>
      <c r="R41">
        <v>7.4909999999999999E-5</v>
      </c>
      <c r="S41">
        <v>2.67717E-3</v>
      </c>
      <c r="T41">
        <v>0.22519487999999999</v>
      </c>
      <c r="U41">
        <v>0.23233651</v>
      </c>
      <c r="V41">
        <v>0.53971652999999997</v>
      </c>
      <c r="W41">
        <v>0.53971652999999997</v>
      </c>
      <c r="X41">
        <f t="shared" si="0"/>
        <v>1000.5</v>
      </c>
      <c r="Y41">
        <v>64</v>
      </c>
      <c r="Z41">
        <v>0.96</v>
      </c>
      <c r="AA41">
        <f t="shared" si="1"/>
        <v>631.03705455636748</v>
      </c>
      <c r="AB41" s="1">
        <f t="shared" si="2"/>
        <v>15.6328125</v>
      </c>
      <c r="AC41">
        <f t="shared" si="4"/>
        <v>1.1116666666666666</v>
      </c>
      <c r="AD41">
        <f t="shared" si="3"/>
        <v>0.26666666666666666</v>
      </c>
      <c r="AE41">
        <f t="shared" si="5"/>
        <v>25.419011993584515</v>
      </c>
      <c r="AF41">
        <f t="shared" si="6"/>
        <v>95.321294975941939</v>
      </c>
      <c r="AG41">
        <v>6.4468646999999999</v>
      </c>
      <c r="AH41">
        <v>19.547692999999999</v>
      </c>
      <c r="AI41">
        <v>0.10536060999999999</v>
      </c>
      <c r="AJ41">
        <v>-1.3217558</v>
      </c>
      <c r="AK41">
        <v>3.2349975999999998</v>
      </c>
      <c r="AL41">
        <v>2</v>
      </c>
      <c r="AM41">
        <v>0</v>
      </c>
      <c r="AN41">
        <v>1.44323E-2</v>
      </c>
      <c r="AO41">
        <v>0</v>
      </c>
      <c r="AP41" t="s">
        <v>57</v>
      </c>
      <c r="AQ41">
        <v>5.2068879999999998E-2</v>
      </c>
      <c r="AR41">
        <v>0.10073436</v>
      </c>
      <c r="AS41">
        <v>0.30399944000000001</v>
      </c>
      <c r="AT41">
        <v>8.9804969999999998E-2</v>
      </c>
      <c r="AU41">
        <v>0.45339234</v>
      </c>
    </row>
    <row r="42" spans="1:47" x14ac:dyDescent="0.2">
      <c r="A42" t="s">
        <v>47</v>
      </c>
      <c r="B42" t="s">
        <v>47</v>
      </c>
      <c r="C42">
        <v>6.3534391000000001</v>
      </c>
      <c r="D42">
        <v>0.25</v>
      </c>
      <c r="E42">
        <v>0.02</v>
      </c>
      <c r="F42">
        <v>5.0000000000000001E-4</v>
      </c>
      <c r="G42">
        <v>81</v>
      </c>
      <c r="H42">
        <v>50.1</v>
      </c>
      <c r="I42">
        <v>60</v>
      </c>
      <c r="J42" t="s">
        <v>60</v>
      </c>
      <c r="K42" t="s">
        <v>49</v>
      </c>
      <c r="L42" t="s">
        <v>49</v>
      </c>
      <c r="M42" t="s">
        <v>65</v>
      </c>
      <c r="O42">
        <v>60.1</v>
      </c>
      <c r="P42">
        <v>41</v>
      </c>
      <c r="Q42">
        <v>9</v>
      </c>
      <c r="R42" s="1">
        <v>3.4830000000000002E-7</v>
      </c>
      <c r="S42">
        <v>1.2480000000000001E-5</v>
      </c>
      <c r="T42">
        <v>1.35794E-3</v>
      </c>
      <c r="U42">
        <v>2.5784900000000001E-3</v>
      </c>
      <c r="V42">
        <v>0.99605074000000005</v>
      </c>
      <c r="W42">
        <v>0.99605074000000005</v>
      </c>
      <c r="X42">
        <f t="shared" si="0"/>
        <v>1000.5</v>
      </c>
      <c r="Y42">
        <v>64</v>
      </c>
      <c r="Z42">
        <v>0.96</v>
      </c>
      <c r="AA42">
        <f t="shared" si="1"/>
        <v>631.03705455636748</v>
      </c>
      <c r="AB42" s="1">
        <f t="shared" si="2"/>
        <v>27.791666666666668</v>
      </c>
      <c r="AC42">
        <f t="shared" si="4"/>
        <v>1.7369791666666665E-2</v>
      </c>
      <c r="AD42">
        <f t="shared" si="3"/>
        <v>2.5000000000000001E-2</v>
      </c>
      <c r="AE42">
        <f t="shared" si="5"/>
        <v>3.2934582693803698</v>
      </c>
      <c r="AF42">
        <f t="shared" si="6"/>
        <v>131.73833077521479</v>
      </c>
      <c r="AG42">
        <v>6.4468646999999999</v>
      </c>
      <c r="AH42">
        <v>18.972328000000001</v>
      </c>
      <c r="AI42">
        <v>-4.0535224999999997</v>
      </c>
      <c r="AJ42">
        <v>-3.6888793999999998</v>
      </c>
      <c r="AK42">
        <v>1.1914383</v>
      </c>
      <c r="AL42">
        <v>3</v>
      </c>
      <c r="AM42">
        <v>1</v>
      </c>
      <c r="AN42">
        <v>0.99842540000000002</v>
      </c>
      <c r="AO42">
        <v>1</v>
      </c>
      <c r="AP42" t="s">
        <v>47</v>
      </c>
      <c r="AQ42">
        <v>0.10470278</v>
      </c>
      <c r="AR42">
        <v>0.17275691000000001</v>
      </c>
      <c r="AS42">
        <v>0.36417431</v>
      </c>
      <c r="AT42">
        <v>7.8002199999999994E-2</v>
      </c>
      <c r="AU42">
        <v>0.28036379</v>
      </c>
    </row>
    <row r="43" spans="1:47" x14ac:dyDescent="0.2">
      <c r="A43" t="s">
        <v>47</v>
      </c>
      <c r="B43" t="s">
        <v>47</v>
      </c>
      <c r="C43">
        <v>6.3534391000000001</v>
      </c>
      <c r="D43">
        <v>0.25</v>
      </c>
      <c r="E43">
        <v>0.02</v>
      </c>
      <c r="F43">
        <v>1.5E-3</v>
      </c>
      <c r="G43">
        <v>81</v>
      </c>
      <c r="H43">
        <v>59</v>
      </c>
      <c r="I43">
        <v>78</v>
      </c>
      <c r="J43" t="s">
        <v>60</v>
      </c>
      <c r="K43" t="s">
        <v>49</v>
      </c>
      <c r="L43" t="s">
        <v>49</v>
      </c>
      <c r="M43" t="s">
        <v>52</v>
      </c>
      <c r="O43">
        <v>70.8</v>
      </c>
      <c r="P43">
        <v>42</v>
      </c>
      <c r="Q43">
        <v>10</v>
      </c>
      <c r="R43" s="1">
        <v>1.127E-6</v>
      </c>
      <c r="S43">
        <v>4.0389999999999998E-5</v>
      </c>
      <c r="T43">
        <v>4.3810100000000003E-3</v>
      </c>
      <c r="U43">
        <v>8.2461500000000007E-3</v>
      </c>
      <c r="V43">
        <v>0.98733132999999995</v>
      </c>
      <c r="W43">
        <v>0.98733132999999995</v>
      </c>
      <c r="X43">
        <f t="shared" si="0"/>
        <v>1000.5</v>
      </c>
      <c r="Y43">
        <v>64</v>
      </c>
      <c r="Z43">
        <v>0.96</v>
      </c>
      <c r="AA43">
        <f t="shared" si="1"/>
        <v>631.03705455636748</v>
      </c>
      <c r="AB43" s="1">
        <f t="shared" si="2"/>
        <v>27.791666666666668</v>
      </c>
      <c r="AC43">
        <f t="shared" si="4"/>
        <v>0.15632812500000001</v>
      </c>
      <c r="AD43">
        <f t="shared" si="3"/>
        <v>7.4999999999999997E-2</v>
      </c>
      <c r="AE43">
        <f t="shared" si="5"/>
        <v>9.7783064932985493</v>
      </c>
      <c r="AF43">
        <f t="shared" si="6"/>
        <v>130.37741991064732</v>
      </c>
      <c r="AG43">
        <v>6.4468646999999999</v>
      </c>
      <c r="AH43">
        <v>18.972328000000001</v>
      </c>
      <c r="AI43">
        <v>-1.856298</v>
      </c>
      <c r="AJ43">
        <v>-2.5902671000000002</v>
      </c>
      <c r="AK43">
        <v>2.2796664</v>
      </c>
      <c r="AL43">
        <v>3</v>
      </c>
      <c r="AM43">
        <v>1</v>
      </c>
      <c r="AN43">
        <v>0.98619999999999997</v>
      </c>
      <c r="AO43">
        <v>1</v>
      </c>
      <c r="AP43" t="s">
        <v>47</v>
      </c>
      <c r="AQ43">
        <v>8.5683549999999997E-2</v>
      </c>
      <c r="AR43">
        <v>0.14962344999999999</v>
      </c>
      <c r="AS43">
        <v>0.35397001</v>
      </c>
      <c r="AT43">
        <v>8.3588019999999999E-2</v>
      </c>
      <c r="AU43">
        <v>0.32713497000000002</v>
      </c>
    </row>
    <row r="44" spans="1:47" x14ac:dyDescent="0.2">
      <c r="A44" t="s">
        <v>47</v>
      </c>
      <c r="B44" t="s">
        <v>47</v>
      </c>
      <c r="C44">
        <v>6.3534391000000001</v>
      </c>
      <c r="D44">
        <v>0.25</v>
      </c>
      <c r="E44">
        <v>0.02</v>
      </c>
      <c r="F44">
        <v>3.0000000000000001E-3</v>
      </c>
      <c r="G44">
        <v>81</v>
      </c>
      <c r="H44">
        <v>63.2</v>
      </c>
      <c r="I44">
        <v>97</v>
      </c>
      <c r="J44" t="s">
        <v>60</v>
      </c>
      <c r="K44" t="s">
        <v>49</v>
      </c>
      <c r="L44" t="s">
        <v>49</v>
      </c>
      <c r="M44" t="s">
        <v>69</v>
      </c>
      <c r="O44">
        <v>75.8</v>
      </c>
      <c r="P44">
        <v>43</v>
      </c>
      <c r="Q44">
        <v>11</v>
      </c>
      <c r="R44" s="1">
        <v>6.562E-6</v>
      </c>
      <c r="S44">
        <v>2.351E-4</v>
      </c>
      <c r="T44">
        <v>2.4967400000000001E-2</v>
      </c>
      <c r="U44">
        <v>4.429835E-2</v>
      </c>
      <c r="V44">
        <v>0.93049258000000001</v>
      </c>
      <c r="W44">
        <v>0.93049258000000001</v>
      </c>
      <c r="X44">
        <f t="shared" si="0"/>
        <v>1000.5</v>
      </c>
      <c r="Y44">
        <v>64</v>
      </c>
      <c r="Z44">
        <v>0.96</v>
      </c>
      <c r="AA44">
        <f t="shared" si="1"/>
        <v>631.03705455636748</v>
      </c>
      <c r="AB44" s="1">
        <f t="shared" si="2"/>
        <v>27.791666666666668</v>
      </c>
      <c r="AC44">
        <f t="shared" si="4"/>
        <v>0.62531250000000005</v>
      </c>
      <c r="AD44">
        <f t="shared" si="3"/>
        <v>0.15</v>
      </c>
      <c r="AE44">
        <f t="shared" si="5"/>
        <v>19.258195427691316</v>
      </c>
      <c r="AF44">
        <f t="shared" si="6"/>
        <v>128.38796951794211</v>
      </c>
      <c r="AG44">
        <v>6.4468646999999999</v>
      </c>
      <c r="AH44">
        <v>18.972328000000001</v>
      </c>
      <c r="AI44">
        <v>-0.47000361000000002</v>
      </c>
      <c r="AJ44">
        <v>-1.8971199999999999</v>
      </c>
      <c r="AK44">
        <v>2.9574368</v>
      </c>
      <c r="AL44">
        <v>3</v>
      </c>
      <c r="AM44">
        <v>1</v>
      </c>
      <c r="AN44">
        <v>0.68369659999999999</v>
      </c>
      <c r="AO44">
        <v>1</v>
      </c>
      <c r="AP44" t="s">
        <v>47</v>
      </c>
      <c r="AQ44">
        <v>6.3488939999999994E-2</v>
      </c>
      <c r="AR44">
        <v>0.11858441</v>
      </c>
      <c r="AS44">
        <v>0.32722500999999998</v>
      </c>
      <c r="AT44">
        <v>8.8762599999999997E-2</v>
      </c>
      <c r="AU44">
        <v>0.40193902999999997</v>
      </c>
    </row>
    <row r="45" spans="1:47" x14ac:dyDescent="0.2">
      <c r="A45" t="s">
        <v>66</v>
      </c>
      <c r="B45" t="s">
        <v>66</v>
      </c>
      <c r="C45">
        <v>6.3534391000000001</v>
      </c>
      <c r="D45">
        <v>0.25</v>
      </c>
      <c r="E45">
        <v>0.02</v>
      </c>
      <c r="F45">
        <v>4.0000000000000001E-3</v>
      </c>
      <c r="G45">
        <v>81</v>
      </c>
      <c r="H45">
        <v>70.2</v>
      </c>
      <c r="I45" t="s">
        <v>49</v>
      </c>
      <c r="J45" t="s">
        <v>49</v>
      </c>
      <c r="K45" t="s">
        <v>59</v>
      </c>
      <c r="L45" t="s">
        <v>49</v>
      </c>
      <c r="M45" t="s">
        <v>55</v>
      </c>
      <c r="O45">
        <v>84.2</v>
      </c>
      <c r="P45">
        <v>44</v>
      </c>
      <c r="Q45">
        <v>12</v>
      </c>
      <c r="R45">
        <v>2.124E-5</v>
      </c>
      <c r="S45">
        <v>7.6040999999999999E-4</v>
      </c>
      <c r="T45">
        <v>7.6446059999999996E-2</v>
      </c>
      <c r="U45">
        <v>0.11745184</v>
      </c>
      <c r="V45">
        <v>0.80532044999999997</v>
      </c>
      <c r="W45">
        <v>0.80532044999999997</v>
      </c>
      <c r="X45">
        <f t="shared" si="0"/>
        <v>1000.5</v>
      </c>
      <c r="Y45">
        <v>64</v>
      </c>
      <c r="Z45">
        <v>0.96</v>
      </c>
      <c r="AA45">
        <f t="shared" si="1"/>
        <v>631.03705455636748</v>
      </c>
      <c r="AB45" s="1">
        <f t="shared" si="2"/>
        <v>27.791666666666668</v>
      </c>
      <c r="AC45">
        <f t="shared" si="4"/>
        <v>1.1116666666666666</v>
      </c>
      <c r="AD45">
        <f t="shared" si="3"/>
        <v>0.2</v>
      </c>
      <c r="AE45">
        <f t="shared" si="5"/>
        <v>25.419011993584515</v>
      </c>
      <c r="AF45">
        <f t="shared" si="6"/>
        <v>127.09505996792257</v>
      </c>
      <c r="AG45">
        <v>6.4468646999999999</v>
      </c>
      <c r="AH45">
        <v>18.972328000000001</v>
      </c>
      <c r="AI45">
        <v>0.10536060999999999</v>
      </c>
      <c r="AJ45">
        <v>-1.6094378</v>
      </c>
      <c r="AK45">
        <v>3.2349975999999998</v>
      </c>
      <c r="AL45">
        <v>3</v>
      </c>
      <c r="AM45">
        <v>0</v>
      </c>
      <c r="AN45">
        <v>0.152838</v>
      </c>
      <c r="AO45">
        <v>0</v>
      </c>
      <c r="AP45" t="s">
        <v>57</v>
      </c>
      <c r="AQ45">
        <v>5.2068879999999998E-2</v>
      </c>
      <c r="AR45">
        <v>0.10073436</v>
      </c>
      <c r="AS45">
        <v>0.30399944000000001</v>
      </c>
      <c r="AT45">
        <v>8.9804969999999998E-2</v>
      </c>
      <c r="AU45">
        <v>0.45339234</v>
      </c>
    </row>
    <row r="46" spans="1:47" x14ac:dyDescent="0.2">
      <c r="A46" t="s">
        <v>47</v>
      </c>
      <c r="B46" t="s">
        <v>47</v>
      </c>
      <c r="C46">
        <v>6.3534391000000001</v>
      </c>
      <c r="D46">
        <v>0.25</v>
      </c>
      <c r="E46">
        <v>2.5000000000000001E-2</v>
      </c>
      <c r="F46">
        <v>5.0000000000000001E-4</v>
      </c>
      <c r="G46">
        <v>81</v>
      </c>
      <c r="H46">
        <v>63.8</v>
      </c>
      <c r="I46">
        <v>55</v>
      </c>
      <c r="J46" t="s">
        <v>60</v>
      </c>
      <c r="K46" t="s">
        <v>49</v>
      </c>
      <c r="L46" t="s">
        <v>49</v>
      </c>
      <c r="M46" t="s">
        <v>65</v>
      </c>
      <c r="O46">
        <v>76.5</v>
      </c>
      <c r="P46">
        <v>45</v>
      </c>
      <c r="Q46">
        <v>13</v>
      </c>
      <c r="R46" s="1">
        <v>9.8729999999999998E-8</v>
      </c>
      <c r="S46" s="1">
        <v>3.5379999999999998E-6</v>
      </c>
      <c r="T46">
        <v>3.8530999999999998E-4</v>
      </c>
      <c r="U46">
        <v>7.3368999999999995E-4</v>
      </c>
      <c r="V46">
        <v>0.99887736000000005</v>
      </c>
      <c r="W46">
        <v>0.99887736000000005</v>
      </c>
      <c r="X46">
        <f t="shared" si="0"/>
        <v>1000.5</v>
      </c>
      <c r="Y46">
        <v>64</v>
      </c>
      <c r="Z46">
        <v>0.96</v>
      </c>
      <c r="AA46">
        <f t="shared" si="1"/>
        <v>631.03705455636748</v>
      </c>
      <c r="AB46" s="1">
        <f t="shared" si="2"/>
        <v>43.424479166666679</v>
      </c>
      <c r="AC46">
        <f t="shared" si="4"/>
        <v>1.7369791666666665E-2</v>
      </c>
      <c r="AD46">
        <f t="shared" si="3"/>
        <v>0.02</v>
      </c>
      <c r="AE46">
        <f t="shared" si="5"/>
        <v>3.2934582693803698</v>
      </c>
      <c r="AF46">
        <f t="shared" si="6"/>
        <v>164.67291346901848</v>
      </c>
      <c r="AG46">
        <v>6.4468646999999999</v>
      </c>
      <c r="AH46">
        <v>18.526040999999999</v>
      </c>
      <c r="AI46">
        <v>-4.0535224999999997</v>
      </c>
      <c r="AJ46">
        <v>-3.912023</v>
      </c>
      <c r="AK46">
        <v>1.1914383</v>
      </c>
      <c r="AL46">
        <v>3</v>
      </c>
      <c r="AM46">
        <v>1</v>
      </c>
      <c r="AN46">
        <v>0.99987579999999998</v>
      </c>
      <c r="AO46">
        <v>1</v>
      </c>
      <c r="AP46" t="s">
        <v>47</v>
      </c>
      <c r="AQ46">
        <v>0.10470278</v>
      </c>
      <c r="AR46">
        <v>0.17275691000000001</v>
      </c>
      <c r="AS46">
        <v>0.36417431</v>
      </c>
      <c r="AT46">
        <v>7.8002199999999994E-2</v>
      </c>
      <c r="AU46">
        <v>0.28036379</v>
      </c>
    </row>
    <row r="47" spans="1:47" x14ac:dyDescent="0.2">
      <c r="A47" t="s">
        <v>47</v>
      </c>
      <c r="B47" t="s">
        <v>47</v>
      </c>
      <c r="C47">
        <v>6.3534391000000001</v>
      </c>
      <c r="D47">
        <v>0.25</v>
      </c>
      <c r="E47">
        <v>2.5000000000000001E-2</v>
      </c>
      <c r="F47">
        <v>1.5E-3</v>
      </c>
      <c r="G47">
        <v>81</v>
      </c>
      <c r="H47">
        <v>70.8</v>
      </c>
      <c r="I47">
        <v>76</v>
      </c>
      <c r="J47" t="s">
        <v>60</v>
      </c>
      <c r="K47" t="s">
        <v>49</v>
      </c>
      <c r="L47" t="s">
        <v>49</v>
      </c>
      <c r="M47" t="s">
        <v>52</v>
      </c>
      <c r="O47">
        <v>85</v>
      </c>
      <c r="P47">
        <v>46</v>
      </c>
      <c r="Q47">
        <v>14</v>
      </c>
      <c r="R47" s="1">
        <v>3.1950000000000002E-7</v>
      </c>
      <c r="S47">
        <v>1.145E-5</v>
      </c>
      <c r="T47">
        <v>1.2458300000000001E-3</v>
      </c>
      <c r="U47">
        <v>2.36637E-3</v>
      </c>
      <c r="V47">
        <v>0.99637604000000002</v>
      </c>
      <c r="W47">
        <v>0.99637604000000002</v>
      </c>
      <c r="X47">
        <f t="shared" si="0"/>
        <v>1000.5</v>
      </c>
      <c r="Y47">
        <v>64</v>
      </c>
      <c r="Z47">
        <v>0.96</v>
      </c>
      <c r="AA47">
        <f t="shared" si="1"/>
        <v>631.03705455636748</v>
      </c>
      <c r="AB47" s="1">
        <f t="shared" si="2"/>
        <v>43.424479166666679</v>
      </c>
      <c r="AC47">
        <f t="shared" si="4"/>
        <v>0.15632812500000001</v>
      </c>
      <c r="AD47">
        <f t="shared" si="3"/>
        <v>0.06</v>
      </c>
      <c r="AE47">
        <f t="shared" si="5"/>
        <v>9.7783064932985493</v>
      </c>
      <c r="AF47">
        <f t="shared" si="6"/>
        <v>162.97177488830917</v>
      </c>
      <c r="AG47">
        <v>6.4468646999999999</v>
      </c>
      <c r="AH47">
        <v>18.526040999999999</v>
      </c>
      <c r="AI47">
        <v>-1.856298</v>
      </c>
      <c r="AJ47">
        <v>-2.8134106999999999</v>
      </c>
      <c r="AK47">
        <v>2.2796664</v>
      </c>
      <c r="AL47">
        <v>3</v>
      </c>
      <c r="AM47">
        <v>1</v>
      </c>
      <c r="AN47">
        <v>0.99886330000000001</v>
      </c>
      <c r="AO47">
        <v>1</v>
      </c>
      <c r="AP47" t="s">
        <v>47</v>
      </c>
      <c r="AQ47">
        <v>8.5683549999999997E-2</v>
      </c>
      <c r="AR47">
        <v>0.14962344999999999</v>
      </c>
      <c r="AS47">
        <v>0.35397001</v>
      </c>
      <c r="AT47">
        <v>8.3588019999999999E-2</v>
      </c>
      <c r="AU47">
        <v>0.32713497000000002</v>
      </c>
    </row>
    <row r="48" spans="1:47" x14ac:dyDescent="0.2">
      <c r="A48" t="s">
        <v>47</v>
      </c>
      <c r="B48" t="s">
        <v>47</v>
      </c>
      <c r="C48">
        <v>6.3534391000000001</v>
      </c>
      <c r="D48">
        <v>0.25</v>
      </c>
      <c r="E48">
        <v>2.5000000000000001E-2</v>
      </c>
      <c r="F48">
        <v>3.0000000000000001E-3</v>
      </c>
      <c r="G48">
        <v>81</v>
      </c>
      <c r="H48">
        <v>75.3</v>
      </c>
      <c r="I48">
        <v>88</v>
      </c>
      <c r="J48" t="s">
        <v>60</v>
      </c>
      <c r="K48" t="s">
        <v>49</v>
      </c>
      <c r="L48" t="s">
        <v>49</v>
      </c>
      <c r="M48" t="s">
        <v>69</v>
      </c>
      <c r="O48">
        <v>90.4</v>
      </c>
      <c r="P48">
        <v>47</v>
      </c>
      <c r="Q48">
        <v>15</v>
      </c>
      <c r="R48" s="1">
        <v>1.86E-6</v>
      </c>
      <c r="S48">
        <v>6.6649999999999994E-5</v>
      </c>
      <c r="T48">
        <v>7.2087000000000002E-3</v>
      </c>
      <c r="U48">
        <v>1.3458080000000001E-2</v>
      </c>
      <c r="V48">
        <v>0.97926469999999999</v>
      </c>
      <c r="W48">
        <v>0.97926469999999999</v>
      </c>
      <c r="X48">
        <f t="shared" si="0"/>
        <v>1000.5</v>
      </c>
      <c r="Y48">
        <v>64</v>
      </c>
      <c r="Z48">
        <v>0.96</v>
      </c>
      <c r="AA48">
        <f t="shared" si="1"/>
        <v>631.03705455636748</v>
      </c>
      <c r="AB48" s="1">
        <f t="shared" si="2"/>
        <v>43.424479166666679</v>
      </c>
      <c r="AC48">
        <f t="shared" si="4"/>
        <v>0.62531250000000005</v>
      </c>
      <c r="AD48">
        <f t="shared" si="3"/>
        <v>0.12</v>
      </c>
      <c r="AE48">
        <f t="shared" si="5"/>
        <v>19.258195427691316</v>
      </c>
      <c r="AF48">
        <f t="shared" si="6"/>
        <v>160.48496189742764</v>
      </c>
      <c r="AG48">
        <v>6.4468646999999999</v>
      </c>
      <c r="AH48">
        <v>18.526040999999999</v>
      </c>
      <c r="AI48">
        <v>-0.47000361000000002</v>
      </c>
      <c r="AJ48">
        <v>-2.1202635000000001</v>
      </c>
      <c r="AK48">
        <v>2.9574368</v>
      </c>
      <c r="AL48">
        <v>3</v>
      </c>
      <c r="AM48">
        <v>1</v>
      </c>
      <c r="AN48">
        <v>0.96207989999999999</v>
      </c>
      <c r="AO48">
        <v>1</v>
      </c>
      <c r="AP48" t="s">
        <v>47</v>
      </c>
      <c r="AQ48">
        <v>6.3488939999999994E-2</v>
      </c>
      <c r="AR48">
        <v>0.11858441</v>
      </c>
      <c r="AS48">
        <v>0.32722500999999998</v>
      </c>
      <c r="AT48">
        <v>8.8762599999999997E-2</v>
      </c>
      <c r="AU48">
        <v>0.40193902999999997</v>
      </c>
    </row>
    <row r="49" spans="1:47" x14ac:dyDescent="0.2">
      <c r="A49" t="s">
        <v>47</v>
      </c>
      <c r="B49" t="s">
        <v>47</v>
      </c>
      <c r="C49">
        <v>6.3534391000000001</v>
      </c>
      <c r="D49">
        <v>0.25</v>
      </c>
      <c r="E49">
        <v>2.5000000000000001E-2</v>
      </c>
      <c r="F49">
        <v>4.0000000000000001E-3</v>
      </c>
      <c r="G49">
        <v>81</v>
      </c>
      <c r="H49">
        <v>79.7</v>
      </c>
      <c r="I49">
        <v>94</v>
      </c>
      <c r="J49" t="s">
        <v>60</v>
      </c>
      <c r="K49" t="s">
        <v>59</v>
      </c>
      <c r="L49" t="s">
        <v>49</v>
      </c>
      <c r="M49" t="s">
        <v>52</v>
      </c>
      <c r="O49">
        <v>95.6</v>
      </c>
      <c r="P49">
        <v>48</v>
      </c>
      <c r="Q49">
        <v>16</v>
      </c>
      <c r="R49" s="1">
        <v>6.02E-6</v>
      </c>
      <c r="S49">
        <v>2.1567E-4</v>
      </c>
      <c r="T49">
        <v>2.2951619999999999E-2</v>
      </c>
      <c r="U49">
        <v>4.0956390000000002E-2</v>
      </c>
      <c r="V49">
        <v>0.93587030000000004</v>
      </c>
      <c r="W49">
        <v>0.93587030000000004</v>
      </c>
      <c r="X49">
        <f t="shared" si="0"/>
        <v>1000.5</v>
      </c>
      <c r="Y49">
        <v>64</v>
      </c>
      <c r="Z49">
        <v>0.96</v>
      </c>
      <c r="AA49">
        <f t="shared" si="1"/>
        <v>631.03705455636748</v>
      </c>
      <c r="AB49" s="1">
        <f t="shared" si="2"/>
        <v>43.424479166666679</v>
      </c>
      <c r="AC49">
        <f t="shared" si="4"/>
        <v>1.1116666666666666</v>
      </c>
      <c r="AD49">
        <f t="shared" si="3"/>
        <v>0.16</v>
      </c>
      <c r="AE49">
        <f t="shared" si="5"/>
        <v>25.419011993584515</v>
      </c>
      <c r="AF49">
        <f t="shared" si="6"/>
        <v>158.86882495990321</v>
      </c>
      <c r="AG49">
        <v>6.4468646999999999</v>
      </c>
      <c r="AH49">
        <v>18.526040999999999</v>
      </c>
      <c r="AI49">
        <v>0.10536060999999999</v>
      </c>
      <c r="AJ49">
        <v>-1.8325814</v>
      </c>
      <c r="AK49">
        <v>3.2349975999999998</v>
      </c>
      <c r="AL49">
        <v>3</v>
      </c>
      <c r="AM49">
        <v>1</v>
      </c>
      <c r="AN49">
        <v>0.67258200000000001</v>
      </c>
      <c r="AO49">
        <v>1</v>
      </c>
      <c r="AP49" t="s">
        <v>47</v>
      </c>
      <c r="AQ49">
        <v>5.2068879999999998E-2</v>
      </c>
      <c r="AR49">
        <v>0.10073436</v>
      </c>
      <c r="AS49">
        <v>0.30399944000000001</v>
      </c>
      <c r="AT49">
        <v>8.9804969999999998E-2</v>
      </c>
      <c r="AU49">
        <v>0.45339234</v>
      </c>
    </row>
    <row r="50" spans="1:47" x14ac:dyDescent="0.2">
      <c r="A50" t="s">
        <v>66</v>
      </c>
      <c r="B50" t="s">
        <v>66</v>
      </c>
      <c r="C50">
        <v>6.3534391000000001</v>
      </c>
      <c r="D50">
        <v>1</v>
      </c>
      <c r="E50">
        <v>0.01</v>
      </c>
      <c r="F50">
        <v>5.0000000000000001E-4</v>
      </c>
      <c r="G50">
        <v>81</v>
      </c>
      <c r="H50">
        <v>30.1</v>
      </c>
      <c r="I50" t="s">
        <v>49</v>
      </c>
      <c r="J50" t="s">
        <v>49</v>
      </c>
      <c r="K50" t="s">
        <v>49</v>
      </c>
      <c r="L50" t="s">
        <v>49</v>
      </c>
      <c r="M50" t="s">
        <v>73</v>
      </c>
      <c r="O50">
        <v>36.1</v>
      </c>
      <c r="P50">
        <v>49</v>
      </c>
      <c r="Q50">
        <v>1</v>
      </c>
      <c r="R50">
        <v>4.1908099999999997E-3</v>
      </c>
      <c r="S50">
        <v>0.13002435000000001</v>
      </c>
      <c r="T50">
        <v>0.80891873999999997</v>
      </c>
      <c r="U50">
        <v>3.6418840000000001E-2</v>
      </c>
      <c r="V50">
        <v>2.044725E-2</v>
      </c>
      <c r="W50">
        <v>0.80891873999999997</v>
      </c>
      <c r="X50">
        <f t="shared" si="0"/>
        <v>1002</v>
      </c>
      <c r="Y50">
        <v>106</v>
      </c>
      <c r="Z50">
        <v>2.1</v>
      </c>
      <c r="AA50">
        <f t="shared" si="1"/>
        <v>381.57472428493992</v>
      </c>
      <c r="AB50" s="1">
        <f t="shared" si="2"/>
        <v>2.4084353741496596</v>
      </c>
      <c r="AC50">
        <f t="shared" si="4"/>
        <v>6.0210884353741499E-3</v>
      </c>
      <c r="AD50">
        <f t="shared" si="3"/>
        <v>0.05</v>
      </c>
      <c r="AE50">
        <f t="shared" si="5"/>
        <v>1.5097517772403561</v>
      </c>
      <c r="AF50">
        <f t="shared" si="6"/>
        <v>30.195035544807123</v>
      </c>
      <c r="AG50">
        <v>5.9423086999999999</v>
      </c>
      <c r="AH50">
        <v>19.29766</v>
      </c>
      <c r="AI50">
        <v>-5.1144850999999996</v>
      </c>
      <c r="AJ50">
        <v>-2.9957322</v>
      </c>
      <c r="AK50">
        <v>0.40994729000000002</v>
      </c>
      <c r="AL50">
        <v>2</v>
      </c>
      <c r="AM50">
        <v>0</v>
      </c>
      <c r="AN50">
        <v>6.9972300000000001E-2</v>
      </c>
      <c r="AO50">
        <v>0</v>
      </c>
      <c r="AP50" t="s">
        <v>57</v>
      </c>
      <c r="AQ50">
        <v>0.11056022</v>
      </c>
      <c r="AR50">
        <v>0.17929260999999999</v>
      </c>
      <c r="AS50">
        <v>0.36568276999999999</v>
      </c>
      <c r="AT50">
        <v>7.6241260000000005E-2</v>
      </c>
      <c r="AU50">
        <v>0.26822315000000002</v>
      </c>
    </row>
    <row r="51" spans="1:47" x14ac:dyDescent="0.2">
      <c r="A51" t="s">
        <v>66</v>
      </c>
      <c r="B51" t="s">
        <v>66</v>
      </c>
      <c r="C51">
        <v>6.3534391000000001</v>
      </c>
      <c r="D51">
        <v>1</v>
      </c>
      <c r="E51">
        <v>0.01</v>
      </c>
      <c r="F51">
        <v>1.5E-3</v>
      </c>
      <c r="G51">
        <v>81</v>
      </c>
      <c r="H51">
        <v>33</v>
      </c>
      <c r="I51" t="s">
        <v>49</v>
      </c>
      <c r="J51" t="s">
        <v>49</v>
      </c>
      <c r="K51" t="s">
        <v>49</v>
      </c>
      <c r="L51" t="s">
        <v>49</v>
      </c>
      <c r="M51" t="s">
        <v>73</v>
      </c>
      <c r="O51">
        <v>39.6</v>
      </c>
      <c r="P51">
        <v>50</v>
      </c>
      <c r="Q51">
        <v>2</v>
      </c>
      <c r="R51">
        <v>1.343633E-2</v>
      </c>
      <c r="S51">
        <v>0.32064190999999997</v>
      </c>
      <c r="T51">
        <v>0.64763108999999996</v>
      </c>
      <c r="U51">
        <v>1.18818E-2</v>
      </c>
      <c r="V51">
        <v>6.4088699999999997E-3</v>
      </c>
      <c r="W51">
        <v>0.64763108999999996</v>
      </c>
      <c r="X51">
        <f t="shared" si="0"/>
        <v>1002</v>
      </c>
      <c r="Y51">
        <v>106</v>
      </c>
      <c r="Z51">
        <v>2.1</v>
      </c>
      <c r="AA51">
        <f t="shared" si="1"/>
        <v>381.57472428493992</v>
      </c>
      <c r="AB51" s="1">
        <f t="shared" si="2"/>
        <v>2.4084353741496596</v>
      </c>
      <c r="AC51">
        <f t="shared" si="4"/>
        <v>5.4189795918367346E-2</v>
      </c>
      <c r="AD51">
        <f t="shared" si="3"/>
        <v>0.15</v>
      </c>
      <c r="AE51">
        <f t="shared" si="5"/>
        <v>4.4936955089694051</v>
      </c>
      <c r="AF51">
        <f t="shared" si="6"/>
        <v>29.957970059796036</v>
      </c>
      <c r="AG51">
        <v>5.9423086999999999</v>
      </c>
      <c r="AH51">
        <v>19.29766</v>
      </c>
      <c r="AI51">
        <v>-2.9172606000000001</v>
      </c>
      <c r="AJ51">
        <v>-1.8971199999999999</v>
      </c>
      <c r="AK51">
        <v>1.5006774000000001</v>
      </c>
      <c r="AL51">
        <v>2</v>
      </c>
      <c r="AM51">
        <v>0</v>
      </c>
      <c r="AN51">
        <v>2.9463400000000001E-2</v>
      </c>
      <c r="AO51">
        <v>0</v>
      </c>
      <c r="AP51" t="s">
        <v>57</v>
      </c>
      <c r="AQ51">
        <v>0.10094271</v>
      </c>
      <c r="AR51">
        <v>0.16841945</v>
      </c>
      <c r="AS51">
        <v>0.36284555000000002</v>
      </c>
      <c r="AT51">
        <v>7.9130889999999995E-2</v>
      </c>
      <c r="AU51">
        <v>0.28866139000000002</v>
      </c>
    </row>
    <row r="52" spans="1:47" x14ac:dyDescent="0.2">
      <c r="A52" t="s">
        <v>74</v>
      </c>
      <c r="B52" t="s">
        <v>74</v>
      </c>
      <c r="C52">
        <v>6.3534391000000001</v>
      </c>
      <c r="D52">
        <v>1</v>
      </c>
      <c r="E52">
        <v>0.01</v>
      </c>
      <c r="F52">
        <v>3.0000000000000001E-3</v>
      </c>
      <c r="G52">
        <v>81</v>
      </c>
      <c r="H52">
        <v>33.1</v>
      </c>
      <c r="I52" t="s">
        <v>49</v>
      </c>
      <c r="J52" t="s">
        <v>49</v>
      </c>
      <c r="K52" t="s">
        <v>49</v>
      </c>
      <c r="L52" t="s">
        <v>59</v>
      </c>
      <c r="M52" t="s">
        <v>73</v>
      </c>
      <c r="N52" t="s">
        <v>75</v>
      </c>
      <c r="O52">
        <v>39.700000000000003</v>
      </c>
      <c r="P52">
        <v>51</v>
      </c>
      <c r="Q52">
        <v>3</v>
      </c>
      <c r="R52">
        <v>7.3462949999999999E-2</v>
      </c>
      <c r="S52">
        <v>0.67147535000000003</v>
      </c>
      <c r="T52">
        <v>0.25187156999999999</v>
      </c>
      <c r="U52">
        <v>2.0834E-3</v>
      </c>
      <c r="V52">
        <v>1.10673E-3</v>
      </c>
      <c r="W52">
        <v>0.67147535000000003</v>
      </c>
      <c r="X52">
        <f t="shared" si="0"/>
        <v>1002</v>
      </c>
      <c r="Y52">
        <v>106</v>
      </c>
      <c r="Z52">
        <v>2.1</v>
      </c>
      <c r="AA52">
        <f t="shared" si="1"/>
        <v>381.57472428493992</v>
      </c>
      <c r="AB52" s="1">
        <f t="shared" si="2"/>
        <v>2.4084353741496596</v>
      </c>
      <c r="AC52">
        <f t="shared" si="4"/>
        <v>0.21675918367346939</v>
      </c>
      <c r="AD52">
        <f t="shared" si="3"/>
        <v>0.3</v>
      </c>
      <c r="AE52">
        <f t="shared" si="5"/>
        <v>8.8827810664793692</v>
      </c>
      <c r="AF52">
        <f t="shared" si="6"/>
        <v>29.6092702215979</v>
      </c>
      <c r="AG52">
        <v>5.9423086999999999</v>
      </c>
      <c r="AH52">
        <v>19.29766</v>
      </c>
      <c r="AI52">
        <v>-1.5309663</v>
      </c>
      <c r="AJ52">
        <v>-1.2039728000000001</v>
      </c>
      <c r="AK52">
        <v>2.1821166999999999</v>
      </c>
      <c r="AL52">
        <v>2</v>
      </c>
      <c r="AM52">
        <v>0</v>
      </c>
      <c r="AN52">
        <v>7.1457999999999999E-3</v>
      </c>
      <c r="AO52">
        <v>0</v>
      </c>
      <c r="AP52" t="s">
        <v>74</v>
      </c>
      <c r="AQ52">
        <v>8.8146779999999994E-2</v>
      </c>
      <c r="AR52">
        <v>0.15279134999999999</v>
      </c>
      <c r="AS52">
        <v>0.35583018</v>
      </c>
      <c r="AT52">
        <v>8.2892220000000003E-2</v>
      </c>
      <c r="AU52">
        <v>0.32033947000000002</v>
      </c>
    </row>
    <row r="53" spans="1:47" x14ac:dyDescent="0.2">
      <c r="A53" t="s">
        <v>74</v>
      </c>
      <c r="B53" t="s">
        <v>74</v>
      </c>
      <c r="C53">
        <v>6.3534391000000001</v>
      </c>
      <c r="D53">
        <v>1</v>
      </c>
      <c r="E53">
        <v>0.01</v>
      </c>
      <c r="F53">
        <v>4.0000000000000001E-3</v>
      </c>
      <c r="G53">
        <v>81</v>
      </c>
      <c r="H53">
        <v>29.5</v>
      </c>
      <c r="I53" t="s">
        <v>49</v>
      </c>
      <c r="J53" t="s">
        <v>49</v>
      </c>
      <c r="K53" t="s">
        <v>49</v>
      </c>
      <c r="L53" t="s">
        <v>59</v>
      </c>
      <c r="M53" t="s">
        <v>73</v>
      </c>
      <c r="N53" t="s">
        <v>75</v>
      </c>
      <c r="O53">
        <v>35.4</v>
      </c>
      <c r="P53">
        <v>52</v>
      </c>
      <c r="Q53">
        <v>4</v>
      </c>
      <c r="R53">
        <v>0.20419518</v>
      </c>
      <c r="S53">
        <v>0.70012629999999998</v>
      </c>
      <c r="T53">
        <v>9.4690570000000002E-2</v>
      </c>
      <c r="U53">
        <v>6.4570000000000003E-4</v>
      </c>
      <c r="V53">
        <v>3.4225E-4</v>
      </c>
      <c r="W53">
        <v>0.70012629999999998</v>
      </c>
      <c r="X53">
        <f t="shared" si="0"/>
        <v>1002</v>
      </c>
      <c r="Y53">
        <v>106</v>
      </c>
      <c r="Z53">
        <v>2.1</v>
      </c>
      <c r="AA53">
        <f t="shared" si="1"/>
        <v>381.57472428493992</v>
      </c>
      <c r="AB53" s="1">
        <f t="shared" si="2"/>
        <v>2.4084353741496596</v>
      </c>
      <c r="AC53">
        <f t="shared" si="4"/>
        <v>0.38534965986394559</v>
      </c>
      <c r="AD53">
        <f t="shared" si="3"/>
        <v>0.4</v>
      </c>
      <c r="AE53">
        <f t="shared" si="5"/>
        <v>11.752511459138045</v>
      </c>
      <c r="AF53">
        <f t="shared" si="6"/>
        <v>29.381278647845111</v>
      </c>
      <c r="AG53">
        <v>5.9423086999999999</v>
      </c>
      <c r="AH53">
        <v>19.29766</v>
      </c>
      <c r="AI53">
        <v>-0.95560206000000003</v>
      </c>
      <c r="AJ53">
        <v>-0.91629066000000003</v>
      </c>
      <c r="AK53">
        <v>2.4620690000000001</v>
      </c>
      <c r="AL53">
        <v>2</v>
      </c>
      <c r="AM53">
        <v>0</v>
      </c>
      <c r="AN53">
        <v>2.6091999999999999E-3</v>
      </c>
      <c r="AO53">
        <v>0</v>
      </c>
      <c r="AP53" t="s">
        <v>74</v>
      </c>
      <c r="AQ53">
        <v>8.0591099999999999E-2</v>
      </c>
      <c r="AR53">
        <v>0.14290456000000001</v>
      </c>
      <c r="AS53">
        <v>0.34951629000000001</v>
      </c>
      <c r="AT53">
        <v>8.4976999999999997E-2</v>
      </c>
      <c r="AU53">
        <v>0.34201105999999998</v>
      </c>
    </row>
    <row r="54" spans="1:47" x14ac:dyDescent="0.2">
      <c r="A54" t="s">
        <v>66</v>
      </c>
      <c r="B54" t="s">
        <v>66</v>
      </c>
      <c r="C54">
        <v>6.3534391000000001</v>
      </c>
      <c r="D54">
        <v>1</v>
      </c>
      <c r="E54">
        <v>1.4999999999999999E-2</v>
      </c>
      <c r="F54">
        <v>5.0000000000000001E-4</v>
      </c>
      <c r="G54">
        <v>81</v>
      </c>
      <c r="H54">
        <v>37.9</v>
      </c>
      <c r="I54" t="s">
        <v>49</v>
      </c>
      <c r="J54" t="s">
        <v>49</v>
      </c>
      <c r="K54" t="s">
        <v>49</v>
      </c>
      <c r="L54" t="s">
        <v>59</v>
      </c>
      <c r="M54" t="s">
        <v>73</v>
      </c>
      <c r="O54">
        <v>45.5</v>
      </c>
      <c r="P54">
        <v>53</v>
      </c>
      <c r="Q54">
        <v>5</v>
      </c>
      <c r="R54">
        <v>1.19151E-3</v>
      </c>
      <c r="S54">
        <v>4.0901220000000002E-2</v>
      </c>
      <c r="T54">
        <v>0.78250666999999996</v>
      </c>
      <c r="U54">
        <v>0.10681132</v>
      </c>
      <c r="V54">
        <v>6.8589289999999997E-2</v>
      </c>
      <c r="W54">
        <v>0.78250666999999996</v>
      </c>
      <c r="X54">
        <f t="shared" si="0"/>
        <v>1002</v>
      </c>
      <c r="Y54">
        <v>106</v>
      </c>
      <c r="Z54">
        <v>2.1</v>
      </c>
      <c r="AA54">
        <f t="shared" si="1"/>
        <v>381.57472428493992</v>
      </c>
      <c r="AB54" s="1">
        <f t="shared" si="2"/>
        <v>5.4189795918367345</v>
      </c>
      <c r="AC54">
        <f t="shared" si="4"/>
        <v>6.0210884353741499E-3</v>
      </c>
      <c r="AD54">
        <f t="shared" si="3"/>
        <v>3.3333333333333333E-2</v>
      </c>
      <c r="AE54">
        <f t="shared" si="5"/>
        <v>1.5097517772403561</v>
      </c>
      <c r="AF54">
        <f t="shared" si="6"/>
        <v>45.292553317210682</v>
      </c>
      <c r="AG54">
        <v>5.9423086999999999</v>
      </c>
      <c r="AH54">
        <v>18.486730000000001</v>
      </c>
      <c r="AI54">
        <v>-5.1144850999999996</v>
      </c>
      <c r="AJ54">
        <v>-3.4011973000000002</v>
      </c>
      <c r="AK54">
        <v>0.40994729000000002</v>
      </c>
      <c r="AL54">
        <v>3</v>
      </c>
      <c r="AM54">
        <v>0</v>
      </c>
      <c r="AN54">
        <v>0.21503059999999999</v>
      </c>
      <c r="AO54">
        <v>0</v>
      </c>
      <c r="AP54" t="s">
        <v>57</v>
      </c>
      <c r="AQ54">
        <v>0.11056022</v>
      </c>
      <c r="AR54">
        <v>0.17929260999999999</v>
      </c>
      <c r="AS54">
        <v>0.36568276999999999</v>
      </c>
      <c r="AT54">
        <v>7.6241260000000005E-2</v>
      </c>
      <c r="AU54">
        <v>0.26822315000000002</v>
      </c>
    </row>
    <row r="55" spans="1:47" x14ac:dyDescent="0.2">
      <c r="A55" t="s">
        <v>66</v>
      </c>
      <c r="B55" t="s">
        <v>66</v>
      </c>
      <c r="C55">
        <v>6.3534391000000001</v>
      </c>
      <c r="D55">
        <v>1</v>
      </c>
      <c r="E55">
        <v>1.4999999999999999E-2</v>
      </c>
      <c r="F55">
        <v>1.5E-3</v>
      </c>
      <c r="G55">
        <v>81</v>
      </c>
      <c r="H55">
        <v>47.2</v>
      </c>
      <c r="I55" t="s">
        <v>49</v>
      </c>
      <c r="J55" t="s">
        <v>49</v>
      </c>
      <c r="K55" t="s">
        <v>49</v>
      </c>
      <c r="L55" t="s">
        <v>49</v>
      </c>
      <c r="M55" t="s">
        <v>73</v>
      </c>
      <c r="O55">
        <v>56.6</v>
      </c>
      <c r="P55">
        <v>54</v>
      </c>
      <c r="Q55">
        <v>6</v>
      </c>
      <c r="R55">
        <v>3.8456900000000001E-3</v>
      </c>
      <c r="S55">
        <v>0.12065525000000001</v>
      </c>
      <c r="T55">
        <v>0.81382421999999999</v>
      </c>
      <c r="U55">
        <v>3.9425870000000002E-2</v>
      </c>
      <c r="V55">
        <v>2.2248980000000002E-2</v>
      </c>
      <c r="W55">
        <v>0.81382421999999999</v>
      </c>
      <c r="X55">
        <f t="shared" si="0"/>
        <v>1002</v>
      </c>
      <c r="Y55">
        <v>106</v>
      </c>
      <c r="Z55">
        <v>2.1</v>
      </c>
      <c r="AA55">
        <f t="shared" si="1"/>
        <v>381.57472428493992</v>
      </c>
      <c r="AB55" s="1">
        <f t="shared" si="2"/>
        <v>5.4189795918367345</v>
      </c>
      <c r="AC55">
        <f t="shared" si="4"/>
        <v>5.4189795918367346E-2</v>
      </c>
      <c r="AD55">
        <f t="shared" si="3"/>
        <v>0.1</v>
      </c>
      <c r="AE55">
        <f t="shared" si="5"/>
        <v>4.4936955089694051</v>
      </c>
      <c r="AF55">
        <f t="shared" si="6"/>
        <v>44.936955089694045</v>
      </c>
      <c r="AG55">
        <v>5.9423086999999999</v>
      </c>
      <c r="AH55">
        <v>18.486730000000001</v>
      </c>
      <c r="AI55">
        <v>-2.9172606000000001</v>
      </c>
      <c r="AJ55">
        <v>-2.3025850999999999</v>
      </c>
      <c r="AK55">
        <v>1.5006774000000001</v>
      </c>
      <c r="AL55">
        <v>3</v>
      </c>
      <c r="AM55">
        <v>0</v>
      </c>
      <c r="AN55">
        <v>9.6903799999999998E-2</v>
      </c>
      <c r="AO55">
        <v>0</v>
      </c>
      <c r="AP55" t="s">
        <v>57</v>
      </c>
      <c r="AQ55">
        <v>0.10094271</v>
      </c>
      <c r="AR55">
        <v>0.16841945</v>
      </c>
      <c r="AS55">
        <v>0.36284555000000002</v>
      </c>
      <c r="AT55">
        <v>7.9130889999999995E-2</v>
      </c>
      <c r="AU55">
        <v>0.28866139000000002</v>
      </c>
    </row>
    <row r="56" spans="1:47" x14ac:dyDescent="0.2">
      <c r="A56" t="s">
        <v>66</v>
      </c>
      <c r="B56" t="s">
        <v>66</v>
      </c>
      <c r="C56">
        <v>6.3534391000000001</v>
      </c>
      <c r="D56">
        <v>1</v>
      </c>
      <c r="E56">
        <v>1.4999999999999999E-2</v>
      </c>
      <c r="F56">
        <v>3.0000000000000001E-3</v>
      </c>
      <c r="G56">
        <v>81</v>
      </c>
      <c r="H56">
        <v>45.4</v>
      </c>
      <c r="I56" t="s">
        <v>49</v>
      </c>
      <c r="J56" t="s">
        <v>49</v>
      </c>
      <c r="K56" t="s">
        <v>49</v>
      </c>
      <c r="L56" t="s">
        <v>49</v>
      </c>
      <c r="M56" t="s">
        <v>73</v>
      </c>
      <c r="O56">
        <v>54.5</v>
      </c>
      <c r="P56">
        <v>55</v>
      </c>
      <c r="Q56">
        <v>7</v>
      </c>
      <c r="R56">
        <v>2.198087E-2</v>
      </c>
      <c r="S56">
        <v>0.43093703999999999</v>
      </c>
      <c r="T56">
        <v>0.53591785999999997</v>
      </c>
      <c r="U56">
        <v>7.2707600000000002E-3</v>
      </c>
      <c r="V56">
        <v>3.8934799999999999E-3</v>
      </c>
      <c r="W56">
        <v>0.53591785999999997</v>
      </c>
      <c r="X56">
        <f t="shared" si="0"/>
        <v>1002</v>
      </c>
      <c r="Y56">
        <v>106</v>
      </c>
      <c r="Z56">
        <v>2.1</v>
      </c>
      <c r="AA56">
        <f t="shared" si="1"/>
        <v>381.57472428493992</v>
      </c>
      <c r="AB56" s="1">
        <f t="shared" si="2"/>
        <v>5.4189795918367345</v>
      </c>
      <c r="AC56">
        <f t="shared" si="4"/>
        <v>0.21675918367346939</v>
      </c>
      <c r="AD56">
        <f t="shared" si="3"/>
        <v>0.2</v>
      </c>
      <c r="AE56">
        <f t="shared" si="5"/>
        <v>8.8827810664793692</v>
      </c>
      <c r="AF56">
        <f t="shared" si="6"/>
        <v>44.413905332396844</v>
      </c>
      <c r="AG56">
        <v>5.9423086999999999</v>
      </c>
      <c r="AH56">
        <v>18.486730000000001</v>
      </c>
      <c r="AI56">
        <v>-1.5309663</v>
      </c>
      <c r="AJ56">
        <v>-1.6094379000000001</v>
      </c>
      <c r="AK56">
        <v>2.1821166999999999</v>
      </c>
      <c r="AL56">
        <v>3</v>
      </c>
      <c r="AM56">
        <v>0</v>
      </c>
      <c r="AN56">
        <v>2.376E-2</v>
      </c>
      <c r="AO56">
        <v>0</v>
      </c>
      <c r="AP56" t="s">
        <v>57</v>
      </c>
      <c r="AQ56">
        <v>8.8146779999999994E-2</v>
      </c>
      <c r="AR56">
        <v>0.15279134999999999</v>
      </c>
      <c r="AS56">
        <v>0.35583018</v>
      </c>
      <c r="AT56">
        <v>8.2892220000000003E-2</v>
      </c>
      <c r="AU56">
        <v>0.32033947000000002</v>
      </c>
    </row>
    <row r="57" spans="1:47" x14ac:dyDescent="0.2">
      <c r="A57" t="s">
        <v>66</v>
      </c>
      <c r="B57" t="s">
        <v>66</v>
      </c>
      <c r="C57">
        <v>6.3534391000000001</v>
      </c>
      <c r="D57">
        <v>1</v>
      </c>
      <c r="E57">
        <v>1.4999999999999999E-2</v>
      </c>
      <c r="F57">
        <v>4.0000000000000001E-3</v>
      </c>
      <c r="G57">
        <v>81</v>
      </c>
      <c r="H57">
        <v>49.6</v>
      </c>
      <c r="I57" t="s">
        <v>49</v>
      </c>
      <c r="J57" t="s">
        <v>49</v>
      </c>
      <c r="K57" t="s">
        <v>49</v>
      </c>
      <c r="L57" t="s">
        <v>49</v>
      </c>
      <c r="M57" t="s">
        <v>73</v>
      </c>
      <c r="O57">
        <v>59.5</v>
      </c>
      <c r="P57">
        <v>56</v>
      </c>
      <c r="Q57">
        <v>8</v>
      </c>
      <c r="R57">
        <v>6.7801500000000001E-2</v>
      </c>
      <c r="S57">
        <v>0.66039811000000004</v>
      </c>
      <c r="T57">
        <v>0.26832376000000002</v>
      </c>
      <c r="U57">
        <v>2.27028E-3</v>
      </c>
      <c r="V57">
        <v>1.2063499999999999E-3</v>
      </c>
      <c r="W57">
        <v>0.66039811000000004</v>
      </c>
      <c r="X57">
        <f t="shared" si="0"/>
        <v>1002</v>
      </c>
      <c r="Y57">
        <v>106</v>
      </c>
      <c r="Z57">
        <v>2.1</v>
      </c>
      <c r="AA57">
        <f t="shared" si="1"/>
        <v>381.57472428493992</v>
      </c>
      <c r="AB57" s="1">
        <f t="shared" si="2"/>
        <v>5.4189795918367345</v>
      </c>
      <c r="AC57">
        <f t="shared" si="4"/>
        <v>0.38534965986394559</v>
      </c>
      <c r="AD57">
        <f t="shared" si="3"/>
        <v>0.26666666666666666</v>
      </c>
      <c r="AE57">
        <f t="shared" si="5"/>
        <v>11.752511459138045</v>
      </c>
      <c r="AF57">
        <f t="shared" si="6"/>
        <v>44.071917971767668</v>
      </c>
      <c r="AG57">
        <v>5.9423086999999999</v>
      </c>
      <c r="AH57">
        <v>18.486730000000001</v>
      </c>
      <c r="AI57">
        <v>-0.95560206000000003</v>
      </c>
      <c r="AJ57">
        <v>-1.3217558</v>
      </c>
      <c r="AK57">
        <v>2.4620690000000001</v>
      </c>
      <c r="AL57">
        <v>3</v>
      </c>
      <c r="AM57">
        <v>0</v>
      </c>
      <c r="AN57">
        <v>8.5176000000000002E-3</v>
      </c>
      <c r="AO57">
        <v>0</v>
      </c>
      <c r="AP57" t="s">
        <v>57</v>
      </c>
      <c r="AQ57">
        <v>8.0591099999999999E-2</v>
      </c>
      <c r="AR57">
        <v>0.14290456000000001</v>
      </c>
      <c r="AS57">
        <v>0.34951629000000001</v>
      </c>
      <c r="AT57">
        <v>8.4976999999999997E-2</v>
      </c>
      <c r="AU57">
        <v>0.34201105999999998</v>
      </c>
    </row>
    <row r="58" spans="1:47" x14ac:dyDescent="0.2">
      <c r="A58" t="s">
        <v>54</v>
      </c>
      <c r="B58" t="s">
        <v>54</v>
      </c>
      <c r="C58">
        <v>6.3534391000000001</v>
      </c>
      <c r="D58">
        <v>1</v>
      </c>
      <c r="E58">
        <v>0.02</v>
      </c>
      <c r="F58">
        <v>5.0000000000000001E-4</v>
      </c>
      <c r="G58">
        <v>81</v>
      </c>
      <c r="H58">
        <v>58.8</v>
      </c>
      <c r="I58" t="s">
        <v>49</v>
      </c>
      <c r="J58" t="s">
        <v>49</v>
      </c>
      <c r="K58" t="s">
        <v>49</v>
      </c>
      <c r="L58" t="s">
        <v>59</v>
      </c>
      <c r="M58" t="s">
        <v>73</v>
      </c>
      <c r="N58" t="s">
        <v>76</v>
      </c>
      <c r="O58">
        <v>70.5</v>
      </c>
      <c r="P58">
        <v>57</v>
      </c>
      <c r="Q58">
        <v>9</v>
      </c>
      <c r="R58">
        <v>3.3803000000000001E-4</v>
      </c>
      <c r="S58">
        <v>1.196464E-2</v>
      </c>
      <c r="T58">
        <v>0.55899345</v>
      </c>
      <c r="U58">
        <v>0.22248670000000001</v>
      </c>
      <c r="V58">
        <v>0.20621718</v>
      </c>
      <c r="W58">
        <v>0.55899345</v>
      </c>
      <c r="X58">
        <f t="shared" si="0"/>
        <v>1002</v>
      </c>
      <c r="Y58">
        <v>106</v>
      </c>
      <c r="Z58">
        <v>2.1</v>
      </c>
      <c r="AA58">
        <f t="shared" si="1"/>
        <v>381.57472428493992</v>
      </c>
      <c r="AB58" s="1">
        <f t="shared" si="2"/>
        <v>9.6337414965986383</v>
      </c>
      <c r="AC58">
        <f t="shared" si="4"/>
        <v>6.0210884353741499E-3</v>
      </c>
      <c r="AD58">
        <f t="shared" si="3"/>
        <v>2.5000000000000001E-2</v>
      </c>
      <c r="AE58">
        <f t="shared" si="5"/>
        <v>1.5097517772403561</v>
      </c>
      <c r="AF58">
        <f t="shared" si="6"/>
        <v>60.390071089614246</v>
      </c>
      <c r="AG58">
        <v>5.9423086999999999</v>
      </c>
      <c r="AH58">
        <v>17.911366000000001</v>
      </c>
      <c r="AI58">
        <v>-5.1144850999999996</v>
      </c>
      <c r="AJ58">
        <v>-3.6888793999999998</v>
      </c>
      <c r="AK58">
        <v>0.40994729000000002</v>
      </c>
      <c r="AL58">
        <v>3</v>
      </c>
      <c r="AM58">
        <v>0</v>
      </c>
      <c r="AN58">
        <v>0.47210770000000002</v>
      </c>
      <c r="AO58">
        <v>0</v>
      </c>
      <c r="AP58" t="s">
        <v>57</v>
      </c>
      <c r="AQ58">
        <v>0.11056022</v>
      </c>
      <c r="AR58">
        <v>0.17929260999999999</v>
      </c>
      <c r="AS58">
        <v>0.36568276999999999</v>
      </c>
      <c r="AT58">
        <v>7.6241260000000005E-2</v>
      </c>
      <c r="AU58">
        <v>0.26822315000000002</v>
      </c>
    </row>
    <row r="59" spans="1:47" x14ac:dyDescent="0.2">
      <c r="A59" t="s">
        <v>66</v>
      </c>
      <c r="B59" t="s">
        <v>66</v>
      </c>
      <c r="C59">
        <v>6.3534391000000001</v>
      </c>
      <c r="D59">
        <v>1</v>
      </c>
      <c r="E59">
        <v>0.02</v>
      </c>
      <c r="F59">
        <v>1.5E-3</v>
      </c>
      <c r="G59">
        <v>81</v>
      </c>
      <c r="H59">
        <v>68.400000000000006</v>
      </c>
      <c r="I59" t="s">
        <v>49</v>
      </c>
      <c r="J59" t="s">
        <v>49</v>
      </c>
      <c r="K59" t="s">
        <v>49</v>
      </c>
      <c r="L59" t="s">
        <v>59</v>
      </c>
      <c r="M59" t="s">
        <v>73</v>
      </c>
      <c r="N59" t="s">
        <v>76</v>
      </c>
      <c r="O59">
        <v>82.1</v>
      </c>
      <c r="P59">
        <v>58</v>
      </c>
      <c r="Q59">
        <v>10</v>
      </c>
      <c r="R59">
        <v>1.09311E-3</v>
      </c>
      <c r="S59">
        <v>3.765462E-2</v>
      </c>
      <c r="T59">
        <v>0.77301982999999996</v>
      </c>
      <c r="U59">
        <v>0.11392115</v>
      </c>
      <c r="V59">
        <v>7.4311279999999993E-2</v>
      </c>
      <c r="W59">
        <v>0.77301982999999996</v>
      </c>
      <c r="X59">
        <f t="shared" si="0"/>
        <v>1002</v>
      </c>
      <c r="Y59">
        <v>106</v>
      </c>
      <c r="Z59">
        <v>2.1</v>
      </c>
      <c r="AA59">
        <f t="shared" si="1"/>
        <v>381.57472428493992</v>
      </c>
      <c r="AB59" s="1">
        <f t="shared" si="2"/>
        <v>9.6337414965986383</v>
      </c>
      <c r="AC59">
        <f t="shared" si="4"/>
        <v>5.4189795918367346E-2</v>
      </c>
      <c r="AD59">
        <f t="shared" si="3"/>
        <v>7.4999999999999997E-2</v>
      </c>
      <c r="AE59">
        <f t="shared" si="5"/>
        <v>4.4936955089694051</v>
      </c>
      <c r="AF59">
        <f t="shared" si="6"/>
        <v>59.915940119592072</v>
      </c>
      <c r="AG59">
        <v>5.9423086999999999</v>
      </c>
      <c r="AH59">
        <v>17.911366000000001</v>
      </c>
      <c r="AI59">
        <v>-2.9172606000000001</v>
      </c>
      <c r="AJ59">
        <v>-2.5902671000000002</v>
      </c>
      <c r="AK59">
        <v>1.5006774000000001</v>
      </c>
      <c r="AL59">
        <v>3</v>
      </c>
      <c r="AM59">
        <v>0</v>
      </c>
      <c r="AN59">
        <v>0.25574849999999999</v>
      </c>
      <c r="AO59">
        <v>0</v>
      </c>
      <c r="AP59" t="s">
        <v>57</v>
      </c>
      <c r="AQ59">
        <v>0.10094271</v>
      </c>
      <c r="AR59">
        <v>0.16841945</v>
      </c>
      <c r="AS59">
        <v>0.36284555000000002</v>
      </c>
      <c r="AT59">
        <v>7.9130889999999995E-2</v>
      </c>
      <c r="AU59">
        <v>0.28866139000000002</v>
      </c>
    </row>
    <row r="60" spans="1:47" x14ac:dyDescent="0.2">
      <c r="A60" t="s">
        <v>66</v>
      </c>
      <c r="B60" t="s">
        <v>66</v>
      </c>
      <c r="C60">
        <v>6.3534391000000001</v>
      </c>
      <c r="D60">
        <v>1</v>
      </c>
      <c r="E60">
        <v>0.02</v>
      </c>
      <c r="F60">
        <v>3.0000000000000001E-3</v>
      </c>
      <c r="G60">
        <v>81</v>
      </c>
      <c r="H60">
        <v>61.9</v>
      </c>
      <c r="I60" t="s">
        <v>49</v>
      </c>
      <c r="J60" t="s">
        <v>49</v>
      </c>
      <c r="K60" t="s">
        <v>49</v>
      </c>
      <c r="L60" t="s">
        <v>49</v>
      </c>
      <c r="M60" t="s">
        <v>73</v>
      </c>
      <c r="O60">
        <v>74.3</v>
      </c>
      <c r="P60">
        <v>59</v>
      </c>
      <c r="Q60">
        <v>11</v>
      </c>
      <c r="R60">
        <v>6.3303999999999999E-3</v>
      </c>
      <c r="S60">
        <v>0.18373706000000001</v>
      </c>
      <c r="T60">
        <v>0.77162799000000004</v>
      </c>
      <c r="U60">
        <v>2.470288E-2</v>
      </c>
      <c r="V60">
        <v>1.360166E-2</v>
      </c>
      <c r="W60">
        <v>0.77162799000000004</v>
      </c>
      <c r="X60">
        <f t="shared" si="0"/>
        <v>1002</v>
      </c>
      <c r="Y60">
        <v>106</v>
      </c>
      <c r="Z60">
        <v>2.1</v>
      </c>
      <c r="AA60">
        <f t="shared" si="1"/>
        <v>381.57472428493992</v>
      </c>
      <c r="AB60" s="1">
        <f t="shared" si="2"/>
        <v>9.6337414965986383</v>
      </c>
      <c r="AC60">
        <f t="shared" si="4"/>
        <v>0.21675918367346939</v>
      </c>
      <c r="AD60">
        <f t="shared" si="3"/>
        <v>0.15</v>
      </c>
      <c r="AE60">
        <f t="shared" si="5"/>
        <v>8.8827810664793692</v>
      </c>
      <c r="AF60">
        <f t="shared" si="6"/>
        <v>59.218540443195799</v>
      </c>
      <c r="AG60">
        <v>5.9423086999999999</v>
      </c>
      <c r="AH60">
        <v>17.911366000000001</v>
      </c>
      <c r="AI60">
        <v>-1.5309663</v>
      </c>
      <c r="AJ60">
        <v>-1.8971199999999999</v>
      </c>
      <c r="AK60">
        <v>2.1821166999999999</v>
      </c>
      <c r="AL60">
        <v>3</v>
      </c>
      <c r="AM60">
        <v>0</v>
      </c>
      <c r="AN60">
        <v>7.0410299999999995E-2</v>
      </c>
      <c r="AO60">
        <v>0</v>
      </c>
      <c r="AP60" t="s">
        <v>57</v>
      </c>
      <c r="AQ60">
        <v>8.8146779999999994E-2</v>
      </c>
      <c r="AR60">
        <v>0.15279134999999999</v>
      </c>
      <c r="AS60">
        <v>0.35583018</v>
      </c>
      <c r="AT60">
        <v>8.2892220000000003E-2</v>
      </c>
      <c r="AU60">
        <v>0.32033947000000002</v>
      </c>
    </row>
    <row r="61" spans="1:47" x14ac:dyDescent="0.2">
      <c r="A61" t="s">
        <v>66</v>
      </c>
      <c r="B61" t="s">
        <v>66</v>
      </c>
      <c r="C61">
        <v>6.3534391000000001</v>
      </c>
      <c r="D61">
        <v>1</v>
      </c>
      <c r="E61">
        <v>0.02</v>
      </c>
      <c r="F61">
        <v>4.0000000000000001E-3</v>
      </c>
      <c r="G61">
        <v>81</v>
      </c>
      <c r="H61">
        <v>61.9</v>
      </c>
      <c r="I61" t="s">
        <v>49</v>
      </c>
      <c r="J61" t="s">
        <v>49</v>
      </c>
      <c r="K61" t="s">
        <v>49</v>
      </c>
      <c r="L61" t="s">
        <v>49</v>
      </c>
      <c r="M61" t="s">
        <v>73</v>
      </c>
      <c r="O61">
        <v>74.3</v>
      </c>
      <c r="P61">
        <v>60</v>
      </c>
      <c r="Q61">
        <v>12</v>
      </c>
      <c r="R61">
        <v>2.02004E-2</v>
      </c>
      <c r="S61">
        <v>0.41143627999999999</v>
      </c>
      <c r="T61">
        <v>0.55620519000000002</v>
      </c>
      <c r="U61">
        <v>7.9152600000000004E-3</v>
      </c>
      <c r="V61">
        <v>4.2428700000000001E-3</v>
      </c>
      <c r="W61">
        <v>0.55620519000000002</v>
      </c>
      <c r="X61">
        <f t="shared" si="0"/>
        <v>1002</v>
      </c>
      <c r="Y61">
        <v>106</v>
      </c>
      <c r="Z61">
        <v>2.1</v>
      </c>
      <c r="AA61">
        <f t="shared" si="1"/>
        <v>381.57472428493992</v>
      </c>
      <c r="AB61" s="1">
        <f t="shared" si="2"/>
        <v>9.6337414965986383</v>
      </c>
      <c r="AC61">
        <f t="shared" si="4"/>
        <v>0.38534965986394559</v>
      </c>
      <c r="AD61">
        <f t="shared" si="3"/>
        <v>0.2</v>
      </c>
      <c r="AE61">
        <f t="shared" si="5"/>
        <v>11.752511459138045</v>
      </c>
      <c r="AF61">
        <f t="shared" si="6"/>
        <v>58.762557295690222</v>
      </c>
      <c r="AG61">
        <v>5.9423086999999999</v>
      </c>
      <c r="AH61">
        <v>17.911366000000001</v>
      </c>
      <c r="AI61">
        <v>-0.95560206000000003</v>
      </c>
      <c r="AJ61">
        <v>-1.6094378</v>
      </c>
      <c r="AK61">
        <v>2.4620690000000001</v>
      </c>
      <c r="AL61">
        <v>3</v>
      </c>
      <c r="AM61">
        <v>0</v>
      </c>
      <c r="AN61">
        <v>2.5563700000000002E-2</v>
      </c>
      <c r="AO61">
        <v>0</v>
      </c>
      <c r="AP61" t="s">
        <v>57</v>
      </c>
      <c r="AQ61">
        <v>8.0591099999999999E-2</v>
      </c>
      <c r="AR61">
        <v>0.14290456000000001</v>
      </c>
      <c r="AS61">
        <v>0.34951629000000001</v>
      </c>
      <c r="AT61">
        <v>8.4976999999999997E-2</v>
      </c>
      <c r="AU61">
        <v>0.34201105999999998</v>
      </c>
    </row>
    <row r="62" spans="1:47" x14ac:dyDescent="0.2">
      <c r="A62" t="s">
        <v>54</v>
      </c>
      <c r="B62" t="s">
        <v>54</v>
      </c>
      <c r="C62">
        <v>6.3534391000000001</v>
      </c>
      <c r="D62">
        <v>1</v>
      </c>
      <c r="E62">
        <v>2.5000000000000001E-2</v>
      </c>
      <c r="F62">
        <v>5.0000000000000001E-4</v>
      </c>
      <c r="G62">
        <v>81</v>
      </c>
      <c r="H62">
        <v>77.2</v>
      </c>
      <c r="I62">
        <v>94</v>
      </c>
      <c r="J62" t="s">
        <v>60</v>
      </c>
      <c r="K62" t="s">
        <v>49</v>
      </c>
      <c r="L62" t="s">
        <v>59</v>
      </c>
      <c r="M62" t="s">
        <v>55</v>
      </c>
      <c r="N62" t="s">
        <v>76</v>
      </c>
      <c r="O62">
        <v>92.6</v>
      </c>
      <c r="P62">
        <v>61</v>
      </c>
      <c r="Q62">
        <v>13</v>
      </c>
      <c r="R62">
        <v>9.5840000000000004E-5</v>
      </c>
      <c r="S62">
        <v>3.4224899999999998E-3</v>
      </c>
      <c r="T62">
        <v>0.27065661000000002</v>
      </c>
      <c r="U62">
        <v>0.24761027999999999</v>
      </c>
      <c r="V62">
        <v>0.47821478000000001</v>
      </c>
      <c r="W62">
        <v>0.47821478000000001</v>
      </c>
      <c r="X62">
        <f t="shared" si="0"/>
        <v>1002</v>
      </c>
      <c r="Y62">
        <v>106</v>
      </c>
      <c r="Z62">
        <v>2.1</v>
      </c>
      <c r="AA62">
        <f t="shared" si="1"/>
        <v>381.57472428493992</v>
      </c>
      <c r="AB62" s="1">
        <f t="shared" si="2"/>
        <v>15.052721088435375</v>
      </c>
      <c r="AC62">
        <f t="shared" si="4"/>
        <v>6.0210884353741499E-3</v>
      </c>
      <c r="AD62">
        <f t="shared" si="3"/>
        <v>0.02</v>
      </c>
      <c r="AE62">
        <f t="shared" si="5"/>
        <v>1.5097517772403561</v>
      </c>
      <c r="AF62">
        <f t="shared" si="6"/>
        <v>75.487588862017802</v>
      </c>
      <c r="AG62">
        <v>5.9423086999999999</v>
      </c>
      <c r="AH62">
        <v>17.465078999999999</v>
      </c>
      <c r="AI62">
        <v>-5.1144850999999996</v>
      </c>
      <c r="AJ62">
        <v>-3.912023</v>
      </c>
      <c r="AK62">
        <v>0.40994729000000002</v>
      </c>
      <c r="AL62">
        <v>3</v>
      </c>
      <c r="AM62">
        <v>0</v>
      </c>
      <c r="AN62">
        <v>0.73895120000000003</v>
      </c>
      <c r="AO62">
        <v>1</v>
      </c>
      <c r="AP62" t="s">
        <v>57</v>
      </c>
      <c r="AQ62">
        <v>0.11056022</v>
      </c>
      <c r="AR62">
        <v>0.17929260999999999</v>
      </c>
      <c r="AS62">
        <v>0.36568276999999999</v>
      </c>
      <c r="AT62">
        <v>7.6241260000000005E-2</v>
      </c>
      <c r="AU62">
        <v>0.26822315000000002</v>
      </c>
    </row>
    <row r="63" spans="1:47" x14ac:dyDescent="0.2">
      <c r="A63" t="s">
        <v>66</v>
      </c>
      <c r="B63" t="s">
        <v>66</v>
      </c>
      <c r="C63">
        <v>6.3534391000000001</v>
      </c>
      <c r="D63">
        <v>1</v>
      </c>
      <c r="E63">
        <v>2.5000000000000001E-2</v>
      </c>
      <c r="F63">
        <v>1.5E-3</v>
      </c>
      <c r="G63">
        <v>81</v>
      </c>
      <c r="H63">
        <v>82.6</v>
      </c>
      <c r="I63" t="s">
        <v>49</v>
      </c>
      <c r="J63" t="s">
        <v>49</v>
      </c>
      <c r="K63" t="s">
        <v>59</v>
      </c>
      <c r="L63" t="s">
        <v>59</v>
      </c>
      <c r="M63" t="s">
        <v>73</v>
      </c>
      <c r="N63" t="s">
        <v>76</v>
      </c>
      <c r="O63">
        <v>99.1</v>
      </c>
      <c r="P63">
        <v>62</v>
      </c>
      <c r="Q63">
        <v>14</v>
      </c>
      <c r="R63">
        <v>3.101E-4</v>
      </c>
      <c r="S63">
        <v>1.098699E-2</v>
      </c>
      <c r="T63">
        <v>0.53874792999999999</v>
      </c>
      <c r="U63">
        <v>0.22925491000000001</v>
      </c>
      <c r="V63">
        <v>0.22070007</v>
      </c>
      <c r="W63">
        <v>0.53874792999999999</v>
      </c>
      <c r="X63">
        <f t="shared" si="0"/>
        <v>1002</v>
      </c>
      <c r="Y63">
        <v>106</v>
      </c>
      <c r="Z63">
        <v>2.1</v>
      </c>
      <c r="AA63">
        <f t="shared" si="1"/>
        <v>381.57472428493992</v>
      </c>
      <c r="AB63" s="1">
        <f t="shared" si="2"/>
        <v>15.052721088435375</v>
      </c>
      <c r="AC63">
        <f t="shared" si="4"/>
        <v>5.4189795918367346E-2</v>
      </c>
      <c r="AD63">
        <f t="shared" si="3"/>
        <v>0.06</v>
      </c>
      <c r="AE63">
        <f t="shared" si="5"/>
        <v>4.4936955089694051</v>
      </c>
      <c r="AF63">
        <f t="shared" si="6"/>
        <v>74.894925149490092</v>
      </c>
      <c r="AG63">
        <v>5.9423086999999999</v>
      </c>
      <c r="AH63">
        <v>17.465078999999999</v>
      </c>
      <c r="AI63">
        <v>-2.9172606000000001</v>
      </c>
      <c r="AJ63">
        <v>-2.8134106999999999</v>
      </c>
      <c r="AK63">
        <v>1.5006774000000001</v>
      </c>
      <c r="AL63">
        <v>3</v>
      </c>
      <c r="AM63">
        <v>0</v>
      </c>
      <c r="AN63">
        <v>0.51722659999999998</v>
      </c>
      <c r="AO63">
        <v>1</v>
      </c>
      <c r="AP63" t="s">
        <v>57</v>
      </c>
      <c r="AQ63">
        <v>0.10094271</v>
      </c>
      <c r="AR63">
        <v>0.16841945</v>
      </c>
      <c r="AS63">
        <v>0.36284555000000002</v>
      </c>
      <c r="AT63">
        <v>7.9130889999999995E-2</v>
      </c>
      <c r="AU63">
        <v>0.28866139000000002</v>
      </c>
    </row>
    <row r="64" spans="1:47" x14ac:dyDescent="0.2">
      <c r="A64" t="s">
        <v>66</v>
      </c>
      <c r="B64" t="s">
        <v>66</v>
      </c>
      <c r="C64">
        <v>6.3534391000000001</v>
      </c>
      <c r="D64">
        <v>1</v>
      </c>
      <c r="E64">
        <v>2.5000000000000001E-2</v>
      </c>
      <c r="F64">
        <v>3.0000000000000001E-3</v>
      </c>
      <c r="G64">
        <v>81</v>
      </c>
      <c r="H64">
        <v>88.7</v>
      </c>
      <c r="I64" t="s">
        <v>49</v>
      </c>
      <c r="J64" t="s">
        <v>49</v>
      </c>
      <c r="K64" t="s">
        <v>59</v>
      </c>
      <c r="L64" t="s">
        <v>49</v>
      </c>
      <c r="M64" t="s">
        <v>73</v>
      </c>
      <c r="O64">
        <v>106.4</v>
      </c>
      <c r="P64">
        <v>63</v>
      </c>
      <c r="Q64">
        <v>15</v>
      </c>
      <c r="R64">
        <v>1.80259E-3</v>
      </c>
      <c r="S64">
        <v>6.0568299999999999E-2</v>
      </c>
      <c r="T64">
        <v>0.81442647000000001</v>
      </c>
      <c r="U64">
        <v>7.6813229999999996E-2</v>
      </c>
      <c r="V64">
        <v>4.6389409999999999E-2</v>
      </c>
      <c r="W64">
        <v>0.81442647000000001</v>
      </c>
      <c r="X64">
        <f t="shared" si="0"/>
        <v>1002</v>
      </c>
      <c r="Y64">
        <v>106</v>
      </c>
      <c r="Z64">
        <v>2.1</v>
      </c>
      <c r="AA64">
        <f t="shared" si="1"/>
        <v>381.57472428493992</v>
      </c>
      <c r="AB64" s="1">
        <f t="shared" si="2"/>
        <v>15.052721088435375</v>
      </c>
      <c r="AC64">
        <f t="shared" si="4"/>
        <v>0.21675918367346939</v>
      </c>
      <c r="AD64">
        <f t="shared" si="3"/>
        <v>0.12</v>
      </c>
      <c r="AE64">
        <f t="shared" si="5"/>
        <v>8.8827810664793692</v>
      </c>
      <c r="AF64">
        <f t="shared" si="6"/>
        <v>74.023175553994747</v>
      </c>
      <c r="AG64">
        <v>5.9423086999999999</v>
      </c>
      <c r="AH64">
        <v>17.465078999999999</v>
      </c>
      <c r="AI64">
        <v>-1.5309663</v>
      </c>
      <c r="AJ64">
        <v>-2.1202635000000001</v>
      </c>
      <c r="AK64">
        <v>2.1821166999999999</v>
      </c>
      <c r="AL64">
        <v>3</v>
      </c>
      <c r="AM64">
        <v>0</v>
      </c>
      <c r="AN64">
        <v>0.1876024</v>
      </c>
      <c r="AO64">
        <v>0</v>
      </c>
      <c r="AP64" t="s">
        <v>57</v>
      </c>
      <c r="AQ64">
        <v>8.8146779999999994E-2</v>
      </c>
      <c r="AR64">
        <v>0.15279134999999999</v>
      </c>
      <c r="AS64">
        <v>0.35583018</v>
      </c>
      <c r="AT64">
        <v>8.2892220000000003E-2</v>
      </c>
      <c r="AU64">
        <v>0.32033947000000002</v>
      </c>
    </row>
    <row r="65" spans="1:47" x14ac:dyDescent="0.2">
      <c r="A65" t="s">
        <v>66</v>
      </c>
      <c r="B65" t="s">
        <v>66</v>
      </c>
      <c r="C65">
        <v>6.3534391000000001</v>
      </c>
      <c r="D65">
        <v>1</v>
      </c>
      <c r="E65">
        <v>2.5000000000000001E-2</v>
      </c>
      <c r="F65">
        <v>4.0000000000000001E-3</v>
      </c>
      <c r="G65">
        <v>81</v>
      </c>
      <c r="H65">
        <v>90.8</v>
      </c>
      <c r="I65" t="s">
        <v>49</v>
      </c>
      <c r="J65" t="s">
        <v>49</v>
      </c>
      <c r="K65" t="s">
        <v>49</v>
      </c>
      <c r="L65" t="s">
        <v>49</v>
      </c>
      <c r="M65" t="s">
        <v>73</v>
      </c>
      <c r="O65">
        <v>109</v>
      </c>
      <c r="P65">
        <v>64</v>
      </c>
      <c r="Q65">
        <v>16</v>
      </c>
      <c r="R65">
        <v>5.8101100000000003E-3</v>
      </c>
      <c r="S65">
        <v>0.17132773000000001</v>
      </c>
      <c r="T65">
        <v>0.78124923000000002</v>
      </c>
      <c r="U65">
        <v>2.6803629999999998E-2</v>
      </c>
      <c r="V65">
        <v>1.4809309999999999E-2</v>
      </c>
      <c r="W65">
        <v>0.78124923000000002</v>
      </c>
      <c r="X65">
        <f t="shared" si="0"/>
        <v>1002</v>
      </c>
      <c r="Y65">
        <v>106</v>
      </c>
      <c r="Z65">
        <v>2.1</v>
      </c>
      <c r="AA65">
        <f t="shared" si="1"/>
        <v>381.57472428493992</v>
      </c>
      <c r="AB65" s="1">
        <f t="shared" si="2"/>
        <v>15.052721088435375</v>
      </c>
      <c r="AC65">
        <f t="shared" si="4"/>
        <v>0.38534965986394559</v>
      </c>
      <c r="AD65">
        <f t="shared" si="3"/>
        <v>0.16</v>
      </c>
      <c r="AE65">
        <f t="shared" si="5"/>
        <v>11.752511459138045</v>
      </c>
      <c r="AF65">
        <f t="shared" si="6"/>
        <v>73.453196619612783</v>
      </c>
      <c r="AG65">
        <v>5.9423086999999999</v>
      </c>
      <c r="AH65">
        <v>17.465078999999999</v>
      </c>
      <c r="AI65">
        <v>-0.95560206000000003</v>
      </c>
      <c r="AJ65">
        <v>-1.8325814</v>
      </c>
      <c r="AK65">
        <v>2.4620690000000001</v>
      </c>
      <c r="AL65">
        <v>3</v>
      </c>
      <c r="AM65">
        <v>0</v>
      </c>
      <c r="AN65">
        <v>7.3053900000000005E-2</v>
      </c>
      <c r="AO65">
        <v>0</v>
      </c>
      <c r="AP65" t="s">
        <v>57</v>
      </c>
      <c r="AQ65">
        <v>8.0591099999999999E-2</v>
      </c>
      <c r="AR65">
        <v>0.14290456000000001</v>
      </c>
      <c r="AS65">
        <v>0.34951629000000001</v>
      </c>
      <c r="AT65">
        <v>8.4976999999999997E-2</v>
      </c>
      <c r="AU65">
        <v>0.34201105999999998</v>
      </c>
    </row>
    <row r="66" spans="1:47" x14ac:dyDescent="0.2">
      <c r="A66" t="s">
        <v>47</v>
      </c>
      <c r="B66" t="s">
        <v>47</v>
      </c>
      <c r="C66">
        <v>5.0905889999999996</v>
      </c>
      <c r="D66">
        <v>0.1</v>
      </c>
      <c r="E66">
        <v>0.01</v>
      </c>
      <c r="F66">
        <v>5.0000000000000001E-4</v>
      </c>
      <c r="G66">
        <v>52</v>
      </c>
      <c r="H66">
        <v>42.6</v>
      </c>
      <c r="I66">
        <v>84</v>
      </c>
      <c r="J66" t="s">
        <v>48</v>
      </c>
      <c r="K66" t="s">
        <v>49</v>
      </c>
      <c r="L66" t="s">
        <v>49</v>
      </c>
      <c r="M66" t="s">
        <v>50</v>
      </c>
      <c r="O66">
        <v>51.1</v>
      </c>
      <c r="P66">
        <v>65</v>
      </c>
      <c r="Q66">
        <v>1</v>
      </c>
      <c r="R66" s="1">
        <v>9.0159999999999997E-6</v>
      </c>
      <c r="S66">
        <v>3.2299E-4</v>
      </c>
      <c r="T66">
        <v>3.3980730000000001E-2</v>
      </c>
      <c r="U66">
        <v>5.8768130000000002E-2</v>
      </c>
      <c r="V66">
        <v>0.90691913999999996</v>
      </c>
      <c r="W66">
        <v>0.90691913999999996</v>
      </c>
      <c r="X66">
        <f t="shared" ref="X66:X129" si="7">1000  * (1 -(D66/100)) + 1200 * D66 / 100</f>
        <v>1000.2</v>
      </c>
      <c r="Y66">
        <v>13</v>
      </c>
      <c r="Z66">
        <v>0.23</v>
      </c>
      <c r="AA66">
        <f t="shared" si="1"/>
        <v>1993.7907066303374</v>
      </c>
      <c r="AB66" s="1">
        <f t="shared" si="2"/>
        <v>24.57958412098299</v>
      </c>
      <c r="AC66">
        <f t="shared" si="4"/>
        <v>6.1448960302457459E-2</v>
      </c>
      <c r="AD66">
        <f t="shared" si="3"/>
        <v>0.05</v>
      </c>
      <c r="AE66">
        <f t="shared" si="5"/>
        <v>11.007601421451437</v>
      </c>
      <c r="AF66">
        <f t="shared" si="6"/>
        <v>220.15202842902872</v>
      </c>
      <c r="AG66">
        <v>7.5975929999999998</v>
      </c>
      <c r="AH66">
        <v>21.622396999999999</v>
      </c>
      <c r="AI66">
        <v>-2.7897482</v>
      </c>
      <c r="AJ66">
        <v>-2.9957322</v>
      </c>
      <c r="AK66">
        <v>2.3983861000000002</v>
      </c>
      <c r="AL66">
        <v>4</v>
      </c>
      <c r="AM66">
        <v>1</v>
      </c>
      <c r="AN66">
        <v>1</v>
      </c>
      <c r="AO66">
        <v>1</v>
      </c>
      <c r="AP66" t="s">
        <v>47</v>
      </c>
      <c r="AQ66">
        <v>8.2442470000000004E-2</v>
      </c>
      <c r="AR66">
        <v>0.14537398000000001</v>
      </c>
      <c r="AS66">
        <v>0.35123451999999999</v>
      </c>
      <c r="AT66">
        <v>8.4480860000000005E-2</v>
      </c>
      <c r="AU66">
        <v>0.33646816000000002</v>
      </c>
    </row>
    <row r="67" spans="1:47" x14ac:dyDescent="0.2">
      <c r="A67" t="s">
        <v>47</v>
      </c>
      <c r="B67" t="s">
        <v>47</v>
      </c>
      <c r="C67">
        <v>5.0905889999999996</v>
      </c>
      <c r="D67">
        <v>0.1</v>
      </c>
      <c r="E67">
        <v>0.01</v>
      </c>
      <c r="F67">
        <v>1.5E-3</v>
      </c>
      <c r="G67">
        <v>52</v>
      </c>
      <c r="H67">
        <v>51.8</v>
      </c>
      <c r="I67">
        <v>104</v>
      </c>
      <c r="J67" t="s">
        <v>51</v>
      </c>
      <c r="K67" t="s">
        <v>49</v>
      </c>
      <c r="L67" t="s">
        <v>49</v>
      </c>
      <c r="M67" t="s">
        <v>77</v>
      </c>
      <c r="O67">
        <v>62.2</v>
      </c>
      <c r="P67">
        <v>66</v>
      </c>
      <c r="Q67">
        <v>2</v>
      </c>
      <c r="R67">
        <v>2.9179999999999998E-5</v>
      </c>
      <c r="S67">
        <v>1.0444600000000001E-3</v>
      </c>
      <c r="T67">
        <v>0.10205566000000001</v>
      </c>
      <c r="U67">
        <v>0.14620058999999999</v>
      </c>
      <c r="V67">
        <v>0.75067012</v>
      </c>
      <c r="W67">
        <v>0.75067012</v>
      </c>
      <c r="X67">
        <f t="shared" si="7"/>
        <v>1000.2</v>
      </c>
      <c r="Y67">
        <v>13</v>
      </c>
      <c r="Z67">
        <v>0.23</v>
      </c>
      <c r="AA67">
        <f t="shared" ref="AA67:AA130" si="8">(X67 * (C67^2)) / Y67</f>
        <v>1993.7907066303374</v>
      </c>
      <c r="AB67" s="1">
        <f t="shared" ref="AB67:AB130" si="9">(X67 * Y67 * (E67 ^2)) / ((Z67^2) )</f>
        <v>24.57958412098299</v>
      </c>
      <c r="AC67">
        <f t="shared" si="4"/>
        <v>0.55304064272211717</v>
      </c>
      <c r="AD67">
        <f t="shared" ref="AD67:AD130" si="10">(F67 / E67)</f>
        <v>0.15</v>
      </c>
      <c r="AE67">
        <f t="shared" si="5"/>
        <v>32.662152610886729</v>
      </c>
      <c r="AF67">
        <f t="shared" si="6"/>
        <v>217.74768407257821</v>
      </c>
      <c r="AG67">
        <v>7.5975929999999998</v>
      </c>
      <c r="AH67">
        <v>21.622396999999999</v>
      </c>
      <c r="AI67">
        <v>-0.59252375000000002</v>
      </c>
      <c r="AJ67">
        <v>-1.8971199999999999</v>
      </c>
      <c r="AK67">
        <v>3.4860169999999999</v>
      </c>
      <c r="AL67">
        <v>4</v>
      </c>
      <c r="AM67">
        <v>1</v>
      </c>
      <c r="AN67">
        <v>0.99998310000000001</v>
      </c>
      <c r="AO67">
        <v>1</v>
      </c>
      <c r="AP67" t="s">
        <v>47</v>
      </c>
      <c r="AQ67">
        <v>4.1113589999999998E-2</v>
      </c>
      <c r="AR67">
        <v>8.2299209999999998E-2</v>
      </c>
      <c r="AS67">
        <v>0.27287889999999998</v>
      </c>
      <c r="AT67">
        <v>8.8526460000000001E-2</v>
      </c>
      <c r="AU67">
        <v>0.51518184</v>
      </c>
    </row>
    <row r="68" spans="1:47" x14ac:dyDescent="0.2">
      <c r="A68" t="s">
        <v>54</v>
      </c>
      <c r="B68" t="s">
        <v>54</v>
      </c>
      <c r="C68">
        <v>5.0905889999999996</v>
      </c>
      <c r="D68">
        <v>0.1</v>
      </c>
      <c r="E68">
        <v>0.01</v>
      </c>
      <c r="F68">
        <v>3.0000000000000001E-3</v>
      </c>
      <c r="G68">
        <v>52</v>
      </c>
      <c r="H68">
        <v>51.8</v>
      </c>
      <c r="I68" t="s">
        <v>49</v>
      </c>
      <c r="J68" t="s">
        <v>49</v>
      </c>
      <c r="K68" t="s">
        <v>49</v>
      </c>
      <c r="L68" t="s">
        <v>53</v>
      </c>
      <c r="M68" t="s">
        <v>77</v>
      </c>
      <c r="O68">
        <v>62.2</v>
      </c>
      <c r="P68">
        <v>67</v>
      </c>
      <c r="Q68">
        <v>3</v>
      </c>
      <c r="R68">
        <v>1.6983999999999999E-4</v>
      </c>
      <c r="S68">
        <v>6.04837E-3</v>
      </c>
      <c r="T68">
        <v>0.39477335000000002</v>
      </c>
      <c r="U68">
        <v>0.25813480999999999</v>
      </c>
      <c r="V68">
        <v>0.34087363999999998</v>
      </c>
      <c r="W68">
        <v>0.39477335000000002</v>
      </c>
      <c r="X68">
        <f t="shared" si="7"/>
        <v>1000.2</v>
      </c>
      <c r="Y68">
        <v>13</v>
      </c>
      <c r="Z68">
        <v>0.23</v>
      </c>
      <c r="AA68">
        <f t="shared" si="8"/>
        <v>1993.7907066303374</v>
      </c>
      <c r="AB68" s="1">
        <f t="shared" si="9"/>
        <v>24.57958412098299</v>
      </c>
      <c r="AC68">
        <f t="shared" ref="AC68:AC131" si="11">(X68 * Y68 * (F68^2))/ (Z68^2)</f>
        <v>2.2121625708884687</v>
      </c>
      <c r="AD68">
        <f t="shared" si="10"/>
        <v>0.3</v>
      </c>
      <c r="AE68">
        <f t="shared" ref="AE68:AE131" si="12">(X68 * (C68^2)) / (Y68 + (Z68 * C68)/ F68)</f>
        <v>64.271414987182638</v>
      </c>
      <c r="AF68">
        <f t="shared" ref="AF68:AF131" si="13">AE68 / AD68</f>
        <v>214.23804995727548</v>
      </c>
      <c r="AG68">
        <v>7.5975929999999998</v>
      </c>
      <c r="AH68">
        <v>21.622396999999999</v>
      </c>
      <c r="AI68">
        <v>0.79377061000000004</v>
      </c>
      <c r="AJ68">
        <v>-1.2039728000000001</v>
      </c>
      <c r="AK68">
        <v>4.1629149999999999</v>
      </c>
      <c r="AL68">
        <v>4</v>
      </c>
      <c r="AM68">
        <v>0</v>
      </c>
      <c r="AN68">
        <v>0.3493851</v>
      </c>
      <c r="AO68">
        <v>0</v>
      </c>
      <c r="AP68" t="s">
        <v>57</v>
      </c>
      <c r="AQ68">
        <v>1.4352820000000001E-2</v>
      </c>
      <c r="AR68">
        <v>3.1280080000000002E-2</v>
      </c>
      <c r="AS68">
        <v>0.13666458000000001</v>
      </c>
      <c r="AT68">
        <v>5.9900950000000001E-2</v>
      </c>
      <c r="AU68">
        <v>0.75780157000000004</v>
      </c>
    </row>
    <row r="69" spans="1:47" x14ac:dyDescent="0.2">
      <c r="A69" t="s">
        <v>54</v>
      </c>
      <c r="B69" t="s">
        <v>54</v>
      </c>
      <c r="C69">
        <v>5.0905889999999996</v>
      </c>
      <c r="D69">
        <v>0.1</v>
      </c>
      <c r="E69">
        <v>0.01</v>
      </c>
      <c r="F69">
        <v>4.0000000000000001E-3</v>
      </c>
      <c r="G69">
        <v>52</v>
      </c>
      <c r="H69">
        <v>55.9</v>
      </c>
      <c r="I69">
        <v>136</v>
      </c>
      <c r="J69" t="s">
        <v>51</v>
      </c>
      <c r="K69" t="s">
        <v>49</v>
      </c>
      <c r="L69" t="s">
        <v>53</v>
      </c>
      <c r="M69" t="s">
        <v>55</v>
      </c>
      <c r="N69" t="s">
        <v>78</v>
      </c>
      <c r="O69">
        <v>67.099999999999994</v>
      </c>
      <c r="P69">
        <v>68</v>
      </c>
      <c r="Q69">
        <v>4</v>
      </c>
      <c r="R69">
        <v>5.4940999999999996E-4</v>
      </c>
      <c r="S69">
        <v>1.9297870000000002E-2</v>
      </c>
      <c r="T69">
        <v>0.66433516000000004</v>
      </c>
      <c r="U69">
        <v>0.17803119000000001</v>
      </c>
      <c r="V69">
        <v>0.13778636999999999</v>
      </c>
      <c r="W69">
        <v>0.66433516000000004</v>
      </c>
      <c r="X69">
        <f t="shared" si="7"/>
        <v>1000.2</v>
      </c>
      <c r="Y69">
        <v>13</v>
      </c>
      <c r="Z69">
        <v>0.23</v>
      </c>
      <c r="AA69">
        <f t="shared" si="8"/>
        <v>1993.7907066303374</v>
      </c>
      <c r="AB69" s="1">
        <f t="shared" si="9"/>
        <v>24.57958412098299</v>
      </c>
      <c r="AC69">
        <f t="shared" si="11"/>
        <v>3.9327334593572774</v>
      </c>
      <c r="AD69">
        <f t="shared" si="10"/>
        <v>0.4</v>
      </c>
      <c r="AE69">
        <f t="shared" si="12"/>
        <v>84.784191568124498</v>
      </c>
      <c r="AF69">
        <f t="shared" si="13"/>
        <v>211.96047892031123</v>
      </c>
      <c r="AG69">
        <v>7.5975929999999998</v>
      </c>
      <c r="AH69">
        <v>21.622396999999999</v>
      </c>
      <c r="AI69">
        <v>1.3691348000000001</v>
      </c>
      <c r="AJ69">
        <v>-0.91629066000000003</v>
      </c>
      <c r="AK69">
        <v>4.4399091999999998</v>
      </c>
      <c r="AL69">
        <v>4</v>
      </c>
      <c r="AM69">
        <v>0</v>
      </c>
      <c r="AN69">
        <v>1.3640000000000001E-4</v>
      </c>
      <c r="AO69">
        <v>0</v>
      </c>
      <c r="AP69" t="s">
        <v>57</v>
      </c>
      <c r="AQ69">
        <v>7.1734900000000002E-3</v>
      </c>
      <c r="AR69">
        <v>1.600157E-2</v>
      </c>
      <c r="AS69">
        <v>7.6425569999999998E-2</v>
      </c>
      <c r="AT69">
        <v>3.7276259999999999E-2</v>
      </c>
      <c r="AU69">
        <v>0.86312310999999997</v>
      </c>
    </row>
    <row r="70" spans="1:47" x14ac:dyDescent="0.2">
      <c r="A70" t="s">
        <v>47</v>
      </c>
      <c r="B70" t="s">
        <v>47</v>
      </c>
      <c r="C70">
        <v>5.0905889999999996</v>
      </c>
      <c r="D70">
        <v>0.1</v>
      </c>
      <c r="E70">
        <v>1.4999999999999999E-2</v>
      </c>
      <c r="F70">
        <v>5.0000000000000001E-4</v>
      </c>
      <c r="G70">
        <v>52</v>
      </c>
      <c r="H70">
        <v>56.5</v>
      </c>
      <c r="I70">
        <v>95</v>
      </c>
      <c r="J70" t="s">
        <v>48</v>
      </c>
      <c r="K70" t="s">
        <v>49</v>
      </c>
      <c r="L70" t="s">
        <v>49</v>
      </c>
      <c r="M70" t="s">
        <v>50</v>
      </c>
      <c r="O70">
        <v>67.8</v>
      </c>
      <c r="P70">
        <v>69</v>
      </c>
      <c r="Q70">
        <v>5</v>
      </c>
      <c r="R70" s="1">
        <v>2.5560000000000002E-6</v>
      </c>
      <c r="S70">
        <v>9.1580000000000001E-5</v>
      </c>
      <c r="T70">
        <v>9.8773200000000002E-3</v>
      </c>
      <c r="U70">
        <v>1.8298769999999999E-2</v>
      </c>
      <c r="V70">
        <v>0.97172977000000005</v>
      </c>
      <c r="W70">
        <v>0.97172977000000005</v>
      </c>
      <c r="X70">
        <f t="shared" si="7"/>
        <v>1000.2</v>
      </c>
      <c r="Y70">
        <v>13</v>
      </c>
      <c r="Z70">
        <v>0.23</v>
      </c>
      <c r="AA70">
        <f t="shared" si="8"/>
        <v>1993.7907066303374</v>
      </c>
      <c r="AB70" s="1">
        <f t="shared" si="9"/>
        <v>55.304064272211718</v>
      </c>
      <c r="AC70">
        <f t="shared" si="11"/>
        <v>6.1448960302457459E-2</v>
      </c>
      <c r="AD70">
        <f t="shared" si="10"/>
        <v>3.3333333333333333E-2</v>
      </c>
      <c r="AE70">
        <f t="shared" si="12"/>
        <v>11.007601421451437</v>
      </c>
      <c r="AF70">
        <f t="shared" si="13"/>
        <v>330.22804264354312</v>
      </c>
      <c r="AG70">
        <v>7.5975929999999998</v>
      </c>
      <c r="AH70">
        <v>20.811467</v>
      </c>
      <c r="AI70">
        <v>-2.7897482</v>
      </c>
      <c r="AJ70">
        <v>-3.4011973000000002</v>
      </c>
      <c r="AK70">
        <v>2.3983861000000002</v>
      </c>
      <c r="AL70">
        <v>5</v>
      </c>
      <c r="AM70">
        <v>1</v>
      </c>
      <c r="AN70">
        <v>1</v>
      </c>
      <c r="AO70">
        <v>1</v>
      </c>
      <c r="AP70" t="s">
        <v>47</v>
      </c>
      <c r="AQ70">
        <v>8.2442470000000004E-2</v>
      </c>
      <c r="AR70">
        <v>0.14537398000000001</v>
      </c>
      <c r="AS70">
        <v>0.35123451999999999</v>
      </c>
      <c r="AT70">
        <v>8.4480860000000005E-2</v>
      </c>
      <c r="AU70">
        <v>0.33646816000000002</v>
      </c>
    </row>
    <row r="71" spans="1:47" x14ac:dyDescent="0.2">
      <c r="A71" t="s">
        <v>47</v>
      </c>
      <c r="B71" t="s">
        <v>47</v>
      </c>
      <c r="C71">
        <v>5.0905889999999996</v>
      </c>
      <c r="D71">
        <v>0.1</v>
      </c>
      <c r="E71">
        <v>1.4999999999999999E-2</v>
      </c>
      <c r="F71">
        <v>1.5E-3</v>
      </c>
      <c r="G71">
        <v>52</v>
      </c>
      <c r="H71">
        <v>48.5</v>
      </c>
      <c r="I71">
        <v>108</v>
      </c>
      <c r="J71" t="s">
        <v>48</v>
      </c>
      <c r="K71" t="s">
        <v>49</v>
      </c>
      <c r="L71" t="s">
        <v>49</v>
      </c>
      <c r="M71" t="s">
        <v>77</v>
      </c>
      <c r="O71">
        <v>58.2</v>
      </c>
      <c r="P71">
        <v>70</v>
      </c>
      <c r="Q71">
        <v>6</v>
      </c>
      <c r="R71" s="1">
        <v>8.2709999999999992E-6</v>
      </c>
      <c r="S71">
        <v>2.9629999999999999E-4</v>
      </c>
      <c r="T71">
        <v>3.126106E-2</v>
      </c>
      <c r="U71">
        <v>5.4482330000000002E-2</v>
      </c>
      <c r="V71">
        <v>0.91395203999999997</v>
      </c>
      <c r="W71">
        <v>0.91395203999999997</v>
      </c>
      <c r="X71">
        <f t="shared" si="7"/>
        <v>1000.2</v>
      </c>
      <c r="Y71">
        <v>13</v>
      </c>
      <c r="Z71">
        <v>0.23</v>
      </c>
      <c r="AA71">
        <f t="shared" si="8"/>
        <v>1993.7907066303374</v>
      </c>
      <c r="AB71" s="1">
        <f t="shared" si="9"/>
        <v>55.304064272211718</v>
      </c>
      <c r="AC71">
        <f t="shared" si="11"/>
        <v>0.55304064272211717</v>
      </c>
      <c r="AD71">
        <f t="shared" si="10"/>
        <v>0.1</v>
      </c>
      <c r="AE71">
        <f t="shared" si="12"/>
        <v>32.662152610886729</v>
      </c>
      <c r="AF71">
        <f t="shared" si="13"/>
        <v>326.62152610886727</v>
      </c>
      <c r="AG71">
        <v>7.5975929999999998</v>
      </c>
      <c r="AH71">
        <v>20.811467</v>
      </c>
      <c r="AI71">
        <v>-0.59252375000000002</v>
      </c>
      <c r="AJ71">
        <v>-2.3025850999999999</v>
      </c>
      <c r="AK71">
        <v>3.4860169999999999</v>
      </c>
      <c r="AL71">
        <v>5</v>
      </c>
      <c r="AM71">
        <v>1</v>
      </c>
      <c r="AN71">
        <v>1</v>
      </c>
      <c r="AO71">
        <v>1</v>
      </c>
      <c r="AP71" t="s">
        <v>47</v>
      </c>
      <c r="AQ71">
        <v>4.1113589999999998E-2</v>
      </c>
      <c r="AR71">
        <v>8.2299209999999998E-2</v>
      </c>
      <c r="AS71">
        <v>0.27287889999999998</v>
      </c>
      <c r="AT71">
        <v>8.8526460000000001E-2</v>
      </c>
      <c r="AU71">
        <v>0.51518184</v>
      </c>
    </row>
    <row r="72" spans="1:47" x14ac:dyDescent="0.2">
      <c r="A72" t="s">
        <v>47</v>
      </c>
      <c r="B72" t="s">
        <v>47</v>
      </c>
      <c r="C72">
        <v>5.0905889999999996</v>
      </c>
      <c r="D72">
        <v>0.1</v>
      </c>
      <c r="E72">
        <v>1.4999999999999999E-2</v>
      </c>
      <c r="F72">
        <v>3.0000000000000001E-3</v>
      </c>
      <c r="G72">
        <v>52</v>
      </c>
      <c r="H72">
        <v>71.099999999999994</v>
      </c>
      <c r="I72">
        <v>178</v>
      </c>
      <c r="J72" t="s">
        <v>51</v>
      </c>
      <c r="K72" t="s">
        <v>49</v>
      </c>
      <c r="L72" t="s">
        <v>49</v>
      </c>
      <c r="M72" t="s">
        <v>77</v>
      </c>
      <c r="O72">
        <v>85.3</v>
      </c>
      <c r="P72">
        <v>71</v>
      </c>
      <c r="Q72">
        <v>7</v>
      </c>
      <c r="R72">
        <v>4.8149999999999998E-5</v>
      </c>
      <c r="S72">
        <v>1.7223500000000001E-3</v>
      </c>
      <c r="T72">
        <v>0.15772063</v>
      </c>
      <c r="U72">
        <v>0.19455966999999999</v>
      </c>
      <c r="V72">
        <v>0.6459492</v>
      </c>
      <c r="W72">
        <v>0.6459492</v>
      </c>
      <c r="X72">
        <f t="shared" si="7"/>
        <v>1000.2</v>
      </c>
      <c r="Y72">
        <v>13</v>
      </c>
      <c r="Z72">
        <v>0.23</v>
      </c>
      <c r="AA72">
        <f t="shared" si="8"/>
        <v>1993.7907066303374</v>
      </c>
      <c r="AB72" s="1">
        <f t="shared" si="9"/>
        <v>55.304064272211718</v>
      </c>
      <c r="AC72">
        <f t="shared" si="11"/>
        <v>2.2121625708884687</v>
      </c>
      <c r="AD72">
        <f t="shared" si="10"/>
        <v>0.2</v>
      </c>
      <c r="AE72">
        <f t="shared" si="12"/>
        <v>64.271414987182638</v>
      </c>
      <c r="AF72">
        <f t="shared" si="13"/>
        <v>321.35707493591315</v>
      </c>
      <c r="AG72">
        <v>7.5975929999999998</v>
      </c>
      <c r="AH72">
        <v>20.811467</v>
      </c>
      <c r="AI72">
        <v>0.79377061000000004</v>
      </c>
      <c r="AJ72">
        <v>-1.6094379000000001</v>
      </c>
      <c r="AK72">
        <v>4.1629149999999999</v>
      </c>
      <c r="AL72">
        <v>5</v>
      </c>
      <c r="AM72">
        <v>1</v>
      </c>
      <c r="AN72">
        <v>0.99989090000000003</v>
      </c>
      <c r="AO72">
        <v>1</v>
      </c>
      <c r="AP72" t="s">
        <v>47</v>
      </c>
      <c r="AQ72">
        <v>1.4352820000000001E-2</v>
      </c>
      <c r="AR72">
        <v>3.1280080000000002E-2</v>
      </c>
      <c r="AS72">
        <v>0.13666458000000001</v>
      </c>
      <c r="AT72">
        <v>5.9900950000000001E-2</v>
      </c>
      <c r="AU72">
        <v>0.75780157000000004</v>
      </c>
    </row>
    <row r="73" spans="1:47" x14ac:dyDescent="0.2">
      <c r="A73" t="s">
        <v>47</v>
      </c>
      <c r="B73" t="s">
        <v>47</v>
      </c>
      <c r="C73">
        <v>5.0905889999999996</v>
      </c>
      <c r="D73">
        <v>0.1</v>
      </c>
      <c r="E73">
        <v>1.4999999999999999E-2</v>
      </c>
      <c r="F73">
        <v>4.0000000000000001E-3</v>
      </c>
      <c r="G73">
        <v>52</v>
      </c>
      <c r="H73">
        <v>74.5</v>
      </c>
      <c r="I73">
        <v>168</v>
      </c>
      <c r="J73" t="s">
        <v>60</v>
      </c>
      <c r="K73" t="s">
        <v>59</v>
      </c>
      <c r="L73" t="s">
        <v>53</v>
      </c>
      <c r="M73" t="s">
        <v>55</v>
      </c>
      <c r="N73" t="s">
        <v>78</v>
      </c>
      <c r="O73">
        <v>89.4</v>
      </c>
      <c r="P73">
        <v>72</v>
      </c>
      <c r="Q73">
        <v>8</v>
      </c>
      <c r="R73">
        <v>1.5579999999999999E-4</v>
      </c>
      <c r="S73">
        <v>5.5512799999999996E-3</v>
      </c>
      <c r="T73">
        <v>0.37474637999999999</v>
      </c>
      <c r="U73">
        <v>0.25902811999999997</v>
      </c>
      <c r="V73">
        <v>0.36051842000000001</v>
      </c>
      <c r="W73">
        <v>0.37474637999999999</v>
      </c>
      <c r="X73">
        <f t="shared" si="7"/>
        <v>1000.2</v>
      </c>
      <c r="Y73">
        <v>13</v>
      </c>
      <c r="Z73">
        <v>0.23</v>
      </c>
      <c r="AA73">
        <f t="shared" si="8"/>
        <v>1993.7907066303374</v>
      </c>
      <c r="AB73" s="1">
        <f t="shared" si="9"/>
        <v>55.304064272211718</v>
      </c>
      <c r="AC73">
        <f t="shared" si="11"/>
        <v>3.9327334593572774</v>
      </c>
      <c r="AD73">
        <f t="shared" si="10"/>
        <v>0.26666666666666666</v>
      </c>
      <c r="AE73">
        <f t="shared" si="12"/>
        <v>84.784191568124498</v>
      </c>
      <c r="AF73">
        <f t="shared" si="13"/>
        <v>317.94071838046688</v>
      </c>
      <c r="AG73">
        <v>7.5975929999999998</v>
      </c>
      <c r="AH73">
        <v>20.811467</v>
      </c>
      <c r="AI73">
        <v>1.3691348000000001</v>
      </c>
      <c r="AJ73">
        <v>-1.3217558</v>
      </c>
      <c r="AK73">
        <v>4.4399091999999998</v>
      </c>
      <c r="AL73">
        <v>5</v>
      </c>
      <c r="AM73">
        <v>1</v>
      </c>
      <c r="AN73">
        <v>0.67668919999999999</v>
      </c>
      <c r="AO73">
        <v>1</v>
      </c>
      <c r="AP73" t="s">
        <v>47</v>
      </c>
      <c r="AQ73">
        <v>7.1734900000000002E-3</v>
      </c>
      <c r="AR73">
        <v>1.600157E-2</v>
      </c>
      <c r="AS73">
        <v>7.6425569999999998E-2</v>
      </c>
      <c r="AT73">
        <v>3.7276259999999999E-2</v>
      </c>
      <c r="AU73">
        <v>0.86312310999999997</v>
      </c>
    </row>
    <row r="74" spans="1:47" x14ac:dyDescent="0.2">
      <c r="A74" t="s">
        <v>47</v>
      </c>
      <c r="B74" t="s">
        <v>47</v>
      </c>
      <c r="C74">
        <v>5.0905889999999996</v>
      </c>
      <c r="D74">
        <v>0.1</v>
      </c>
      <c r="E74">
        <v>0.02</v>
      </c>
      <c r="F74">
        <v>5.0000000000000001E-4</v>
      </c>
      <c r="G74">
        <v>52</v>
      </c>
      <c r="H74">
        <v>68.2</v>
      </c>
      <c r="I74">
        <v>106</v>
      </c>
      <c r="J74" t="s">
        <v>48</v>
      </c>
      <c r="K74" t="s">
        <v>49</v>
      </c>
      <c r="L74" t="s">
        <v>49</v>
      </c>
      <c r="M74" t="s">
        <v>50</v>
      </c>
      <c r="O74">
        <v>81.8</v>
      </c>
      <c r="P74">
        <v>73</v>
      </c>
      <c r="Q74">
        <v>9</v>
      </c>
      <c r="R74" s="1">
        <v>7.244E-7</v>
      </c>
      <c r="S74">
        <v>2.5959999999999999E-5</v>
      </c>
      <c r="T74">
        <v>2.8201699999999999E-3</v>
      </c>
      <c r="U74">
        <v>5.3323099999999998E-3</v>
      </c>
      <c r="V74">
        <v>0.99182084000000004</v>
      </c>
      <c r="W74">
        <v>0.99182084000000004</v>
      </c>
      <c r="X74">
        <f t="shared" si="7"/>
        <v>1000.2</v>
      </c>
      <c r="Y74">
        <v>13</v>
      </c>
      <c r="Z74">
        <v>0.23</v>
      </c>
      <c r="AA74">
        <f t="shared" si="8"/>
        <v>1993.7907066303374</v>
      </c>
      <c r="AB74" s="1">
        <f t="shared" si="9"/>
        <v>98.318336483931958</v>
      </c>
      <c r="AC74">
        <f t="shared" si="11"/>
        <v>6.1448960302457459E-2</v>
      </c>
      <c r="AD74">
        <f t="shared" si="10"/>
        <v>2.5000000000000001E-2</v>
      </c>
      <c r="AE74">
        <f t="shared" si="12"/>
        <v>11.007601421451437</v>
      </c>
      <c r="AF74">
        <f t="shared" si="13"/>
        <v>440.30405685805744</v>
      </c>
      <c r="AG74">
        <v>7.5975929999999998</v>
      </c>
      <c r="AH74">
        <v>20.236103</v>
      </c>
      <c r="AI74">
        <v>-2.7897482</v>
      </c>
      <c r="AJ74">
        <v>-3.6888793999999998</v>
      </c>
      <c r="AK74">
        <v>2.3983861000000002</v>
      </c>
      <c r="AL74">
        <v>1</v>
      </c>
      <c r="AM74">
        <v>1</v>
      </c>
      <c r="AN74">
        <v>1</v>
      </c>
      <c r="AO74">
        <v>1</v>
      </c>
      <c r="AP74" t="s">
        <v>47</v>
      </c>
      <c r="AQ74">
        <v>8.2442470000000004E-2</v>
      </c>
      <c r="AR74">
        <v>0.14537398000000001</v>
      </c>
      <c r="AS74">
        <v>0.35123451999999999</v>
      </c>
      <c r="AT74">
        <v>8.4480860000000005E-2</v>
      </c>
      <c r="AU74">
        <v>0.33646816000000002</v>
      </c>
    </row>
    <row r="75" spans="1:47" x14ac:dyDescent="0.2">
      <c r="A75" t="s">
        <v>47</v>
      </c>
      <c r="B75" t="s">
        <v>47</v>
      </c>
      <c r="C75">
        <v>5.0905889999999996</v>
      </c>
      <c r="D75">
        <v>0.1</v>
      </c>
      <c r="E75">
        <v>0.02</v>
      </c>
      <c r="F75">
        <v>1.5E-3</v>
      </c>
      <c r="G75">
        <v>52</v>
      </c>
      <c r="H75">
        <v>69.3</v>
      </c>
      <c r="I75">
        <v>117</v>
      </c>
      <c r="J75" t="s">
        <v>60</v>
      </c>
      <c r="K75" t="s">
        <v>59</v>
      </c>
      <c r="L75" t="s">
        <v>49</v>
      </c>
      <c r="M75" t="s">
        <v>52</v>
      </c>
      <c r="O75">
        <v>83.2</v>
      </c>
      <c r="P75">
        <v>74</v>
      </c>
      <c r="Q75">
        <v>10</v>
      </c>
      <c r="R75" s="1">
        <v>2.3439999999999999E-6</v>
      </c>
      <c r="S75">
        <v>8.4010000000000004E-5</v>
      </c>
      <c r="T75">
        <v>9.0682999999999996E-3</v>
      </c>
      <c r="U75">
        <v>1.683921E-2</v>
      </c>
      <c r="V75">
        <v>0.97400613999999996</v>
      </c>
      <c r="W75">
        <v>0.97400613999999996</v>
      </c>
      <c r="X75">
        <f t="shared" si="7"/>
        <v>1000.2</v>
      </c>
      <c r="Y75">
        <v>13</v>
      </c>
      <c r="Z75">
        <v>0.23</v>
      </c>
      <c r="AA75">
        <f t="shared" si="8"/>
        <v>1993.7907066303374</v>
      </c>
      <c r="AB75" s="1">
        <f t="shared" si="9"/>
        <v>98.318336483931958</v>
      </c>
      <c r="AC75">
        <f t="shared" si="11"/>
        <v>0.55304064272211717</v>
      </c>
      <c r="AD75">
        <f t="shared" si="10"/>
        <v>7.4999999999999997E-2</v>
      </c>
      <c r="AE75">
        <f t="shared" si="12"/>
        <v>32.662152610886729</v>
      </c>
      <c r="AF75">
        <f t="shared" si="13"/>
        <v>435.49536814515642</v>
      </c>
      <c r="AG75">
        <v>7.5975929999999998</v>
      </c>
      <c r="AH75">
        <v>20.236103</v>
      </c>
      <c r="AI75">
        <v>-0.59252375000000002</v>
      </c>
      <c r="AJ75">
        <v>-2.5902671000000002</v>
      </c>
      <c r="AK75">
        <v>3.4860169999999999</v>
      </c>
      <c r="AL75">
        <v>1</v>
      </c>
      <c r="AM75">
        <v>1</v>
      </c>
      <c r="AN75">
        <v>1</v>
      </c>
      <c r="AO75">
        <v>1</v>
      </c>
      <c r="AP75" t="s">
        <v>47</v>
      </c>
      <c r="AQ75">
        <v>4.1113589999999998E-2</v>
      </c>
      <c r="AR75">
        <v>8.2299209999999998E-2</v>
      </c>
      <c r="AS75">
        <v>0.27287889999999998</v>
      </c>
      <c r="AT75">
        <v>8.8526460000000001E-2</v>
      </c>
      <c r="AU75">
        <v>0.51518184</v>
      </c>
    </row>
    <row r="76" spans="1:47" x14ac:dyDescent="0.2">
      <c r="A76" t="s">
        <v>47</v>
      </c>
      <c r="B76" t="s">
        <v>47</v>
      </c>
      <c r="C76">
        <v>5.0905889999999996</v>
      </c>
      <c r="D76">
        <v>0.1</v>
      </c>
      <c r="E76">
        <v>0.02</v>
      </c>
      <c r="F76">
        <v>3.0000000000000001E-3</v>
      </c>
      <c r="G76">
        <v>52</v>
      </c>
      <c r="H76">
        <v>92</v>
      </c>
      <c r="I76">
        <v>107</v>
      </c>
      <c r="J76" t="s">
        <v>60</v>
      </c>
      <c r="K76" t="s">
        <v>49</v>
      </c>
      <c r="L76" t="s">
        <v>49</v>
      </c>
      <c r="M76" t="s">
        <v>52</v>
      </c>
      <c r="O76">
        <v>110.4</v>
      </c>
      <c r="P76">
        <v>75</v>
      </c>
      <c r="Q76">
        <v>11</v>
      </c>
      <c r="R76">
        <v>1.365E-5</v>
      </c>
      <c r="S76">
        <v>4.8886000000000003E-4</v>
      </c>
      <c r="T76">
        <v>5.0540109999999999E-2</v>
      </c>
      <c r="U76">
        <v>8.3431640000000001E-2</v>
      </c>
      <c r="V76">
        <v>0.86552574999999998</v>
      </c>
      <c r="W76">
        <v>0.86552574999999998</v>
      </c>
      <c r="X76">
        <f t="shared" si="7"/>
        <v>1000.2</v>
      </c>
      <c r="Y76">
        <v>13</v>
      </c>
      <c r="Z76">
        <v>0.23</v>
      </c>
      <c r="AA76">
        <f t="shared" si="8"/>
        <v>1993.7907066303374</v>
      </c>
      <c r="AB76" s="1">
        <f t="shared" si="9"/>
        <v>98.318336483931958</v>
      </c>
      <c r="AC76">
        <f t="shared" si="11"/>
        <v>2.2121625708884687</v>
      </c>
      <c r="AD76">
        <f t="shared" si="10"/>
        <v>0.15</v>
      </c>
      <c r="AE76">
        <f t="shared" si="12"/>
        <v>64.271414987182638</v>
      </c>
      <c r="AF76">
        <f t="shared" si="13"/>
        <v>428.47609991455096</v>
      </c>
      <c r="AG76">
        <v>7.5975929999999998</v>
      </c>
      <c r="AH76">
        <v>20.236103</v>
      </c>
      <c r="AI76">
        <v>0.79377061000000004</v>
      </c>
      <c r="AJ76">
        <v>-1.8971199999999999</v>
      </c>
      <c r="AK76">
        <v>4.1629149999999999</v>
      </c>
      <c r="AL76">
        <v>1</v>
      </c>
      <c r="AM76">
        <v>1</v>
      </c>
      <c r="AN76">
        <v>1</v>
      </c>
      <c r="AO76">
        <v>1</v>
      </c>
      <c r="AP76" t="s">
        <v>47</v>
      </c>
      <c r="AQ76">
        <v>1.4352820000000001E-2</v>
      </c>
      <c r="AR76">
        <v>3.1280080000000002E-2</v>
      </c>
      <c r="AS76">
        <v>0.13666458000000001</v>
      </c>
      <c r="AT76">
        <v>5.9900950000000001E-2</v>
      </c>
      <c r="AU76">
        <v>0.75780157000000004</v>
      </c>
    </row>
    <row r="77" spans="1:47" x14ac:dyDescent="0.2">
      <c r="A77" t="s">
        <v>47</v>
      </c>
      <c r="B77" t="s">
        <v>47</v>
      </c>
      <c r="C77">
        <v>5.0905889999999996</v>
      </c>
      <c r="D77">
        <v>0.1</v>
      </c>
      <c r="E77">
        <v>0.02</v>
      </c>
      <c r="F77">
        <v>4.0000000000000001E-3</v>
      </c>
      <c r="G77">
        <v>52</v>
      </c>
      <c r="H77">
        <v>96.7</v>
      </c>
      <c r="I77">
        <v>123</v>
      </c>
      <c r="J77" t="s">
        <v>60</v>
      </c>
      <c r="K77" t="s">
        <v>59</v>
      </c>
      <c r="L77" t="s">
        <v>53</v>
      </c>
      <c r="M77" t="s">
        <v>55</v>
      </c>
      <c r="N77" t="s">
        <v>78</v>
      </c>
      <c r="O77">
        <v>116</v>
      </c>
      <c r="P77">
        <v>76</v>
      </c>
      <c r="Q77">
        <v>12</v>
      </c>
      <c r="R77">
        <v>4.4169999999999999E-5</v>
      </c>
      <c r="S77">
        <v>1.5801999999999999E-3</v>
      </c>
      <c r="T77">
        <v>0.14663638000000001</v>
      </c>
      <c r="U77">
        <v>0.18631329999999999</v>
      </c>
      <c r="V77">
        <v>0.66542595000000004</v>
      </c>
      <c r="W77">
        <v>0.66542595000000004</v>
      </c>
      <c r="X77">
        <f t="shared" si="7"/>
        <v>1000.2</v>
      </c>
      <c r="Y77">
        <v>13</v>
      </c>
      <c r="Z77">
        <v>0.23</v>
      </c>
      <c r="AA77">
        <f t="shared" si="8"/>
        <v>1993.7907066303374</v>
      </c>
      <c r="AB77" s="1">
        <f t="shared" si="9"/>
        <v>98.318336483931958</v>
      </c>
      <c r="AC77">
        <f t="shared" si="11"/>
        <v>3.9327334593572774</v>
      </c>
      <c r="AD77">
        <f t="shared" si="10"/>
        <v>0.2</v>
      </c>
      <c r="AE77">
        <f t="shared" si="12"/>
        <v>84.784191568124498</v>
      </c>
      <c r="AF77">
        <f t="shared" si="13"/>
        <v>423.92095784062246</v>
      </c>
      <c r="AG77">
        <v>7.5975929999999998</v>
      </c>
      <c r="AH77">
        <v>20.236103</v>
      </c>
      <c r="AI77">
        <v>1.3691348000000001</v>
      </c>
      <c r="AJ77">
        <v>-1.6094378</v>
      </c>
      <c r="AK77">
        <v>4.4399091999999998</v>
      </c>
      <c r="AL77">
        <v>1</v>
      </c>
      <c r="AM77">
        <v>1</v>
      </c>
      <c r="AN77">
        <v>0.99990389999999996</v>
      </c>
      <c r="AO77">
        <v>1</v>
      </c>
      <c r="AP77" t="s">
        <v>47</v>
      </c>
      <c r="AQ77">
        <v>7.1734900000000002E-3</v>
      </c>
      <c r="AR77">
        <v>1.600157E-2</v>
      </c>
      <c r="AS77">
        <v>7.6425569999999998E-2</v>
      </c>
      <c r="AT77">
        <v>3.7276259999999999E-2</v>
      </c>
      <c r="AU77">
        <v>0.86312310999999997</v>
      </c>
    </row>
    <row r="78" spans="1:47" x14ac:dyDescent="0.2">
      <c r="A78" t="s">
        <v>47</v>
      </c>
      <c r="B78" t="s">
        <v>47</v>
      </c>
      <c r="C78">
        <v>5.0905889999999996</v>
      </c>
      <c r="D78">
        <v>0.1</v>
      </c>
      <c r="E78">
        <v>2.5000000000000001E-2</v>
      </c>
      <c r="F78">
        <v>5.0000000000000001E-4</v>
      </c>
      <c r="G78">
        <v>52</v>
      </c>
      <c r="H78">
        <v>88.2</v>
      </c>
      <c r="I78">
        <v>113</v>
      </c>
      <c r="J78" t="s">
        <v>48</v>
      </c>
      <c r="K78" t="s">
        <v>49</v>
      </c>
      <c r="L78" t="s">
        <v>49</v>
      </c>
      <c r="M78" t="s">
        <v>50</v>
      </c>
      <c r="O78">
        <v>105.8</v>
      </c>
      <c r="P78">
        <v>77</v>
      </c>
      <c r="Q78">
        <v>13</v>
      </c>
      <c r="R78" s="1">
        <v>2.054E-7</v>
      </c>
      <c r="S78" s="1">
        <v>7.3590000000000002E-6</v>
      </c>
      <c r="T78">
        <v>8.0104999999999998E-4</v>
      </c>
      <c r="U78">
        <v>1.52352E-3</v>
      </c>
      <c r="V78">
        <v>0.99766787000000001</v>
      </c>
      <c r="W78">
        <v>0.99766787000000001</v>
      </c>
      <c r="X78">
        <f t="shared" si="7"/>
        <v>1000.2</v>
      </c>
      <c r="Y78">
        <v>13</v>
      </c>
      <c r="Z78">
        <v>0.23</v>
      </c>
      <c r="AA78">
        <f t="shared" si="8"/>
        <v>1993.7907066303374</v>
      </c>
      <c r="AB78" s="1">
        <f t="shared" si="9"/>
        <v>153.62240075614372</v>
      </c>
      <c r="AC78">
        <f t="shared" si="11"/>
        <v>6.1448960302457459E-2</v>
      </c>
      <c r="AD78">
        <f t="shared" si="10"/>
        <v>0.02</v>
      </c>
      <c r="AE78">
        <f t="shared" si="12"/>
        <v>11.007601421451437</v>
      </c>
      <c r="AF78">
        <f t="shared" si="13"/>
        <v>550.38007107257181</v>
      </c>
      <c r="AG78">
        <v>7.5975929999999998</v>
      </c>
      <c r="AH78">
        <v>19.789815000000001</v>
      </c>
      <c r="AI78">
        <v>-2.7897482</v>
      </c>
      <c r="AJ78">
        <v>-3.912023</v>
      </c>
      <c r="AK78">
        <v>2.3983861000000002</v>
      </c>
      <c r="AL78">
        <v>2</v>
      </c>
      <c r="AM78">
        <v>1</v>
      </c>
      <c r="AN78">
        <v>1</v>
      </c>
      <c r="AO78">
        <v>1</v>
      </c>
      <c r="AP78" t="s">
        <v>47</v>
      </c>
      <c r="AQ78">
        <v>8.2442470000000004E-2</v>
      </c>
      <c r="AR78">
        <v>0.14537398000000001</v>
      </c>
      <c r="AS78">
        <v>0.35123451999999999</v>
      </c>
      <c r="AT78">
        <v>8.4480860000000005E-2</v>
      </c>
      <c r="AU78">
        <v>0.33646816000000002</v>
      </c>
    </row>
    <row r="79" spans="1:47" x14ac:dyDescent="0.2">
      <c r="A79" t="s">
        <v>47</v>
      </c>
      <c r="B79" t="s">
        <v>47</v>
      </c>
      <c r="C79">
        <v>5.0905889999999996</v>
      </c>
      <c r="D79">
        <v>0.1</v>
      </c>
      <c r="E79">
        <v>2.5000000000000001E-2</v>
      </c>
      <c r="F79">
        <v>1.5E-3</v>
      </c>
      <c r="G79">
        <v>52</v>
      </c>
      <c r="H79">
        <v>85.7</v>
      </c>
      <c r="I79">
        <v>157</v>
      </c>
      <c r="J79" t="s">
        <v>48</v>
      </c>
      <c r="K79" t="s">
        <v>49</v>
      </c>
      <c r="L79" t="s">
        <v>49</v>
      </c>
      <c r="M79" t="s">
        <v>50</v>
      </c>
      <c r="O79">
        <v>102.8</v>
      </c>
      <c r="P79">
        <v>78</v>
      </c>
      <c r="Q79">
        <v>14</v>
      </c>
      <c r="R79" s="1">
        <v>6.6459999999999996E-7</v>
      </c>
      <c r="S79">
        <v>2.3810000000000001E-5</v>
      </c>
      <c r="T79">
        <v>2.58764E-3</v>
      </c>
      <c r="U79">
        <v>4.8959499999999996E-3</v>
      </c>
      <c r="V79">
        <v>0.99249193000000002</v>
      </c>
      <c r="W79">
        <v>0.99249193000000002</v>
      </c>
      <c r="X79">
        <f t="shared" si="7"/>
        <v>1000.2</v>
      </c>
      <c r="Y79">
        <v>13</v>
      </c>
      <c r="Z79">
        <v>0.23</v>
      </c>
      <c r="AA79">
        <f t="shared" si="8"/>
        <v>1993.7907066303374</v>
      </c>
      <c r="AB79" s="1">
        <f t="shared" si="9"/>
        <v>153.62240075614372</v>
      </c>
      <c r="AC79">
        <f t="shared" si="11"/>
        <v>0.55304064272211717</v>
      </c>
      <c r="AD79">
        <f t="shared" si="10"/>
        <v>0.06</v>
      </c>
      <c r="AE79">
        <f t="shared" si="12"/>
        <v>32.662152610886729</v>
      </c>
      <c r="AF79">
        <f t="shared" si="13"/>
        <v>544.36921018144551</v>
      </c>
      <c r="AG79">
        <v>7.5975929999999998</v>
      </c>
      <c r="AH79">
        <v>19.789815000000001</v>
      </c>
      <c r="AI79">
        <v>-0.59252375000000002</v>
      </c>
      <c r="AJ79">
        <v>-2.8134106999999999</v>
      </c>
      <c r="AK79">
        <v>3.4860169999999999</v>
      </c>
      <c r="AL79">
        <v>2</v>
      </c>
      <c r="AM79">
        <v>1</v>
      </c>
      <c r="AN79">
        <v>1</v>
      </c>
      <c r="AO79">
        <v>1</v>
      </c>
      <c r="AP79" t="s">
        <v>47</v>
      </c>
      <c r="AQ79">
        <v>4.1113589999999998E-2</v>
      </c>
      <c r="AR79">
        <v>8.2299209999999998E-2</v>
      </c>
      <c r="AS79">
        <v>0.27287889999999998</v>
      </c>
      <c r="AT79">
        <v>8.8526460000000001E-2</v>
      </c>
      <c r="AU79">
        <v>0.51518184</v>
      </c>
    </row>
    <row r="80" spans="1:47" x14ac:dyDescent="0.2">
      <c r="A80" t="s">
        <v>47</v>
      </c>
      <c r="B80" t="s">
        <v>47</v>
      </c>
      <c r="C80">
        <v>5.0905889999999996</v>
      </c>
      <c r="D80">
        <v>0.1</v>
      </c>
      <c r="E80">
        <v>2.5000000000000001E-2</v>
      </c>
      <c r="F80">
        <v>3.0000000000000001E-3</v>
      </c>
      <c r="G80">
        <v>52</v>
      </c>
      <c r="H80">
        <v>108.9</v>
      </c>
      <c r="I80">
        <v>174</v>
      </c>
      <c r="J80" t="s">
        <v>60</v>
      </c>
      <c r="K80" t="s">
        <v>59</v>
      </c>
      <c r="L80" t="s">
        <v>49</v>
      </c>
      <c r="M80" t="s">
        <v>52</v>
      </c>
      <c r="O80">
        <v>130.69999999999999</v>
      </c>
      <c r="P80">
        <v>79</v>
      </c>
      <c r="Q80">
        <v>15</v>
      </c>
      <c r="R80" s="1">
        <v>3.8689999999999997E-6</v>
      </c>
      <c r="S80">
        <v>1.3862E-4</v>
      </c>
      <c r="T80">
        <v>1.4875319999999999E-2</v>
      </c>
      <c r="U80">
        <v>2.7164839999999999E-2</v>
      </c>
      <c r="V80">
        <v>0.95781735999999995</v>
      </c>
      <c r="W80">
        <v>0.95781735999999995</v>
      </c>
      <c r="X80">
        <f t="shared" si="7"/>
        <v>1000.2</v>
      </c>
      <c r="Y80">
        <v>13</v>
      </c>
      <c r="Z80">
        <v>0.23</v>
      </c>
      <c r="AA80">
        <f t="shared" si="8"/>
        <v>1993.7907066303374</v>
      </c>
      <c r="AB80" s="1">
        <f t="shared" si="9"/>
        <v>153.62240075614372</v>
      </c>
      <c r="AC80">
        <f t="shared" si="11"/>
        <v>2.2121625708884687</v>
      </c>
      <c r="AD80">
        <f t="shared" si="10"/>
        <v>0.12</v>
      </c>
      <c r="AE80">
        <f t="shared" si="12"/>
        <v>64.271414987182638</v>
      </c>
      <c r="AF80">
        <f t="shared" si="13"/>
        <v>535.59512489318865</v>
      </c>
      <c r="AG80">
        <v>7.5975929999999998</v>
      </c>
      <c r="AH80">
        <v>19.789815000000001</v>
      </c>
      <c r="AI80">
        <v>0.79377061000000004</v>
      </c>
      <c r="AJ80">
        <v>-2.1202635000000001</v>
      </c>
      <c r="AK80">
        <v>4.1629149999999999</v>
      </c>
      <c r="AL80">
        <v>2</v>
      </c>
      <c r="AM80">
        <v>1</v>
      </c>
      <c r="AN80">
        <v>1</v>
      </c>
      <c r="AO80">
        <v>1</v>
      </c>
      <c r="AP80" t="s">
        <v>47</v>
      </c>
      <c r="AQ80">
        <v>1.4352820000000001E-2</v>
      </c>
      <c r="AR80">
        <v>3.1280080000000002E-2</v>
      </c>
      <c r="AS80">
        <v>0.13666458000000001</v>
      </c>
      <c r="AT80">
        <v>5.9900950000000001E-2</v>
      </c>
      <c r="AU80">
        <v>0.75780157000000004</v>
      </c>
    </row>
    <row r="81" spans="1:47" x14ac:dyDescent="0.2">
      <c r="A81" t="s">
        <v>47</v>
      </c>
      <c r="B81" t="s">
        <v>47</v>
      </c>
      <c r="C81">
        <v>5.0905889999999996</v>
      </c>
      <c r="D81">
        <v>0.1</v>
      </c>
      <c r="E81">
        <v>2.5000000000000001E-2</v>
      </c>
      <c r="F81">
        <v>4.0000000000000001E-3</v>
      </c>
      <c r="G81">
        <v>52</v>
      </c>
      <c r="H81">
        <v>122.9</v>
      </c>
      <c r="I81">
        <v>189</v>
      </c>
      <c r="J81" t="s">
        <v>60</v>
      </c>
      <c r="K81" t="s">
        <v>59</v>
      </c>
      <c r="L81" t="s">
        <v>49</v>
      </c>
      <c r="M81" t="s">
        <v>52</v>
      </c>
      <c r="O81">
        <v>147.5</v>
      </c>
      <c r="P81">
        <v>80</v>
      </c>
      <c r="Q81">
        <v>16</v>
      </c>
      <c r="R81">
        <v>1.252E-5</v>
      </c>
      <c r="S81">
        <v>4.4846000000000003E-4</v>
      </c>
      <c r="T81">
        <v>4.6560320000000002E-2</v>
      </c>
      <c r="U81">
        <v>7.7722669999999994E-2</v>
      </c>
      <c r="V81">
        <v>0.87525602000000002</v>
      </c>
      <c r="W81">
        <v>0.87525602000000002</v>
      </c>
      <c r="X81">
        <f t="shared" si="7"/>
        <v>1000.2</v>
      </c>
      <c r="Y81">
        <v>13</v>
      </c>
      <c r="Z81">
        <v>0.23</v>
      </c>
      <c r="AA81">
        <f t="shared" si="8"/>
        <v>1993.7907066303374</v>
      </c>
      <c r="AB81" s="1">
        <f t="shared" si="9"/>
        <v>153.62240075614372</v>
      </c>
      <c r="AC81">
        <f t="shared" si="11"/>
        <v>3.9327334593572774</v>
      </c>
      <c r="AD81">
        <f t="shared" si="10"/>
        <v>0.16</v>
      </c>
      <c r="AE81">
        <f t="shared" si="12"/>
        <v>84.784191568124498</v>
      </c>
      <c r="AF81">
        <f t="shared" si="13"/>
        <v>529.90119730077811</v>
      </c>
      <c r="AG81">
        <v>7.5975929999999998</v>
      </c>
      <c r="AH81">
        <v>19.789815000000001</v>
      </c>
      <c r="AI81">
        <v>1.3691348000000001</v>
      </c>
      <c r="AJ81">
        <v>-1.8325814</v>
      </c>
      <c r="AK81">
        <v>4.4399091999999998</v>
      </c>
      <c r="AL81">
        <v>2</v>
      </c>
      <c r="AM81">
        <v>1</v>
      </c>
      <c r="AN81">
        <v>1</v>
      </c>
      <c r="AO81">
        <v>1</v>
      </c>
      <c r="AP81" t="s">
        <v>47</v>
      </c>
      <c r="AQ81">
        <v>7.1734900000000002E-3</v>
      </c>
      <c r="AR81">
        <v>1.600157E-2</v>
      </c>
      <c r="AS81">
        <v>7.6425569999999998E-2</v>
      </c>
      <c r="AT81">
        <v>3.7276259999999999E-2</v>
      </c>
      <c r="AU81">
        <v>0.86312310999999997</v>
      </c>
    </row>
    <row r="82" spans="1:47" x14ac:dyDescent="0.2">
      <c r="A82" t="s">
        <v>47</v>
      </c>
      <c r="B82" t="s">
        <v>47</v>
      </c>
      <c r="C82">
        <v>5.0905889999999996</v>
      </c>
      <c r="D82">
        <v>0.15</v>
      </c>
      <c r="E82">
        <v>0.01</v>
      </c>
      <c r="F82">
        <v>5.0000000000000001E-4</v>
      </c>
      <c r="G82">
        <v>52</v>
      </c>
      <c r="H82">
        <v>32.1</v>
      </c>
      <c r="I82">
        <v>72</v>
      </c>
      <c r="J82" t="s">
        <v>60</v>
      </c>
      <c r="K82" t="s">
        <v>49</v>
      </c>
      <c r="L82" t="s">
        <v>49</v>
      </c>
      <c r="M82" t="s">
        <v>65</v>
      </c>
      <c r="O82">
        <v>38.5</v>
      </c>
      <c r="P82">
        <v>81</v>
      </c>
      <c r="Q82">
        <v>1</v>
      </c>
      <c r="R82">
        <v>1.4260000000000001E-5</v>
      </c>
      <c r="S82">
        <v>5.1079000000000001E-4</v>
      </c>
      <c r="T82">
        <v>5.268751E-2</v>
      </c>
      <c r="U82">
        <v>8.6456500000000006E-2</v>
      </c>
      <c r="V82">
        <v>0.86033093999999999</v>
      </c>
      <c r="W82">
        <v>0.86033093999999999</v>
      </c>
      <c r="X82">
        <f t="shared" si="7"/>
        <v>1000.3</v>
      </c>
      <c r="Y82">
        <v>33</v>
      </c>
      <c r="Z82">
        <v>0.49</v>
      </c>
      <c r="AA82">
        <f t="shared" si="8"/>
        <v>785.51123017669909</v>
      </c>
      <c r="AB82" s="1">
        <f t="shared" si="9"/>
        <v>13.748396501457728</v>
      </c>
      <c r="AC82">
        <f t="shared" si="11"/>
        <v>3.4370991253644317E-2</v>
      </c>
      <c r="AD82">
        <f t="shared" si="10"/>
        <v>0.05</v>
      </c>
      <c r="AE82">
        <f t="shared" si="12"/>
        <v>5.1618917885471385</v>
      </c>
      <c r="AF82">
        <f t="shared" si="13"/>
        <v>103.23783577094277</v>
      </c>
      <c r="AG82">
        <v>6.6660348000000003</v>
      </c>
      <c r="AH82">
        <v>21.041302999999999</v>
      </c>
      <c r="AI82">
        <v>-3.3708421999999998</v>
      </c>
      <c r="AJ82">
        <v>-2.9957322</v>
      </c>
      <c r="AK82">
        <v>1.6410032000000001</v>
      </c>
      <c r="AL82">
        <v>5</v>
      </c>
      <c r="AM82">
        <v>1</v>
      </c>
      <c r="AN82">
        <v>0.96661039999999998</v>
      </c>
      <c r="AO82">
        <v>1</v>
      </c>
      <c r="AP82" t="s">
        <v>47</v>
      </c>
      <c r="AQ82">
        <v>9.8866720000000005E-2</v>
      </c>
      <c r="AR82">
        <v>0.16597607</v>
      </c>
      <c r="AS82">
        <v>0.36198055000000001</v>
      </c>
      <c r="AT82">
        <v>7.9751669999999997E-2</v>
      </c>
      <c r="AU82">
        <v>0.29342498</v>
      </c>
    </row>
    <row r="83" spans="1:47" x14ac:dyDescent="0.2">
      <c r="A83" t="s">
        <v>47</v>
      </c>
      <c r="B83" t="s">
        <v>47</v>
      </c>
      <c r="C83">
        <v>5.0905889999999996</v>
      </c>
      <c r="D83">
        <v>0.15</v>
      </c>
      <c r="E83">
        <v>0.01</v>
      </c>
      <c r="F83">
        <v>1.5E-3</v>
      </c>
      <c r="G83">
        <v>52</v>
      </c>
      <c r="H83">
        <v>35</v>
      </c>
      <c r="I83">
        <v>97</v>
      </c>
      <c r="J83" t="s">
        <v>60</v>
      </c>
      <c r="K83" t="s">
        <v>49</v>
      </c>
      <c r="L83" t="s">
        <v>49</v>
      </c>
      <c r="M83" t="s">
        <v>69</v>
      </c>
      <c r="O83">
        <v>42</v>
      </c>
      <c r="P83">
        <v>82</v>
      </c>
      <c r="Q83">
        <v>2</v>
      </c>
      <c r="R83">
        <v>4.6149999999999997E-5</v>
      </c>
      <c r="S83">
        <v>1.6510299999999999E-3</v>
      </c>
      <c r="T83">
        <v>0.15219626</v>
      </c>
      <c r="U83">
        <v>0.19052934999999999</v>
      </c>
      <c r="V83">
        <v>0.65557721000000002</v>
      </c>
      <c r="W83">
        <v>0.65557721000000002</v>
      </c>
      <c r="X83">
        <f t="shared" si="7"/>
        <v>1000.3</v>
      </c>
      <c r="Y83">
        <v>33</v>
      </c>
      <c r="Z83">
        <v>0.49</v>
      </c>
      <c r="AA83">
        <f t="shared" si="8"/>
        <v>785.51123017669909</v>
      </c>
      <c r="AB83" s="1">
        <f t="shared" si="9"/>
        <v>13.748396501457728</v>
      </c>
      <c r="AC83">
        <f t="shared" si="11"/>
        <v>0.30933892128279883</v>
      </c>
      <c r="AD83">
        <f t="shared" si="10"/>
        <v>0.15</v>
      </c>
      <c r="AE83">
        <f t="shared" si="12"/>
        <v>15.284791063924224</v>
      </c>
      <c r="AF83">
        <f t="shared" si="13"/>
        <v>101.89860709282817</v>
      </c>
      <c r="AG83">
        <v>6.6660348000000003</v>
      </c>
      <c r="AH83">
        <v>21.041302999999999</v>
      </c>
      <c r="AI83">
        <v>-1.1736177000000001</v>
      </c>
      <c r="AJ83">
        <v>-1.8971199999999999</v>
      </c>
      <c r="AK83">
        <v>2.7265583000000002</v>
      </c>
      <c r="AL83">
        <v>5</v>
      </c>
      <c r="AM83">
        <v>1</v>
      </c>
      <c r="AN83">
        <v>0.49055729999999997</v>
      </c>
      <c r="AO83">
        <v>0</v>
      </c>
      <c r="AP83" t="s">
        <v>47</v>
      </c>
      <c r="AQ83">
        <v>7.2045100000000001E-2</v>
      </c>
      <c r="AR83">
        <v>0.13109899999999999</v>
      </c>
      <c r="AS83">
        <v>0.33994933999999999</v>
      </c>
      <c r="AT83">
        <v>8.7088410000000005E-2</v>
      </c>
      <c r="AU83">
        <v>0.36981815000000001</v>
      </c>
    </row>
    <row r="84" spans="1:47" x14ac:dyDescent="0.2">
      <c r="A84" t="s">
        <v>66</v>
      </c>
      <c r="B84" t="s">
        <v>66</v>
      </c>
      <c r="C84">
        <v>5.0905889999999996</v>
      </c>
      <c r="D84">
        <v>0.15</v>
      </c>
      <c r="E84">
        <v>0.01</v>
      </c>
      <c r="F84">
        <v>3.0000000000000001E-3</v>
      </c>
      <c r="G84">
        <v>52</v>
      </c>
      <c r="H84">
        <v>40.799999999999997</v>
      </c>
      <c r="I84" t="s">
        <v>49</v>
      </c>
      <c r="J84" t="s">
        <v>49</v>
      </c>
      <c r="K84" t="s">
        <v>49</v>
      </c>
      <c r="L84" t="s">
        <v>49</v>
      </c>
      <c r="M84" t="s">
        <v>55</v>
      </c>
      <c r="N84" t="s">
        <v>79</v>
      </c>
      <c r="O84">
        <v>49</v>
      </c>
      <c r="P84">
        <v>83</v>
      </c>
      <c r="Q84">
        <v>3</v>
      </c>
      <c r="R84">
        <v>2.6862000000000001E-4</v>
      </c>
      <c r="S84">
        <v>9.5316900000000006E-3</v>
      </c>
      <c r="T84">
        <v>0.50449778999999995</v>
      </c>
      <c r="U84">
        <v>0.23930956</v>
      </c>
      <c r="V84">
        <v>0.24639235000000001</v>
      </c>
      <c r="W84">
        <v>0.50449778999999995</v>
      </c>
      <c r="X84">
        <f t="shared" si="7"/>
        <v>1000.3</v>
      </c>
      <c r="Y84">
        <v>33</v>
      </c>
      <c r="Z84">
        <v>0.49</v>
      </c>
      <c r="AA84">
        <f t="shared" si="8"/>
        <v>785.51123017669909</v>
      </c>
      <c r="AB84" s="1">
        <f t="shared" si="9"/>
        <v>13.748396501457728</v>
      </c>
      <c r="AC84">
        <f t="shared" si="11"/>
        <v>1.2373556851311953</v>
      </c>
      <c r="AD84">
        <f t="shared" si="10"/>
        <v>0.3</v>
      </c>
      <c r="AE84">
        <f t="shared" si="12"/>
        <v>29.986100612778287</v>
      </c>
      <c r="AF84">
        <f t="shared" si="13"/>
        <v>99.953668709260967</v>
      </c>
      <c r="AG84">
        <v>6.6660348000000003</v>
      </c>
      <c r="AH84">
        <v>21.041302999999999</v>
      </c>
      <c r="AI84">
        <v>0.21267664999999999</v>
      </c>
      <c r="AJ84">
        <v>-1.2039728000000001</v>
      </c>
      <c r="AK84">
        <v>3.4004340000000002</v>
      </c>
      <c r="AL84">
        <v>5</v>
      </c>
      <c r="AM84">
        <v>0</v>
      </c>
      <c r="AN84">
        <v>3.7187000000000001E-3</v>
      </c>
      <c r="AO84">
        <v>0</v>
      </c>
      <c r="AP84" t="s">
        <v>57</v>
      </c>
      <c r="AQ84">
        <v>4.487741E-2</v>
      </c>
      <c r="AR84">
        <v>8.8783230000000005E-2</v>
      </c>
      <c r="AS84">
        <v>0.28472309000000001</v>
      </c>
      <c r="AT84">
        <v>8.9311329999999994E-2</v>
      </c>
      <c r="AU84">
        <v>0.49230494000000002</v>
      </c>
    </row>
    <row r="85" spans="1:47" x14ac:dyDescent="0.2">
      <c r="A85" t="s">
        <v>66</v>
      </c>
      <c r="B85" t="s">
        <v>66</v>
      </c>
      <c r="C85">
        <v>5.0905889999999996</v>
      </c>
      <c r="D85">
        <v>0.15</v>
      </c>
      <c r="E85">
        <v>0.01</v>
      </c>
      <c r="F85">
        <v>4.0000000000000001E-3</v>
      </c>
      <c r="G85">
        <v>52</v>
      </c>
      <c r="H85">
        <v>41.3</v>
      </c>
      <c r="I85" t="s">
        <v>49</v>
      </c>
      <c r="J85" t="s">
        <v>49</v>
      </c>
      <c r="K85" t="s">
        <v>49</v>
      </c>
      <c r="L85" t="s">
        <v>49</v>
      </c>
      <c r="M85" t="s">
        <v>55</v>
      </c>
      <c r="O85">
        <v>49.6</v>
      </c>
      <c r="P85">
        <v>84</v>
      </c>
      <c r="Q85">
        <v>4</v>
      </c>
      <c r="R85">
        <v>8.6877000000000005E-4</v>
      </c>
      <c r="S85">
        <v>3.0166680000000001E-2</v>
      </c>
      <c r="T85">
        <v>0.74306360000000005</v>
      </c>
      <c r="U85">
        <v>0.13414176</v>
      </c>
      <c r="V85">
        <v>9.1759190000000004E-2</v>
      </c>
      <c r="W85">
        <v>0.74306360000000005</v>
      </c>
      <c r="X85">
        <f t="shared" si="7"/>
        <v>1000.3</v>
      </c>
      <c r="Y85">
        <v>33</v>
      </c>
      <c r="Z85">
        <v>0.49</v>
      </c>
      <c r="AA85">
        <f t="shared" si="8"/>
        <v>785.51123017669909</v>
      </c>
      <c r="AB85" s="1">
        <f t="shared" si="9"/>
        <v>13.748396501457728</v>
      </c>
      <c r="AC85">
        <f t="shared" si="11"/>
        <v>2.1997434402332363</v>
      </c>
      <c r="AD85">
        <f t="shared" si="10"/>
        <v>0.4</v>
      </c>
      <c r="AE85">
        <f t="shared" si="12"/>
        <v>39.479109065784556</v>
      </c>
      <c r="AF85">
        <f t="shared" si="13"/>
        <v>98.697772664461382</v>
      </c>
      <c r="AG85">
        <v>6.6660348000000003</v>
      </c>
      <c r="AH85">
        <v>21.041302999999999</v>
      </c>
      <c r="AI85">
        <v>0.78804088000000005</v>
      </c>
      <c r="AJ85">
        <v>-0.91629066000000003</v>
      </c>
      <c r="AK85">
        <v>3.6754717000000001</v>
      </c>
      <c r="AL85">
        <v>5</v>
      </c>
      <c r="AM85">
        <v>0</v>
      </c>
      <c r="AN85">
        <v>6.7999999999999999E-5</v>
      </c>
      <c r="AO85">
        <v>0</v>
      </c>
      <c r="AP85" t="s">
        <v>57</v>
      </c>
      <c r="AQ85">
        <v>3.2856490000000002E-2</v>
      </c>
      <c r="AR85">
        <v>6.7500420000000005E-2</v>
      </c>
      <c r="AS85">
        <v>0.24179833000000001</v>
      </c>
      <c r="AT85">
        <v>8.498957E-2</v>
      </c>
      <c r="AU85">
        <v>0.57285520000000001</v>
      </c>
    </row>
    <row r="86" spans="1:47" x14ac:dyDescent="0.2">
      <c r="A86" t="s">
        <v>47</v>
      </c>
      <c r="B86" t="s">
        <v>47</v>
      </c>
      <c r="C86">
        <v>5.0905889999999996</v>
      </c>
      <c r="D86">
        <v>0.15</v>
      </c>
      <c r="E86">
        <v>1.4999999999999999E-2</v>
      </c>
      <c r="F86">
        <v>5.0000000000000001E-4</v>
      </c>
      <c r="G86">
        <v>52</v>
      </c>
      <c r="H86">
        <v>42.5</v>
      </c>
      <c r="I86">
        <v>73</v>
      </c>
      <c r="J86" t="s">
        <v>60</v>
      </c>
      <c r="K86" t="s">
        <v>49</v>
      </c>
      <c r="L86" t="s">
        <v>49</v>
      </c>
      <c r="M86" t="s">
        <v>65</v>
      </c>
      <c r="O86">
        <v>51</v>
      </c>
      <c r="P86">
        <v>85</v>
      </c>
      <c r="Q86">
        <v>5</v>
      </c>
      <c r="R86" s="1">
        <v>4.0430000000000001E-6</v>
      </c>
      <c r="S86">
        <v>1.4485E-4</v>
      </c>
      <c r="T86">
        <v>1.553267E-2</v>
      </c>
      <c r="U86">
        <v>2.8311840000000001E-2</v>
      </c>
      <c r="V86">
        <v>0.95600660000000004</v>
      </c>
      <c r="W86">
        <v>0.95600660000000004</v>
      </c>
      <c r="X86">
        <f t="shared" si="7"/>
        <v>1000.3</v>
      </c>
      <c r="Y86">
        <v>33</v>
      </c>
      <c r="Z86">
        <v>0.49</v>
      </c>
      <c r="AA86">
        <f t="shared" si="8"/>
        <v>785.51123017669909</v>
      </c>
      <c r="AB86" s="1">
        <f t="shared" si="9"/>
        <v>30.933892128279886</v>
      </c>
      <c r="AC86">
        <f t="shared" si="11"/>
        <v>3.4370991253644317E-2</v>
      </c>
      <c r="AD86">
        <f t="shared" si="10"/>
        <v>3.3333333333333333E-2</v>
      </c>
      <c r="AE86">
        <f t="shared" si="12"/>
        <v>5.1618917885471385</v>
      </c>
      <c r="AF86">
        <f t="shared" si="13"/>
        <v>154.85675365641416</v>
      </c>
      <c r="AG86">
        <v>6.6660348000000003</v>
      </c>
      <c r="AH86">
        <v>20.230373</v>
      </c>
      <c r="AI86">
        <v>-3.3708421999999998</v>
      </c>
      <c r="AJ86">
        <v>-3.4011973000000002</v>
      </c>
      <c r="AK86">
        <v>1.6410032000000001</v>
      </c>
      <c r="AL86">
        <v>1</v>
      </c>
      <c r="AM86">
        <v>1</v>
      </c>
      <c r="AN86">
        <v>0.99973080000000003</v>
      </c>
      <c r="AO86">
        <v>1</v>
      </c>
      <c r="AP86" t="s">
        <v>47</v>
      </c>
      <c r="AQ86">
        <v>9.8866720000000005E-2</v>
      </c>
      <c r="AR86">
        <v>0.16597607</v>
      </c>
      <c r="AS86">
        <v>0.36198055000000001</v>
      </c>
      <c r="AT86">
        <v>7.9751669999999997E-2</v>
      </c>
      <c r="AU86">
        <v>0.29342498</v>
      </c>
    </row>
    <row r="87" spans="1:47" x14ac:dyDescent="0.2">
      <c r="A87" t="s">
        <v>47</v>
      </c>
      <c r="B87" t="s">
        <v>47</v>
      </c>
      <c r="C87">
        <v>5.0905889999999996</v>
      </c>
      <c r="D87">
        <v>0.15</v>
      </c>
      <c r="E87">
        <v>1.4999999999999999E-2</v>
      </c>
      <c r="F87">
        <v>1.5E-3</v>
      </c>
      <c r="G87">
        <v>52</v>
      </c>
      <c r="H87">
        <v>48.9</v>
      </c>
      <c r="I87">
        <v>97</v>
      </c>
      <c r="J87" t="s">
        <v>60</v>
      </c>
      <c r="K87" t="s">
        <v>49</v>
      </c>
      <c r="L87" t="s">
        <v>49</v>
      </c>
      <c r="M87" t="s">
        <v>65</v>
      </c>
      <c r="O87">
        <v>58.7</v>
      </c>
      <c r="P87">
        <v>86</v>
      </c>
      <c r="Q87">
        <v>6</v>
      </c>
      <c r="R87">
        <v>1.308E-5</v>
      </c>
      <c r="S87">
        <v>4.6859000000000001E-4</v>
      </c>
      <c r="T87">
        <v>4.8547460000000001E-2</v>
      </c>
      <c r="U87">
        <v>8.0590049999999996E-2</v>
      </c>
      <c r="V87">
        <v>0.87038082000000006</v>
      </c>
      <c r="W87">
        <v>0.87038082000000006</v>
      </c>
      <c r="X87">
        <f t="shared" si="7"/>
        <v>1000.3</v>
      </c>
      <c r="Y87">
        <v>33</v>
      </c>
      <c r="Z87">
        <v>0.49</v>
      </c>
      <c r="AA87">
        <f t="shared" si="8"/>
        <v>785.51123017669909</v>
      </c>
      <c r="AB87" s="1">
        <f t="shared" si="9"/>
        <v>30.933892128279886</v>
      </c>
      <c r="AC87">
        <f t="shared" si="11"/>
        <v>0.30933892128279883</v>
      </c>
      <c r="AD87">
        <f t="shared" si="10"/>
        <v>0.1</v>
      </c>
      <c r="AE87">
        <f t="shared" si="12"/>
        <v>15.284791063924224</v>
      </c>
      <c r="AF87">
        <f t="shared" si="13"/>
        <v>152.84791063924223</v>
      </c>
      <c r="AG87">
        <v>6.6660348000000003</v>
      </c>
      <c r="AH87">
        <v>20.230373</v>
      </c>
      <c r="AI87">
        <v>-1.1736177000000001</v>
      </c>
      <c r="AJ87">
        <v>-2.3025850999999999</v>
      </c>
      <c r="AK87">
        <v>2.7265583000000002</v>
      </c>
      <c r="AL87">
        <v>1</v>
      </c>
      <c r="AM87">
        <v>1</v>
      </c>
      <c r="AN87">
        <v>0.9913843</v>
      </c>
      <c r="AO87">
        <v>1</v>
      </c>
      <c r="AP87" t="s">
        <v>47</v>
      </c>
      <c r="AQ87">
        <v>7.2045100000000001E-2</v>
      </c>
      <c r="AR87">
        <v>0.13109899999999999</v>
      </c>
      <c r="AS87">
        <v>0.33994933999999999</v>
      </c>
      <c r="AT87">
        <v>8.7088410000000005E-2</v>
      </c>
      <c r="AU87">
        <v>0.36981815000000001</v>
      </c>
    </row>
    <row r="88" spans="1:47" x14ac:dyDescent="0.2">
      <c r="A88" t="s">
        <v>47</v>
      </c>
      <c r="B88" t="s">
        <v>47</v>
      </c>
      <c r="C88">
        <v>5.0905889999999996</v>
      </c>
      <c r="D88">
        <v>0.15</v>
      </c>
      <c r="E88">
        <v>1.4999999999999999E-2</v>
      </c>
      <c r="F88">
        <v>3.0000000000000001E-3</v>
      </c>
      <c r="G88">
        <v>52</v>
      </c>
      <c r="H88">
        <v>53.6</v>
      </c>
      <c r="I88">
        <v>121</v>
      </c>
      <c r="J88" t="s">
        <v>60</v>
      </c>
      <c r="K88" t="s">
        <v>49</v>
      </c>
      <c r="L88" t="s">
        <v>49</v>
      </c>
      <c r="M88" t="s">
        <v>69</v>
      </c>
      <c r="O88">
        <v>64.3</v>
      </c>
      <c r="P88">
        <v>87</v>
      </c>
      <c r="Q88">
        <v>7</v>
      </c>
      <c r="R88">
        <v>7.6160000000000003E-5</v>
      </c>
      <c r="S88">
        <v>2.7214800000000001E-3</v>
      </c>
      <c r="T88">
        <v>0.22805981</v>
      </c>
      <c r="U88">
        <v>0.23351872000000001</v>
      </c>
      <c r="V88">
        <v>0.53562383000000002</v>
      </c>
      <c r="W88">
        <v>0.53562383000000002</v>
      </c>
      <c r="X88">
        <f t="shared" si="7"/>
        <v>1000.3</v>
      </c>
      <c r="Y88">
        <v>33</v>
      </c>
      <c r="Z88">
        <v>0.49</v>
      </c>
      <c r="AA88">
        <f t="shared" si="8"/>
        <v>785.51123017669909</v>
      </c>
      <c r="AB88" s="1">
        <f t="shared" si="9"/>
        <v>30.933892128279886</v>
      </c>
      <c r="AC88">
        <f t="shared" si="11"/>
        <v>1.2373556851311953</v>
      </c>
      <c r="AD88">
        <f t="shared" si="10"/>
        <v>0.2</v>
      </c>
      <c r="AE88">
        <f t="shared" si="12"/>
        <v>29.986100612778287</v>
      </c>
      <c r="AF88">
        <f t="shared" si="13"/>
        <v>149.93050306389142</v>
      </c>
      <c r="AG88">
        <v>6.6660348000000003</v>
      </c>
      <c r="AH88">
        <v>20.230373</v>
      </c>
      <c r="AI88">
        <v>0.21267664999999999</v>
      </c>
      <c r="AJ88">
        <v>-1.6094379000000001</v>
      </c>
      <c r="AK88">
        <v>3.4004340000000002</v>
      </c>
      <c r="AL88">
        <v>1</v>
      </c>
      <c r="AM88">
        <v>1</v>
      </c>
      <c r="AN88">
        <v>0.28673290000000001</v>
      </c>
      <c r="AO88">
        <v>0</v>
      </c>
      <c r="AP88" t="s">
        <v>47</v>
      </c>
      <c r="AQ88">
        <v>4.487741E-2</v>
      </c>
      <c r="AR88">
        <v>8.8783230000000005E-2</v>
      </c>
      <c r="AS88">
        <v>0.28472309000000001</v>
      </c>
      <c r="AT88">
        <v>8.9311329999999994E-2</v>
      </c>
      <c r="AU88">
        <v>0.49230494000000002</v>
      </c>
    </row>
    <row r="89" spans="1:47" x14ac:dyDescent="0.2">
      <c r="A89" t="s">
        <v>66</v>
      </c>
      <c r="B89" t="s">
        <v>66</v>
      </c>
      <c r="C89">
        <v>5.0905889999999996</v>
      </c>
      <c r="D89">
        <v>0.15</v>
      </c>
      <c r="E89">
        <v>1.4999999999999999E-2</v>
      </c>
      <c r="F89">
        <v>4.0000000000000001E-3</v>
      </c>
      <c r="G89">
        <v>52</v>
      </c>
      <c r="H89">
        <v>56.5</v>
      </c>
      <c r="I89" t="s">
        <v>49</v>
      </c>
      <c r="J89" t="s">
        <v>49</v>
      </c>
      <c r="K89" t="s">
        <v>49</v>
      </c>
      <c r="L89" t="s">
        <v>49</v>
      </c>
      <c r="M89" t="s">
        <v>55</v>
      </c>
      <c r="N89" t="s">
        <v>67</v>
      </c>
      <c r="O89">
        <v>67.8</v>
      </c>
      <c r="P89">
        <v>88</v>
      </c>
      <c r="Q89">
        <v>8</v>
      </c>
      <c r="R89">
        <v>2.4641000000000002E-4</v>
      </c>
      <c r="S89">
        <v>8.7509800000000002E-3</v>
      </c>
      <c r="T89">
        <v>0.48373294</v>
      </c>
      <c r="U89">
        <v>0.24450688000000001</v>
      </c>
      <c r="V89">
        <v>0.26276277999999997</v>
      </c>
      <c r="W89">
        <v>0.48373294</v>
      </c>
      <c r="X89">
        <f t="shared" si="7"/>
        <v>1000.3</v>
      </c>
      <c r="Y89">
        <v>33</v>
      </c>
      <c r="Z89">
        <v>0.49</v>
      </c>
      <c r="AA89">
        <f t="shared" si="8"/>
        <v>785.51123017669909</v>
      </c>
      <c r="AB89" s="1">
        <f t="shared" si="9"/>
        <v>30.933892128279886</v>
      </c>
      <c r="AC89">
        <f t="shared" si="11"/>
        <v>2.1997434402332363</v>
      </c>
      <c r="AD89">
        <f t="shared" si="10"/>
        <v>0.26666666666666666</v>
      </c>
      <c r="AE89">
        <f t="shared" si="12"/>
        <v>39.479109065784556</v>
      </c>
      <c r="AF89">
        <f t="shared" si="13"/>
        <v>148.04665899669209</v>
      </c>
      <c r="AG89">
        <v>6.6660348000000003</v>
      </c>
      <c r="AH89">
        <v>20.230373</v>
      </c>
      <c r="AI89">
        <v>0.78804088000000005</v>
      </c>
      <c r="AJ89">
        <v>-1.3217558</v>
      </c>
      <c r="AK89">
        <v>3.6754717000000001</v>
      </c>
      <c r="AL89">
        <v>1</v>
      </c>
      <c r="AM89">
        <v>0</v>
      </c>
      <c r="AN89">
        <v>6.8000999999999999E-3</v>
      </c>
      <c r="AO89">
        <v>0</v>
      </c>
      <c r="AP89" t="s">
        <v>57</v>
      </c>
      <c r="AQ89">
        <v>3.2856490000000002E-2</v>
      </c>
      <c r="AR89">
        <v>6.7500420000000005E-2</v>
      </c>
      <c r="AS89">
        <v>0.24179833000000001</v>
      </c>
      <c r="AT89">
        <v>8.498957E-2</v>
      </c>
      <c r="AU89">
        <v>0.57285520000000001</v>
      </c>
    </row>
    <row r="90" spans="1:47" x14ac:dyDescent="0.2">
      <c r="A90" t="s">
        <v>47</v>
      </c>
      <c r="B90" t="s">
        <v>47</v>
      </c>
      <c r="C90">
        <v>5.0905889999999996</v>
      </c>
      <c r="D90">
        <v>0.15</v>
      </c>
      <c r="E90">
        <v>0.02</v>
      </c>
      <c r="F90">
        <v>5.0000000000000001E-4</v>
      </c>
      <c r="G90">
        <v>52</v>
      </c>
      <c r="H90">
        <v>56</v>
      </c>
      <c r="I90">
        <v>76</v>
      </c>
      <c r="J90" t="s">
        <v>60</v>
      </c>
      <c r="K90" t="s">
        <v>49</v>
      </c>
      <c r="L90" t="s">
        <v>49</v>
      </c>
      <c r="M90" t="s">
        <v>65</v>
      </c>
      <c r="O90">
        <v>67.2</v>
      </c>
      <c r="P90">
        <v>89</v>
      </c>
      <c r="Q90">
        <v>9</v>
      </c>
      <c r="R90" s="1">
        <v>1.1459999999999999E-6</v>
      </c>
      <c r="S90">
        <v>4.1060000000000003E-5</v>
      </c>
      <c r="T90">
        <v>4.4533999999999997E-3</v>
      </c>
      <c r="U90">
        <v>8.3806599999999998E-3</v>
      </c>
      <c r="V90">
        <v>0.98712372999999998</v>
      </c>
      <c r="W90">
        <v>0.98712372999999998</v>
      </c>
      <c r="X90">
        <f t="shared" si="7"/>
        <v>1000.3</v>
      </c>
      <c r="Y90">
        <v>33</v>
      </c>
      <c r="Z90">
        <v>0.49</v>
      </c>
      <c r="AA90">
        <f t="shared" si="8"/>
        <v>785.51123017669909</v>
      </c>
      <c r="AB90" s="1">
        <f t="shared" si="9"/>
        <v>54.993586005830913</v>
      </c>
      <c r="AC90">
        <f t="shared" si="11"/>
        <v>3.4370991253644317E-2</v>
      </c>
      <c r="AD90">
        <f t="shared" si="10"/>
        <v>2.5000000000000001E-2</v>
      </c>
      <c r="AE90">
        <f t="shared" si="12"/>
        <v>5.1618917885471385</v>
      </c>
      <c r="AF90">
        <f t="shared" si="13"/>
        <v>206.47567154188553</v>
      </c>
      <c r="AG90">
        <v>6.6660348000000003</v>
      </c>
      <c r="AH90">
        <v>19.655009</v>
      </c>
      <c r="AI90">
        <v>-3.3708421999999998</v>
      </c>
      <c r="AJ90">
        <v>-3.6888793999999998</v>
      </c>
      <c r="AK90">
        <v>1.6410032000000001</v>
      </c>
      <c r="AL90">
        <v>2</v>
      </c>
      <c r="AM90">
        <v>1</v>
      </c>
      <c r="AN90">
        <v>0.999996</v>
      </c>
      <c r="AO90">
        <v>1</v>
      </c>
      <c r="AP90" t="s">
        <v>47</v>
      </c>
      <c r="AQ90">
        <v>9.8866720000000005E-2</v>
      </c>
      <c r="AR90">
        <v>0.16597607</v>
      </c>
      <c r="AS90">
        <v>0.36198055000000001</v>
      </c>
      <c r="AT90">
        <v>7.9751669999999997E-2</v>
      </c>
      <c r="AU90">
        <v>0.29342498</v>
      </c>
    </row>
    <row r="91" spans="1:47" x14ac:dyDescent="0.2">
      <c r="A91" t="s">
        <v>47</v>
      </c>
      <c r="B91" t="s">
        <v>47</v>
      </c>
      <c r="C91">
        <v>5.0905889999999996</v>
      </c>
      <c r="D91">
        <v>0.15</v>
      </c>
      <c r="E91">
        <v>0.02</v>
      </c>
      <c r="F91">
        <v>1.5E-3</v>
      </c>
      <c r="G91">
        <v>52</v>
      </c>
      <c r="H91">
        <v>63</v>
      </c>
      <c r="I91">
        <v>90</v>
      </c>
      <c r="J91" t="s">
        <v>60</v>
      </c>
      <c r="K91" t="s">
        <v>49</v>
      </c>
      <c r="L91" t="s">
        <v>49</v>
      </c>
      <c r="M91" t="s">
        <v>65</v>
      </c>
      <c r="O91">
        <v>75.599999999999994</v>
      </c>
      <c r="P91">
        <v>90</v>
      </c>
      <c r="Q91">
        <v>10</v>
      </c>
      <c r="R91" s="1">
        <v>3.7079999999999999E-6</v>
      </c>
      <c r="S91">
        <v>1.3286999999999999E-4</v>
      </c>
      <c r="T91">
        <v>1.426725E-2</v>
      </c>
      <c r="U91">
        <v>2.6099919999999999E-2</v>
      </c>
      <c r="V91">
        <v>0.95949625000000005</v>
      </c>
      <c r="W91">
        <v>0.95949625000000005</v>
      </c>
      <c r="X91">
        <f t="shared" si="7"/>
        <v>1000.3</v>
      </c>
      <c r="Y91">
        <v>33</v>
      </c>
      <c r="Z91">
        <v>0.49</v>
      </c>
      <c r="AA91">
        <f t="shared" si="8"/>
        <v>785.51123017669909</v>
      </c>
      <c r="AB91" s="1">
        <f t="shared" si="9"/>
        <v>54.993586005830913</v>
      </c>
      <c r="AC91">
        <f t="shared" si="11"/>
        <v>0.30933892128279883</v>
      </c>
      <c r="AD91">
        <f t="shared" si="10"/>
        <v>7.4999999999999997E-2</v>
      </c>
      <c r="AE91">
        <f t="shared" si="12"/>
        <v>15.284791063924224</v>
      </c>
      <c r="AF91">
        <f t="shared" si="13"/>
        <v>203.79721418565634</v>
      </c>
      <c r="AG91">
        <v>6.6660348000000003</v>
      </c>
      <c r="AH91">
        <v>19.655009</v>
      </c>
      <c r="AI91">
        <v>-1.1736177000000001</v>
      </c>
      <c r="AJ91">
        <v>-2.5902671000000002</v>
      </c>
      <c r="AK91">
        <v>2.7265583000000002</v>
      </c>
      <c r="AL91">
        <v>2</v>
      </c>
      <c r="AM91">
        <v>1</v>
      </c>
      <c r="AN91">
        <v>0.99986240000000004</v>
      </c>
      <c r="AO91">
        <v>1</v>
      </c>
      <c r="AP91" t="s">
        <v>47</v>
      </c>
      <c r="AQ91">
        <v>7.2045100000000001E-2</v>
      </c>
      <c r="AR91">
        <v>0.13109899999999999</v>
      </c>
      <c r="AS91">
        <v>0.33994933999999999</v>
      </c>
      <c r="AT91">
        <v>8.7088410000000005E-2</v>
      </c>
      <c r="AU91">
        <v>0.36981815000000001</v>
      </c>
    </row>
    <row r="92" spans="1:47" x14ac:dyDescent="0.2">
      <c r="A92" t="s">
        <v>47</v>
      </c>
      <c r="B92" t="s">
        <v>47</v>
      </c>
      <c r="C92">
        <v>5.0905889999999996</v>
      </c>
      <c r="D92">
        <v>0.15</v>
      </c>
      <c r="E92">
        <v>0.02</v>
      </c>
      <c r="F92">
        <v>3.0000000000000001E-3</v>
      </c>
      <c r="G92">
        <v>52</v>
      </c>
      <c r="H92">
        <v>68.099999999999994</v>
      </c>
      <c r="I92">
        <v>135</v>
      </c>
      <c r="J92" t="s">
        <v>60</v>
      </c>
      <c r="K92" t="s">
        <v>49</v>
      </c>
      <c r="L92" t="s">
        <v>49</v>
      </c>
      <c r="M92" t="s">
        <v>69</v>
      </c>
      <c r="O92">
        <v>81.7</v>
      </c>
      <c r="P92">
        <v>91</v>
      </c>
      <c r="Q92">
        <v>11</v>
      </c>
      <c r="R92">
        <v>2.1590000000000002E-5</v>
      </c>
      <c r="S92">
        <v>7.7302000000000002E-4</v>
      </c>
      <c r="T92">
        <v>7.7614600000000006E-2</v>
      </c>
      <c r="U92">
        <v>0.11886458</v>
      </c>
      <c r="V92">
        <v>0.80272619999999995</v>
      </c>
      <c r="W92">
        <v>0.80272619999999995</v>
      </c>
      <c r="X92">
        <f t="shared" si="7"/>
        <v>1000.3</v>
      </c>
      <c r="Y92">
        <v>33</v>
      </c>
      <c r="Z92">
        <v>0.49</v>
      </c>
      <c r="AA92">
        <f t="shared" si="8"/>
        <v>785.51123017669909</v>
      </c>
      <c r="AB92" s="1">
        <f t="shared" si="9"/>
        <v>54.993586005830913</v>
      </c>
      <c r="AC92">
        <f t="shared" si="11"/>
        <v>1.2373556851311953</v>
      </c>
      <c r="AD92">
        <f t="shared" si="10"/>
        <v>0.15</v>
      </c>
      <c r="AE92">
        <f t="shared" si="12"/>
        <v>29.986100612778287</v>
      </c>
      <c r="AF92">
        <f t="shared" si="13"/>
        <v>199.90733741852193</v>
      </c>
      <c r="AG92">
        <v>6.6660348000000003</v>
      </c>
      <c r="AH92">
        <v>19.655009</v>
      </c>
      <c r="AI92">
        <v>0.21267664999999999</v>
      </c>
      <c r="AJ92">
        <v>-1.8971199999999999</v>
      </c>
      <c r="AK92">
        <v>3.4004340000000002</v>
      </c>
      <c r="AL92">
        <v>2</v>
      </c>
      <c r="AM92">
        <v>1</v>
      </c>
      <c r="AN92">
        <v>0.9587445</v>
      </c>
      <c r="AO92">
        <v>1</v>
      </c>
      <c r="AP92" t="s">
        <v>47</v>
      </c>
      <c r="AQ92">
        <v>4.487741E-2</v>
      </c>
      <c r="AR92">
        <v>8.8783230000000005E-2</v>
      </c>
      <c r="AS92">
        <v>0.28472309000000001</v>
      </c>
      <c r="AT92">
        <v>8.9311329999999994E-2</v>
      </c>
      <c r="AU92">
        <v>0.49230494000000002</v>
      </c>
    </row>
    <row r="93" spans="1:47" x14ac:dyDescent="0.2">
      <c r="A93" t="s">
        <v>47</v>
      </c>
      <c r="B93" t="s">
        <v>47</v>
      </c>
      <c r="C93">
        <v>5.0905889999999996</v>
      </c>
      <c r="D93">
        <v>0.15</v>
      </c>
      <c r="E93">
        <v>0.02</v>
      </c>
      <c r="F93">
        <v>4.0000000000000001E-3</v>
      </c>
      <c r="G93">
        <v>52</v>
      </c>
      <c r="H93">
        <v>74.5</v>
      </c>
      <c r="I93">
        <v>129</v>
      </c>
      <c r="J93" t="s">
        <v>60</v>
      </c>
      <c r="K93" t="s">
        <v>49</v>
      </c>
      <c r="L93" t="s">
        <v>49</v>
      </c>
      <c r="M93" t="s">
        <v>77</v>
      </c>
      <c r="N93" t="s">
        <v>80</v>
      </c>
      <c r="O93">
        <v>89.4</v>
      </c>
      <c r="P93">
        <v>92</v>
      </c>
      <c r="Q93">
        <v>12</v>
      </c>
      <c r="R93">
        <v>6.9859999999999999E-5</v>
      </c>
      <c r="S93">
        <v>2.49709E-3</v>
      </c>
      <c r="T93">
        <v>0.21332571</v>
      </c>
      <c r="U93">
        <v>0.22709984999999999</v>
      </c>
      <c r="V93">
        <v>0.55700749000000005</v>
      </c>
      <c r="W93">
        <v>0.55700749000000005</v>
      </c>
      <c r="X93">
        <f t="shared" si="7"/>
        <v>1000.3</v>
      </c>
      <c r="Y93">
        <v>33</v>
      </c>
      <c r="Z93">
        <v>0.49</v>
      </c>
      <c r="AA93">
        <f t="shared" si="8"/>
        <v>785.51123017669909</v>
      </c>
      <c r="AB93" s="1">
        <f t="shared" si="9"/>
        <v>54.993586005830913</v>
      </c>
      <c r="AC93">
        <f t="shared" si="11"/>
        <v>2.1997434402332363</v>
      </c>
      <c r="AD93">
        <f t="shared" si="10"/>
        <v>0.2</v>
      </c>
      <c r="AE93">
        <f t="shared" si="12"/>
        <v>39.479109065784556</v>
      </c>
      <c r="AF93">
        <f t="shared" si="13"/>
        <v>197.39554532892276</v>
      </c>
      <c r="AG93">
        <v>6.6660348000000003</v>
      </c>
      <c r="AH93">
        <v>19.655009</v>
      </c>
      <c r="AI93">
        <v>0.78804088000000005</v>
      </c>
      <c r="AJ93">
        <v>-1.6094378</v>
      </c>
      <c r="AK93">
        <v>3.6754717000000001</v>
      </c>
      <c r="AL93">
        <v>2</v>
      </c>
      <c r="AM93">
        <v>1</v>
      </c>
      <c r="AN93">
        <v>0.27205889999999999</v>
      </c>
      <c r="AO93">
        <v>0</v>
      </c>
      <c r="AP93" t="s">
        <v>47</v>
      </c>
      <c r="AQ93">
        <v>3.2856490000000002E-2</v>
      </c>
      <c r="AR93">
        <v>6.7500420000000005E-2</v>
      </c>
      <c r="AS93">
        <v>0.24179833000000001</v>
      </c>
      <c r="AT93">
        <v>8.498957E-2</v>
      </c>
      <c r="AU93">
        <v>0.57285520000000001</v>
      </c>
    </row>
    <row r="94" spans="1:47" x14ac:dyDescent="0.2">
      <c r="A94" t="s">
        <v>47</v>
      </c>
      <c r="B94" t="s">
        <v>47</v>
      </c>
      <c r="C94">
        <v>5.0905889999999996</v>
      </c>
      <c r="D94">
        <v>0.15</v>
      </c>
      <c r="E94">
        <v>2.5000000000000001E-2</v>
      </c>
      <c r="F94">
        <v>5.0000000000000001E-4</v>
      </c>
      <c r="G94">
        <v>52</v>
      </c>
      <c r="H94">
        <v>65.8</v>
      </c>
      <c r="I94">
        <v>89</v>
      </c>
      <c r="J94" t="s">
        <v>51</v>
      </c>
      <c r="K94" t="s">
        <v>49</v>
      </c>
      <c r="L94" t="s">
        <v>49</v>
      </c>
      <c r="M94" t="s">
        <v>65</v>
      </c>
      <c r="O94">
        <v>79</v>
      </c>
      <c r="P94">
        <v>93</v>
      </c>
      <c r="Q94">
        <v>13</v>
      </c>
      <c r="R94" s="1">
        <v>3.248E-7</v>
      </c>
      <c r="S94">
        <v>1.164E-5</v>
      </c>
      <c r="T94">
        <v>1.2664799999999999E-3</v>
      </c>
      <c r="U94">
        <v>2.4054499999999999E-3</v>
      </c>
      <c r="V94">
        <v>0.99631610000000004</v>
      </c>
      <c r="W94">
        <v>0.99631610000000004</v>
      </c>
      <c r="X94">
        <f t="shared" si="7"/>
        <v>1000.3</v>
      </c>
      <c r="Y94">
        <v>33</v>
      </c>
      <c r="Z94">
        <v>0.49</v>
      </c>
      <c r="AA94">
        <f t="shared" si="8"/>
        <v>785.51123017669909</v>
      </c>
      <c r="AB94" s="1">
        <f t="shared" si="9"/>
        <v>85.927478134110828</v>
      </c>
      <c r="AC94">
        <f t="shared" si="11"/>
        <v>3.4370991253644317E-2</v>
      </c>
      <c r="AD94">
        <f t="shared" si="10"/>
        <v>0.02</v>
      </c>
      <c r="AE94">
        <f t="shared" si="12"/>
        <v>5.1618917885471385</v>
      </c>
      <c r="AF94">
        <f t="shared" si="13"/>
        <v>258.09458942735694</v>
      </c>
      <c r="AG94">
        <v>6.6660348000000003</v>
      </c>
      <c r="AH94">
        <v>19.208721000000001</v>
      </c>
      <c r="AI94">
        <v>-3.3708421999999998</v>
      </c>
      <c r="AJ94">
        <v>-3.912023</v>
      </c>
      <c r="AK94">
        <v>1.6410032000000001</v>
      </c>
      <c r="AL94">
        <v>2</v>
      </c>
      <c r="AM94">
        <v>1</v>
      </c>
      <c r="AN94">
        <v>0.99999990000000005</v>
      </c>
      <c r="AO94">
        <v>1</v>
      </c>
      <c r="AP94" t="s">
        <v>47</v>
      </c>
      <c r="AQ94">
        <v>9.8866720000000005E-2</v>
      </c>
      <c r="AR94">
        <v>0.16597607</v>
      </c>
      <c r="AS94">
        <v>0.36198055000000001</v>
      </c>
      <c r="AT94">
        <v>7.9751669999999997E-2</v>
      </c>
      <c r="AU94">
        <v>0.29342498</v>
      </c>
    </row>
    <row r="95" spans="1:47" x14ac:dyDescent="0.2">
      <c r="A95" t="s">
        <v>47</v>
      </c>
      <c r="B95" t="s">
        <v>47</v>
      </c>
      <c r="C95">
        <v>5.0905889999999996</v>
      </c>
      <c r="D95">
        <v>0.15</v>
      </c>
      <c r="E95">
        <v>2.5000000000000001E-2</v>
      </c>
      <c r="F95">
        <v>1.5E-3</v>
      </c>
      <c r="G95">
        <v>52</v>
      </c>
      <c r="H95">
        <v>74.599999999999994</v>
      </c>
      <c r="I95">
        <v>97</v>
      </c>
      <c r="J95" t="s">
        <v>60</v>
      </c>
      <c r="K95" t="s">
        <v>49</v>
      </c>
      <c r="L95" t="s">
        <v>49</v>
      </c>
      <c r="M95" t="s">
        <v>65</v>
      </c>
      <c r="O95">
        <v>89.5</v>
      </c>
      <c r="P95">
        <v>94</v>
      </c>
      <c r="Q95">
        <v>14</v>
      </c>
      <c r="R95" s="1">
        <v>1.051E-6</v>
      </c>
      <c r="S95">
        <v>3.7669999999999997E-5</v>
      </c>
      <c r="T95">
        <v>4.08677E-3</v>
      </c>
      <c r="U95">
        <v>7.69888E-3</v>
      </c>
      <c r="V95">
        <v>0.98817562999999997</v>
      </c>
      <c r="W95">
        <v>0.98817562999999997</v>
      </c>
      <c r="X95">
        <f t="shared" si="7"/>
        <v>1000.3</v>
      </c>
      <c r="Y95">
        <v>33</v>
      </c>
      <c r="Z95">
        <v>0.49</v>
      </c>
      <c r="AA95">
        <f t="shared" si="8"/>
        <v>785.51123017669909</v>
      </c>
      <c r="AB95" s="1">
        <f t="shared" si="9"/>
        <v>85.927478134110828</v>
      </c>
      <c r="AC95">
        <f t="shared" si="11"/>
        <v>0.30933892128279883</v>
      </c>
      <c r="AD95">
        <f t="shared" si="10"/>
        <v>0.06</v>
      </c>
      <c r="AE95">
        <f t="shared" si="12"/>
        <v>15.284791063924224</v>
      </c>
      <c r="AF95">
        <f t="shared" si="13"/>
        <v>254.7465177320704</v>
      </c>
      <c r="AG95">
        <v>6.6660348000000003</v>
      </c>
      <c r="AH95">
        <v>19.208721000000001</v>
      </c>
      <c r="AI95">
        <v>-1.1736177000000001</v>
      </c>
      <c r="AJ95">
        <v>-2.8134106999999999</v>
      </c>
      <c r="AK95">
        <v>2.7265583000000002</v>
      </c>
      <c r="AL95">
        <v>2</v>
      </c>
      <c r="AM95">
        <v>1</v>
      </c>
      <c r="AN95">
        <v>0.99999740000000004</v>
      </c>
      <c r="AO95">
        <v>1</v>
      </c>
      <c r="AP95" t="s">
        <v>47</v>
      </c>
      <c r="AQ95">
        <v>7.2045100000000001E-2</v>
      </c>
      <c r="AR95">
        <v>0.13109899999999999</v>
      </c>
      <c r="AS95">
        <v>0.33994933999999999</v>
      </c>
      <c r="AT95">
        <v>8.7088410000000005E-2</v>
      </c>
      <c r="AU95">
        <v>0.36981815000000001</v>
      </c>
    </row>
    <row r="96" spans="1:47" x14ac:dyDescent="0.2">
      <c r="A96" t="s">
        <v>47</v>
      </c>
      <c r="B96" t="s">
        <v>47</v>
      </c>
      <c r="C96">
        <v>5.0905889999999996</v>
      </c>
      <c r="D96">
        <v>0.15</v>
      </c>
      <c r="E96">
        <v>2.5000000000000001E-2</v>
      </c>
      <c r="F96">
        <v>3.0000000000000001E-3</v>
      </c>
      <c r="G96">
        <v>52</v>
      </c>
      <c r="H96">
        <v>81.599999999999994</v>
      </c>
      <c r="I96">
        <v>137</v>
      </c>
      <c r="J96" t="s">
        <v>60</v>
      </c>
      <c r="K96" t="s">
        <v>49</v>
      </c>
      <c r="L96" t="s">
        <v>49</v>
      </c>
      <c r="M96" t="s">
        <v>69</v>
      </c>
      <c r="O96">
        <v>97.9</v>
      </c>
      <c r="P96">
        <v>95</v>
      </c>
      <c r="Q96">
        <v>15</v>
      </c>
      <c r="R96" s="1">
        <v>6.1199999999999999E-6</v>
      </c>
      <c r="S96">
        <v>2.1924999999999999E-4</v>
      </c>
      <c r="T96">
        <v>2.3323569999999998E-2</v>
      </c>
      <c r="U96">
        <v>4.1576019999999998E-2</v>
      </c>
      <c r="V96">
        <v>0.93487503999999999</v>
      </c>
      <c r="W96">
        <v>0.93487503999999999</v>
      </c>
      <c r="X96">
        <f t="shared" si="7"/>
        <v>1000.3</v>
      </c>
      <c r="Y96">
        <v>33</v>
      </c>
      <c r="Z96">
        <v>0.49</v>
      </c>
      <c r="AA96">
        <f t="shared" si="8"/>
        <v>785.51123017669909</v>
      </c>
      <c r="AB96" s="1">
        <f t="shared" si="9"/>
        <v>85.927478134110828</v>
      </c>
      <c r="AC96">
        <f t="shared" si="11"/>
        <v>1.2373556851311953</v>
      </c>
      <c r="AD96">
        <f t="shared" si="10"/>
        <v>0.12</v>
      </c>
      <c r="AE96">
        <f t="shared" si="12"/>
        <v>29.986100612778287</v>
      </c>
      <c r="AF96">
        <f t="shared" si="13"/>
        <v>249.88417177315239</v>
      </c>
      <c r="AG96">
        <v>6.6660348000000003</v>
      </c>
      <c r="AH96">
        <v>19.208721000000001</v>
      </c>
      <c r="AI96">
        <v>0.21267664999999999</v>
      </c>
      <c r="AJ96">
        <v>-2.1202635000000001</v>
      </c>
      <c r="AK96">
        <v>3.4004340000000002</v>
      </c>
      <c r="AL96">
        <v>2</v>
      </c>
      <c r="AM96">
        <v>1</v>
      </c>
      <c r="AN96">
        <v>0.99911269999999996</v>
      </c>
      <c r="AO96">
        <v>1</v>
      </c>
      <c r="AP96" t="s">
        <v>47</v>
      </c>
      <c r="AQ96">
        <v>4.487741E-2</v>
      </c>
      <c r="AR96">
        <v>8.8783230000000005E-2</v>
      </c>
      <c r="AS96">
        <v>0.28472309000000001</v>
      </c>
      <c r="AT96">
        <v>8.9311329999999994E-2</v>
      </c>
      <c r="AU96">
        <v>0.49230494000000002</v>
      </c>
    </row>
    <row r="97" spans="1:47" x14ac:dyDescent="0.2">
      <c r="A97" t="s">
        <v>47</v>
      </c>
      <c r="B97" t="s">
        <v>47</v>
      </c>
      <c r="C97">
        <v>5.0905889999999996</v>
      </c>
      <c r="D97">
        <v>0.15</v>
      </c>
      <c r="E97">
        <v>2.5000000000000001E-2</v>
      </c>
      <c r="F97">
        <v>4.0000000000000001E-3</v>
      </c>
      <c r="G97">
        <v>52</v>
      </c>
      <c r="H97">
        <v>86.8</v>
      </c>
      <c r="I97">
        <v>132</v>
      </c>
      <c r="J97" t="s">
        <v>60</v>
      </c>
      <c r="K97" t="s">
        <v>59</v>
      </c>
      <c r="L97" t="s">
        <v>49</v>
      </c>
      <c r="M97" t="s">
        <v>69</v>
      </c>
      <c r="O97">
        <v>104.2</v>
      </c>
      <c r="P97">
        <v>96</v>
      </c>
      <c r="Q97">
        <v>16</v>
      </c>
      <c r="R97">
        <v>1.98E-5</v>
      </c>
      <c r="S97">
        <v>7.0916999999999996E-4</v>
      </c>
      <c r="T97">
        <v>7.1667389999999997E-2</v>
      </c>
      <c r="U97">
        <v>0.11156894000000001</v>
      </c>
      <c r="V97">
        <v>0.8160347</v>
      </c>
      <c r="W97">
        <v>0.8160347</v>
      </c>
      <c r="X97">
        <f t="shared" si="7"/>
        <v>1000.3</v>
      </c>
      <c r="Y97">
        <v>33</v>
      </c>
      <c r="Z97">
        <v>0.49</v>
      </c>
      <c r="AA97">
        <f t="shared" si="8"/>
        <v>785.51123017669909</v>
      </c>
      <c r="AB97" s="1">
        <f t="shared" si="9"/>
        <v>85.927478134110828</v>
      </c>
      <c r="AC97">
        <f t="shared" si="11"/>
        <v>2.1997434402332363</v>
      </c>
      <c r="AD97">
        <f t="shared" si="10"/>
        <v>0.16</v>
      </c>
      <c r="AE97">
        <f t="shared" si="12"/>
        <v>39.479109065784556</v>
      </c>
      <c r="AF97">
        <f t="shared" si="13"/>
        <v>246.74443166115347</v>
      </c>
      <c r="AG97">
        <v>6.6660348000000003</v>
      </c>
      <c r="AH97">
        <v>19.208721000000001</v>
      </c>
      <c r="AI97">
        <v>0.78804088000000005</v>
      </c>
      <c r="AJ97">
        <v>-1.8325814</v>
      </c>
      <c r="AK97">
        <v>3.6754717000000001</v>
      </c>
      <c r="AL97">
        <v>2</v>
      </c>
      <c r="AM97">
        <v>1</v>
      </c>
      <c r="AN97">
        <v>0.94496860000000005</v>
      </c>
      <c r="AO97">
        <v>1</v>
      </c>
      <c r="AP97" t="s">
        <v>47</v>
      </c>
      <c r="AQ97">
        <v>3.2856490000000002E-2</v>
      </c>
      <c r="AR97">
        <v>6.7500420000000005E-2</v>
      </c>
      <c r="AS97">
        <v>0.24179833000000001</v>
      </c>
      <c r="AT97">
        <v>8.498957E-2</v>
      </c>
      <c r="AU97">
        <v>0.57285520000000001</v>
      </c>
    </row>
    <row r="98" spans="1:47" x14ac:dyDescent="0.2">
      <c r="A98" t="s">
        <v>47</v>
      </c>
      <c r="B98" t="s">
        <v>47</v>
      </c>
      <c r="C98">
        <v>5.0905889999999996</v>
      </c>
      <c r="D98">
        <v>0.25</v>
      </c>
      <c r="E98">
        <v>0.01</v>
      </c>
      <c r="F98">
        <v>5.0000000000000001E-4</v>
      </c>
      <c r="G98">
        <v>52</v>
      </c>
      <c r="H98">
        <v>26.8</v>
      </c>
      <c r="I98">
        <v>67</v>
      </c>
      <c r="J98" t="s">
        <v>60</v>
      </c>
      <c r="K98" t="s">
        <v>49</v>
      </c>
      <c r="L98" t="s">
        <v>49</v>
      </c>
      <c r="M98" t="s">
        <v>65</v>
      </c>
      <c r="O98">
        <v>32.200000000000003</v>
      </c>
      <c r="P98">
        <v>97</v>
      </c>
      <c r="Q98">
        <v>1</v>
      </c>
      <c r="R98">
        <v>3.5679999999999997E-5</v>
      </c>
      <c r="S98">
        <v>1.2769700000000001E-3</v>
      </c>
      <c r="T98">
        <v>0.12197122000000001</v>
      </c>
      <c r="U98">
        <v>0.16557042999999999</v>
      </c>
      <c r="V98">
        <v>0.71114571000000004</v>
      </c>
      <c r="W98">
        <v>0.71114571000000004</v>
      </c>
      <c r="X98">
        <f t="shared" si="7"/>
        <v>1000.5</v>
      </c>
      <c r="Y98">
        <v>64</v>
      </c>
      <c r="Z98">
        <v>0.96</v>
      </c>
      <c r="AA98">
        <f t="shared" si="8"/>
        <v>405.11020961100718</v>
      </c>
      <c r="AB98" s="1">
        <f t="shared" si="9"/>
        <v>6.947916666666667</v>
      </c>
      <c r="AC98">
        <f t="shared" si="11"/>
        <v>1.7369791666666665E-2</v>
      </c>
      <c r="AD98">
        <f t="shared" si="10"/>
        <v>0.05</v>
      </c>
      <c r="AE98">
        <f t="shared" si="12"/>
        <v>2.6354173180676446</v>
      </c>
      <c r="AF98">
        <f t="shared" si="13"/>
        <v>52.708346361352888</v>
      </c>
      <c r="AG98">
        <v>6.0036592999999998</v>
      </c>
      <c r="AH98">
        <v>20.358623000000001</v>
      </c>
      <c r="AI98">
        <v>-4.0535224999999997</v>
      </c>
      <c r="AJ98">
        <v>-2.9957322</v>
      </c>
      <c r="AK98">
        <v>0.96854171</v>
      </c>
      <c r="AL98">
        <v>1</v>
      </c>
      <c r="AM98">
        <v>1</v>
      </c>
      <c r="AN98">
        <v>0.15898870000000001</v>
      </c>
      <c r="AO98">
        <v>0</v>
      </c>
      <c r="AP98" t="s">
        <v>47</v>
      </c>
      <c r="AQ98">
        <v>0.10682839</v>
      </c>
      <c r="AR98">
        <v>0.17515945999999999</v>
      </c>
      <c r="AS98">
        <v>0.36479743999999997</v>
      </c>
      <c r="AT98">
        <v>7.7363009999999996E-2</v>
      </c>
      <c r="AU98">
        <v>0.27585171000000003</v>
      </c>
    </row>
    <row r="99" spans="1:47" x14ac:dyDescent="0.2">
      <c r="A99" t="s">
        <v>66</v>
      </c>
      <c r="B99" t="s">
        <v>66</v>
      </c>
      <c r="C99">
        <v>5.0905889999999996</v>
      </c>
      <c r="D99">
        <v>0.25</v>
      </c>
      <c r="E99">
        <v>0.01</v>
      </c>
      <c r="F99">
        <v>1.5E-3</v>
      </c>
      <c r="G99">
        <v>52</v>
      </c>
      <c r="H99">
        <v>30.8</v>
      </c>
      <c r="I99" t="s">
        <v>49</v>
      </c>
      <c r="J99" t="s">
        <v>49</v>
      </c>
      <c r="K99" t="s">
        <v>49</v>
      </c>
      <c r="L99" t="s">
        <v>49</v>
      </c>
      <c r="M99" t="s">
        <v>73</v>
      </c>
      <c r="O99">
        <v>37</v>
      </c>
      <c r="P99">
        <v>98</v>
      </c>
      <c r="Q99">
        <v>2</v>
      </c>
      <c r="R99">
        <v>1.1546E-4</v>
      </c>
      <c r="S99">
        <v>4.1200799999999999E-3</v>
      </c>
      <c r="T99">
        <v>0.3085135</v>
      </c>
      <c r="U99">
        <v>0.25518826</v>
      </c>
      <c r="V99">
        <v>0.43206270000000002</v>
      </c>
      <c r="W99">
        <v>0.43206270000000002</v>
      </c>
      <c r="X99">
        <f t="shared" si="7"/>
        <v>1000.5</v>
      </c>
      <c r="Y99">
        <v>64</v>
      </c>
      <c r="Z99">
        <v>0.96</v>
      </c>
      <c r="AA99">
        <f t="shared" si="8"/>
        <v>405.11020961100718</v>
      </c>
      <c r="AB99" s="1">
        <f t="shared" si="9"/>
        <v>6.947916666666667</v>
      </c>
      <c r="AC99">
        <f t="shared" si="11"/>
        <v>0.15632812500000001</v>
      </c>
      <c r="AD99">
        <f t="shared" si="10"/>
        <v>0.15</v>
      </c>
      <c r="AE99">
        <f t="shared" si="12"/>
        <v>7.8047059709602751</v>
      </c>
      <c r="AF99">
        <f t="shared" si="13"/>
        <v>52.031373139735166</v>
      </c>
      <c r="AG99">
        <v>6.0036592999999998</v>
      </c>
      <c r="AH99">
        <v>20.358623000000001</v>
      </c>
      <c r="AI99">
        <v>-1.856298</v>
      </c>
      <c r="AJ99">
        <v>-1.8971199999999999</v>
      </c>
      <c r="AK99">
        <v>2.054227</v>
      </c>
      <c r="AL99">
        <v>1</v>
      </c>
      <c r="AM99">
        <v>0</v>
      </c>
      <c r="AN99">
        <v>3.3227699999999999E-2</v>
      </c>
      <c r="AO99">
        <v>0</v>
      </c>
      <c r="AP99" t="s">
        <v>57</v>
      </c>
      <c r="AQ99">
        <v>9.1113949999999999E-2</v>
      </c>
      <c r="AR99">
        <v>0.1565377</v>
      </c>
      <c r="AS99">
        <v>0.35783617000000001</v>
      </c>
      <c r="AT99">
        <v>8.2038310000000003E-2</v>
      </c>
      <c r="AU99">
        <v>0.31247386999999999</v>
      </c>
    </row>
    <row r="100" spans="1:47" x14ac:dyDescent="0.2">
      <c r="A100" t="s">
        <v>66</v>
      </c>
      <c r="B100" t="s">
        <v>66</v>
      </c>
      <c r="C100">
        <v>5.0905889999999996</v>
      </c>
      <c r="D100">
        <v>0.25</v>
      </c>
      <c r="E100">
        <v>0.01</v>
      </c>
      <c r="F100">
        <v>3.0000000000000001E-3</v>
      </c>
      <c r="G100">
        <v>52</v>
      </c>
      <c r="H100">
        <v>35</v>
      </c>
      <c r="I100" t="s">
        <v>49</v>
      </c>
      <c r="J100" t="s">
        <v>49</v>
      </c>
      <c r="K100" t="s">
        <v>49</v>
      </c>
      <c r="L100" t="s">
        <v>49</v>
      </c>
      <c r="M100" t="s">
        <v>73</v>
      </c>
      <c r="O100">
        <v>42</v>
      </c>
      <c r="P100">
        <v>99</v>
      </c>
      <c r="Q100">
        <v>3</v>
      </c>
      <c r="R100">
        <v>6.7179999999999996E-4</v>
      </c>
      <c r="S100">
        <v>2.3492760000000001E-2</v>
      </c>
      <c r="T100">
        <v>0.70181006999999995</v>
      </c>
      <c r="U100">
        <v>0.15845191</v>
      </c>
      <c r="V100">
        <v>0.11557346</v>
      </c>
      <c r="W100">
        <v>0.70181006999999995</v>
      </c>
      <c r="X100">
        <f t="shared" si="7"/>
        <v>1000.5</v>
      </c>
      <c r="Y100">
        <v>64</v>
      </c>
      <c r="Z100">
        <v>0.96</v>
      </c>
      <c r="AA100">
        <f t="shared" si="8"/>
        <v>405.11020961100718</v>
      </c>
      <c r="AB100" s="1">
        <f t="shared" si="9"/>
        <v>6.947916666666667</v>
      </c>
      <c r="AC100">
        <f t="shared" si="11"/>
        <v>0.62531250000000005</v>
      </c>
      <c r="AD100">
        <f t="shared" si="10"/>
        <v>0.3</v>
      </c>
      <c r="AE100">
        <f t="shared" si="12"/>
        <v>15.314370842679605</v>
      </c>
      <c r="AF100">
        <f t="shared" si="13"/>
        <v>51.047902808932015</v>
      </c>
      <c r="AG100">
        <v>6.0036592999999998</v>
      </c>
      <c r="AH100">
        <v>20.358623000000001</v>
      </c>
      <c r="AI100">
        <v>-0.47000361000000002</v>
      </c>
      <c r="AJ100">
        <v>-1.2039728000000001</v>
      </c>
      <c r="AK100">
        <v>2.7282918</v>
      </c>
      <c r="AL100">
        <v>1</v>
      </c>
      <c r="AM100">
        <v>0</v>
      </c>
      <c r="AN100">
        <v>2.1202999999999999E-3</v>
      </c>
      <c r="AO100">
        <v>0</v>
      </c>
      <c r="AP100" t="s">
        <v>57</v>
      </c>
      <c r="AQ100">
        <v>7.1984560000000003E-2</v>
      </c>
      <c r="AR100">
        <v>0.13101293</v>
      </c>
      <c r="AS100">
        <v>0.33987115000000001</v>
      </c>
      <c r="AT100">
        <v>8.7102059999999995E-2</v>
      </c>
      <c r="AU100">
        <v>0.37002930000000001</v>
      </c>
    </row>
    <row r="101" spans="1:47" x14ac:dyDescent="0.2">
      <c r="A101" t="s">
        <v>74</v>
      </c>
      <c r="B101" t="s">
        <v>74</v>
      </c>
      <c r="C101">
        <v>5.0905889999999996</v>
      </c>
      <c r="D101">
        <v>0.25</v>
      </c>
      <c r="E101">
        <v>0.01</v>
      </c>
      <c r="F101">
        <v>4.0000000000000001E-3</v>
      </c>
      <c r="G101">
        <v>52</v>
      </c>
      <c r="H101">
        <v>33.200000000000003</v>
      </c>
      <c r="I101" t="s">
        <v>49</v>
      </c>
      <c r="J101" t="s">
        <v>49</v>
      </c>
      <c r="K101" t="s">
        <v>49</v>
      </c>
      <c r="L101" t="s">
        <v>49</v>
      </c>
      <c r="M101" t="s">
        <v>73</v>
      </c>
      <c r="O101">
        <v>39.799999999999997</v>
      </c>
      <c r="P101">
        <v>100</v>
      </c>
      <c r="Q101">
        <v>4</v>
      </c>
      <c r="R101">
        <v>2.17081E-3</v>
      </c>
      <c r="S101">
        <v>7.2021119999999994E-2</v>
      </c>
      <c r="T101">
        <v>0.82135433999999996</v>
      </c>
      <c r="U101">
        <v>6.5641279999999996E-2</v>
      </c>
      <c r="V101">
        <v>3.8812449999999998E-2</v>
      </c>
      <c r="W101">
        <v>0.82135433999999996</v>
      </c>
      <c r="X101">
        <f t="shared" si="7"/>
        <v>1000.5</v>
      </c>
      <c r="Y101">
        <v>64</v>
      </c>
      <c r="Z101">
        <v>0.96</v>
      </c>
      <c r="AA101">
        <f t="shared" si="8"/>
        <v>405.11020961100718</v>
      </c>
      <c r="AB101" s="1">
        <f t="shared" si="9"/>
        <v>6.947916666666667</v>
      </c>
      <c r="AC101">
        <f t="shared" si="11"/>
        <v>1.1116666666666666</v>
      </c>
      <c r="AD101">
        <f t="shared" si="10"/>
        <v>0.4</v>
      </c>
      <c r="AE101">
        <f t="shared" si="12"/>
        <v>20.16506135814474</v>
      </c>
      <c r="AF101">
        <f t="shared" si="13"/>
        <v>50.412653395361851</v>
      </c>
      <c r="AG101">
        <v>6.0036592999999998</v>
      </c>
      <c r="AH101">
        <v>20.358623000000001</v>
      </c>
      <c r="AI101">
        <v>0.10536060999999999</v>
      </c>
      <c r="AJ101">
        <v>-0.91629066000000003</v>
      </c>
      <c r="AK101">
        <v>3.0034516</v>
      </c>
      <c r="AL101">
        <v>1</v>
      </c>
      <c r="AM101">
        <v>0</v>
      </c>
      <c r="AN101">
        <v>2.8499999999999999E-4</v>
      </c>
      <c r="AO101">
        <v>0</v>
      </c>
      <c r="AP101" t="s">
        <v>74</v>
      </c>
      <c r="AQ101">
        <v>6.1672030000000003E-2</v>
      </c>
      <c r="AR101">
        <v>0.11583401</v>
      </c>
      <c r="AS101">
        <v>0.32405001999999999</v>
      </c>
      <c r="AT101">
        <v>8.9037290000000005E-2</v>
      </c>
      <c r="AU101">
        <v>0.40940663999999999</v>
      </c>
    </row>
    <row r="102" spans="1:47" x14ac:dyDescent="0.2">
      <c r="A102" t="s">
        <v>47</v>
      </c>
      <c r="B102" t="s">
        <v>47</v>
      </c>
      <c r="C102">
        <v>5.0905889999999996</v>
      </c>
      <c r="D102">
        <v>0.25</v>
      </c>
      <c r="E102">
        <v>1.4999999999999999E-2</v>
      </c>
      <c r="F102">
        <v>5.0000000000000001E-4</v>
      </c>
      <c r="G102">
        <v>52</v>
      </c>
      <c r="H102">
        <v>40.200000000000003</v>
      </c>
      <c r="I102">
        <v>73</v>
      </c>
      <c r="J102" t="s">
        <v>60</v>
      </c>
      <c r="K102" t="s">
        <v>49</v>
      </c>
      <c r="L102" t="s">
        <v>49</v>
      </c>
      <c r="M102" t="s">
        <v>65</v>
      </c>
      <c r="O102">
        <v>48.2</v>
      </c>
      <c r="P102">
        <v>101</v>
      </c>
      <c r="Q102">
        <v>5</v>
      </c>
      <c r="R102">
        <v>1.011E-5</v>
      </c>
      <c r="S102">
        <v>3.6232000000000001E-4</v>
      </c>
      <c r="T102">
        <v>3.7959809999999997E-2</v>
      </c>
      <c r="U102">
        <v>6.4916370000000001E-2</v>
      </c>
      <c r="V102">
        <v>0.89675137999999999</v>
      </c>
      <c r="W102">
        <v>0.89675137999999999</v>
      </c>
      <c r="X102">
        <f t="shared" si="7"/>
        <v>1000.5</v>
      </c>
      <c r="Y102">
        <v>64</v>
      </c>
      <c r="Z102">
        <v>0.96</v>
      </c>
      <c r="AA102">
        <f t="shared" si="8"/>
        <v>405.11020961100718</v>
      </c>
      <c r="AB102" s="1">
        <f t="shared" si="9"/>
        <v>15.6328125</v>
      </c>
      <c r="AC102">
        <f t="shared" si="11"/>
        <v>1.7369791666666665E-2</v>
      </c>
      <c r="AD102">
        <f t="shared" si="10"/>
        <v>3.3333333333333333E-2</v>
      </c>
      <c r="AE102">
        <f t="shared" si="12"/>
        <v>2.6354173180676446</v>
      </c>
      <c r="AF102">
        <f t="shared" si="13"/>
        <v>79.062519542029335</v>
      </c>
      <c r="AG102">
        <v>6.0036592999999998</v>
      </c>
      <c r="AH102">
        <v>19.547692999999999</v>
      </c>
      <c r="AI102">
        <v>-4.0535224999999997</v>
      </c>
      <c r="AJ102">
        <v>-3.4011973000000002</v>
      </c>
      <c r="AK102">
        <v>0.96854171</v>
      </c>
      <c r="AL102">
        <v>2</v>
      </c>
      <c r="AM102">
        <v>1</v>
      </c>
      <c r="AN102">
        <v>0.69034359999999995</v>
      </c>
      <c r="AO102">
        <v>1</v>
      </c>
      <c r="AP102" t="s">
        <v>47</v>
      </c>
      <c r="AQ102">
        <v>0.10682839</v>
      </c>
      <c r="AR102">
        <v>0.17515945999999999</v>
      </c>
      <c r="AS102">
        <v>0.36479743999999997</v>
      </c>
      <c r="AT102">
        <v>7.7363009999999996E-2</v>
      </c>
      <c r="AU102">
        <v>0.27585171000000003</v>
      </c>
    </row>
    <row r="103" spans="1:47" x14ac:dyDescent="0.2">
      <c r="A103" t="s">
        <v>54</v>
      </c>
      <c r="B103" t="s">
        <v>54</v>
      </c>
      <c r="C103">
        <v>5.0905889999999996</v>
      </c>
      <c r="D103">
        <v>0.25</v>
      </c>
      <c r="E103">
        <v>1.4999999999999999E-2</v>
      </c>
      <c r="F103">
        <v>1.5E-3</v>
      </c>
      <c r="G103">
        <v>52</v>
      </c>
      <c r="H103">
        <v>40.200000000000003</v>
      </c>
      <c r="I103">
        <v>99</v>
      </c>
      <c r="J103" t="s">
        <v>49</v>
      </c>
      <c r="K103" t="s">
        <v>49</v>
      </c>
      <c r="L103" t="s">
        <v>49</v>
      </c>
      <c r="M103" t="s">
        <v>73</v>
      </c>
      <c r="O103">
        <v>48.2</v>
      </c>
      <c r="P103">
        <v>102</v>
      </c>
      <c r="Q103">
        <v>6</v>
      </c>
      <c r="R103">
        <v>3.273E-5</v>
      </c>
      <c r="S103">
        <v>1.1715300000000001E-3</v>
      </c>
      <c r="T103">
        <v>0.11305215</v>
      </c>
      <c r="U103">
        <v>0.15720044999999999</v>
      </c>
      <c r="V103">
        <v>0.72854313999999998</v>
      </c>
      <c r="W103">
        <v>0.72854313999999998</v>
      </c>
      <c r="X103">
        <f t="shared" si="7"/>
        <v>1000.5</v>
      </c>
      <c r="Y103">
        <v>64</v>
      </c>
      <c r="Z103">
        <v>0.96</v>
      </c>
      <c r="AA103">
        <f t="shared" si="8"/>
        <v>405.11020961100718</v>
      </c>
      <c r="AB103" s="1">
        <f t="shared" si="9"/>
        <v>15.6328125</v>
      </c>
      <c r="AC103">
        <f t="shared" si="11"/>
        <v>0.15632812500000001</v>
      </c>
      <c r="AD103">
        <f t="shared" si="10"/>
        <v>0.1</v>
      </c>
      <c r="AE103">
        <f t="shared" si="12"/>
        <v>7.8047059709602751</v>
      </c>
      <c r="AF103">
        <f t="shared" si="13"/>
        <v>78.047059709602749</v>
      </c>
      <c r="AG103">
        <v>6.0036592999999998</v>
      </c>
      <c r="AH103">
        <v>19.547692999999999</v>
      </c>
      <c r="AI103">
        <v>-1.856298</v>
      </c>
      <c r="AJ103">
        <v>-2.3025850999999999</v>
      </c>
      <c r="AK103">
        <v>2.054227</v>
      </c>
      <c r="AL103">
        <v>2</v>
      </c>
      <c r="AM103">
        <v>0</v>
      </c>
      <c r="AN103">
        <v>0.27904659999999998</v>
      </c>
      <c r="AO103">
        <v>0</v>
      </c>
      <c r="AP103" t="s">
        <v>57</v>
      </c>
      <c r="AQ103">
        <v>9.1113949999999999E-2</v>
      </c>
      <c r="AR103">
        <v>0.1565377</v>
      </c>
      <c r="AS103">
        <v>0.35783617000000001</v>
      </c>
      <c r="AT103">
        <v>8.2038310000000003E-2</v>
      </c>
      <c r="AU103">
        <v>0.31247386999999999</v>
      </c>
    </row>
    <row r="104" spans="1:47" x14ac:dyDescent="0.2">
      <c r="A104" t="s">
        <v>66</v>
      </c>
      <c r="B104" t="s">
        <v>66</v>
      </c>
      <c r="C104">
        <v>5.0905889999999996</v>
      </c>
      <c r="D104">
        <v>0.25</v>
      </c>
      <c r="E104">
        <v>1.4999999999999999E-2</v>
      </c>
      <c r="F104">
        <v>3.0000000000000001E-3</v>
      </c>
      <c r="G104">
        <v>52</v>
      </c>
      <c r="H104">
        <v>43.1</v>
      </c>
      <c r="I104" t="s">
        <v>49</v>
      </c>
      <c r="J104" t="s">
        <v>49</v>
      </c>
      <c r="K104" t="s">
        <v>49</v>
      </c>
      <c r="L104" t="s">
        <v>49</v>
      </c>
      <c r="M104" t="s">
        <v>73</v>
      </c>
      <c r="O104">
        <v>51.7</v>
      </c>
      <c r="P104">
        <v>103</v>
      </c>
      <c r="Q104">
        <v>7</v>
      </c>
      <c r="R104">
        <v>1.9052000000000001E-4</v>
      </c>
      <c r="S104">
        <v>6.7798600000000004E-3</v>
      </c>
      <c r="T104">
        <v>0.42191762999999999</v>
      </c>
      <c r="U104">
        <v>0.25557296000000002</v>
      </c>
      <c r="V104">
        <v>0.31553903</v>
      </c>
      <c r="W104">
        <v>0.42191762999999999</v>
      </c>
      <c r="X104">
        <f t="shared" si="7"/>
        <v>1000.5</v>
      </c>
      <c r="Y104">
        <v>64</v>
      </c>
      <c r="Z104">
        <v>0.96</v>
      </c>
      <c r="AA104">
        <f t="shared" si="8"/>
        <v>405.11020961100718</v>
      </c>
      <c r="AB104" s="1">
        <f t="shared" si="9"/>
        <v>15.6328125</v>
      </c>
      <c r="AC104">
        <f t="shared" si="11"/>
        <v>0.62531250000000005</v>
      </c>
      <c r="AD104">
        <f t="shared" si="10"/>
        <v>0.2</v>
      </c>
      <c r="AE104">
        <f t="shared" si="12"/>
        <v>15.314370842679605</v>
      </c>
      <c r="AF104">
        <f t="shared" si="13"/>
        <v>76.571854213398012</v>
      </c>
      <c r="AG104">
        <v>6.0036592999999998</v>
      </c>
      <c r="AH104">
        <v>19.547692999999999</v>
      </c>
      <c r="AI104">
        <v>-0.47000361000000002</v>
      </c>
      <c r="AJ104">
        <v>-1.6094379000000001</v>
      </c>
      <c r="AK104">
        <v>2.7282918</v>
      </c>
      <c r="AL104">
        <v>2</v>
      </c>
      <c r="AM104">
        <v>0</v>
      </c>
      <c r="AN104">
        <v>2.18671E-2</v>
      </c>
      <c r="AO104">
        <v>0</v>
      </c>
      <c r="AP104" t="s">
        <v>57</v>
      </c>
      <c r="AQ104">
        <v>7.1984560000000003E-2</v>
      </c>
      <c r="AR104">
        <v>0.13101293</v>
      </c>
      <c r="AS104">
        <v>0.33987115000000001</v>
      </c>
      <c r="AT104">
        <v>8.7102059999999995E-2</v>
      </c>
      <c r="AU104">
        <v>0.37002930000000001</v>
      </c>
    </row>
    <row r="105" spans="1:47" x14ac:dyDescent="0.2">
      <c r="A105" t="s">
        <v>66</v>
      </c>
      <c r="B105" t="s">
        <v>66</v>
      </c>
      <c r="C105">
        <v>5.0905889999999996</v>
      </c>
      <c r="D105">
        <v>0.25</v>
      </c>
      <c r="E105">
        <v>1.4999999999999999E-2</v>
      </c>
      <c r="F105">
        <v>4.0000000000000001E-3</v>
      </c>
      <c r="G105">
        <v>52</v>
      </c>
      <c r="H105">
        <v>49.5</v>
      </c>
      <c r="I105" t="s">
        <v>49</v>
      </c>
      <c r="J105" t="s">
        <v>49</v>
      </c>
      <c r="K105" t="s">
        <v>49</v>
      </c>
      <c r="L105" t="s">
        <v>49</v>
      </c>
      <c r="M105" t="s">
        <v>73</v>
      </c>
      <c r="O105">
        <v>59.4</v>
      </c>
      <c r="P105">
        <v>104</v>
      </c>
      <c r="Q105">
        <v>8</v>
      </c>
      <c r="R105">
        <v>6.1629999999999996E-4</v>
      </c>
      <c r="S105">
        <v>2.159494E-2</v>
      </c>
      <c r="T105">
        <v>0.68626723000000001</v>
      </c>
      <c r="U105">
        <v>0.16683122</v>
      </c>
      <c r="V105">
        <v>0.12469031999999999</v>
      </c>
      <c r="W105">
        <v>0.68626723000000001</v>
      </c>
      <c r="X105">
        <f t="shared" si="7"/>
        <v>1000.5</v>
      </c>
      <c r="Y105">
        <v>64</v>
      </c>
      <c r="Z105">
        <v>0.96</v>
      </c>
      <c r="AA105">
        <f t="shared" si="8"/>
        <v>405.11020961100718</v>
      </c>
      <c r="AB105" s="1">
        <f t="shared" si="9"/>
        <v>15.6328125</v>
      </c>
      <c r="AC105">
        <f t="shared" si="11"/>
        <v>1.1116666666666666</v>
      </c>
      <c r="AD105">
        <f t="shared" si="10"/>
        <v>0.26666666666666666</v>
      </c>
      <c r="AE105">
        <f t="shared" si="12"/>
        <v>20.16506135814474</v>
      </c>
      <c r="AF105">
        <f t="shared" si="13"/>
        <v>75.618980093042779</v>
      </c>
      <c r="AG105">
        <v>6.0036592999999998</v>
      </c>
      <c r="AH105">
        <v>19.547692999999999</v>
      </c>
      <c r="AI105">
        <v>0.10536060999999999</v>
      </c>
      <c r="AJ105">
        <v>-1.3217558</v>
      </c>
      <c r="AK105">
        <v>3.0034516</v>
      </c>
      <c r="AL105">
        <v>2</v>
      </c>
      <c r="AM105">
        <v>0</v>
      </c>
      <c r="AN105">
        <v>2.8603999999999999E-3</v>
      </c>
      <c r="AO105">
        <v>0</v>
      </c>
      <c r="AP105" t="s">
        <v>57</v>
      </c>
      <c r="AQ105">
        <v>6.1672030000000003E-2</v>
      </c>
      <c r="AR105">
        <v>0.11583401</v>
      </c>
      <c r="AS105">
        <v>0.32405001999999999</v>
      </c>
      <c r="AT105">
        <v>8.9037290000000005E-2</v>
      </c>
      <c r="AU105">
        <v>0.40940663999999999</v>
      </c>
    </row>
    <row r="106" spans="1:47" x14ac:dyDescent="0.2">
      <c r="A106" t="s">
        <v>47</v>
      </c>
      <c r="B106" t="s">
        <v>47</v>
      </c>
      <c r="C106">
        <v>5.0905889999999996</v>
      </c>
      <c r="D106">
        <v>0.25</v>
      </c>
      <c r="E106">
        <v>0.02</v>
      </c>
      <c r="F106">
        <v>5.0000000000000001E-4</v>
      </c>
      <c r="G106">
        <v>52</v>
      </c>
      <c r="H106">
        <v>47.8</v>
      </c>
      <c r="I106">
        <v>79</v>
      </c>
      <c r="J106" t="s">
        <v>60</v>
      </c>
      <c r="K106" t="s">
        <v>49</v>
      </c>
      <c r="L106" t="s">
        <v>49</v>
      </c>
      <c r="M106" t="s">
        <v>65</v>
      </c>
      <c r="O106">
        <v>57.3</v>
      </c>
      <c r="P106">
        <v>105</v>
      </c>
      <c r="Q106">
        <v>9</v>
      </c>
      <c r="R106" s="1">
        <v>2.8669999999999998E-6</v>
      </c>
      <c r="S106">
        <v>1.0273E-4</v>
      </c>
      <c r="T106">
        <v>1.1066940000000001E-2</v>
      </c>
      <c r="U106">
        <v>2.0432530000000001E-2</v>
      </c>
      <c r="V106">
        <v>0.96839494000000004</v>
      </c>
      <c r="W106">
        <v>0.96839494000000004</v>
      </c>
      <c r="X106">
        <f t="shared" si="7"/>
        <v>1000.5</v>
      </c>
      <c r="Y106">
        <v>64</v>
      </c>
      <c r="Z106">
        <v>0.96</v>
      </c>
      <c r="AA106">
        <f t="shared" si="8"/>
        <v>405.11020961100718</v>
      </c>
      <c r="AB106" s="1">
        <f t="shared" si="9"/>
        <v>27.791666666666668</v>
      </c>
      <c r="AC106">
        <f t="shared" si="11"/>
        <v>1.7369791666666665E-2</v>
      </c>
      <c r="AD106">
        <f t="shared" si="10"/>
        <v>2.5000000000000001E-2</v>
      </c>
      <c r="AE106">
        <f t="shared" si="12"/>
        <v>2.6354173180676446</v>
      </c>
      <c r="AF106">
        <f t="shared" si="13"/>
        <v>105.41669272270578</v>
      </c>
      <c r="AG106">
        <v>6.0036592999999998</v>
      </c>
      <c r="AH106">
        <v>18.972328000000001</v>
      </c>
      <c r="AI106">
        <v>-4.0535224999999997</v>
      </c>
      <c r="AJ106">
        <v>-3.6888793999999998</v>
      </c>
      <c r="AK106">
        <v>0.96854171</v>
      </c>
      <c r="AL106">
        <v>3</v>
      </c>
      <c r="AM106">
        <v>1</v>
      </c>
      <c r="AN106">
        <v>0.94999219999999995</v>
      </c>
      <c r="AO106">
        <v>1</v>
      </c>
      <c r="AP106" t="s">
        <v>47</v>
      </c>
      <c r="AQ106">
        <v>0.10682839</v>
      </c>
      <c r="AR106">
        <v>0.17515945999999999</v>
      </c>
      <c r="AS106">
        <v>0.36479743999999997</v>
      </c>
      <c r="AT106">
        <v>7.7363009999999996E-2</v>
      </c>
      <c r="AU106">
        <v>0.27585171000000003</v>
      </c>
    </row>
    <row r="107" spans="1:47" x14ac:dyDescent="0.2">
      <c r="A107" t="s">
        <v>47</v>
      </c>
      <c r="B107" t="s">
        <v>47</v>
      </c>
      <c r="C107">
        <v>5.0905889999999996</v>
      </c>
      <c r="D107">
        <v>0.25</v>
      </c>
      <c r="E107">
        <v>0.02</v>
      </c>
      <c r="F107">
        <v>1.5E-3</v>
      </c>
      <c r="G107">
        <v>52</v>
      </c>
      <c r="H107">
        <v>53.6</v>
      </c>
      <c r="I107">
        <v>80</v>
      </c>
      <c r="J107" t="s">
        <v>60</v>
      </c>
      <c r="K107" t="s">
        <v>49</v>
      </c>
      <c r="L107" t="s">
        <v>49</v>
      </c>
      <c r="M107" t="s">
        <v>52</v>
      </c>
      <c r="O107">
        <v>64.3</v>
      </c>
      <c r="P107">
        <v>106</v>
      </c>
      <c r="Q107">
        <v>10</v>
      </c>
      <c r="R107" s="1">
        <v>9.2779999999999999E-6</v>
      </c>
      <c r="S107">
        <v>3.3238000000000001E-4</v>
      </c>
      <c r="T107">
        <v>3.4933430000000001E-2</v>
      </c>
      <c r="U107">
        <v>6.0253309999999997E-2</v>
      </c>
      <c r="V107">
        <v>0.90447160999999998</v>
      </c>
      <c r="W107">
        <v>0.90447160999999998</v>
      </c>
      <c r="X107">
        <f t="shared" si="7"/>
        <v>1000.5</v>
      </c>
      <c r="Y107">
        <v>64</v>
      </c>
      <c r="Z107">
        <v>0.96</v>
      </c>
      <c r="AA107">
        <f t="shared" si="8"/>
        <v>405.11020961100718</v>
      </c>
      <c r="AB107" s="1">
        <f t="shared" si="9"/>
        <v>27.791666666666668</v>
      </c>
      <c r="AC107">
        <f t="shared" si="11"/>
        <v>0.15632812500000001</v>
      </c>
      <c r="AD107">
        <f t="shared" si="10"/>
        <v>7.4999999999999997E-2</v>
      </c>
      <c r="AE107">
        <f t="shared" si="12"/>
        <v>7.8047059709602751</v>
      </c>
      <c r="AF107">
        <f t="shared" si="13"/>
        <v>104.06274627947033</v>
      </c>
      <c r="AG107">
        <v>6.0036592999999998</v>
      </c>
      <c r="AH107">
        <v>18.972328000000001</v>
      </c>
      <c r="AI107">
        <v>-1.856298</v>
      </c>
      <c r="AJ107">
        <v>-2.5902671000000002</v>
      </c>
      <c r="AK107">
        <v>2.054227</v>
      </c>
      <c r="AL107">
        <v>3</v>
      </c>
      <c r="AM107">
        <v>1</v>
      </c>
      <c r="AN107">
        <v>0.76090420000000003</v>
      </c>
      <c r="AO107">
        <v>1</v>
      </c>
      <c r="AP107" t="s">
        <v>47</v>
      </c>
      <c r="AQ107">
        <v>9.1113949999999999E-2</v>
      </c>
      <c r="AR107">
        <v>0.1565377</v>
      </c>
      <c r="AS107">
        <v>0.35783617000000001</v>
      </c>
      <c r="AT107">
        <v>8.2038310000000003E-2</v>
      </c>
      <c r="AU107">
        <v>0.31247386999999999</v>
      </c>
    </row>
    <row r="108" spans="1:47" x14ac:dyDescent="0.2">
      <c r="A108" t="s">
        <v>66</v>
      </c>
      <c r="B108" t="s">
        <v>66</v>
      </c>
      <c r="C108">
        <v>5.0905889999999996</v>
      </c>
      <c r="D108">
        <v>0.25</v>
      </c>
      <c r="E108">
        <v>0.02</v>
      </c>
      <c r="F108">
        <v>3.0000000000000001E-3</v>
      </c>
      <c r="G108">
        <v>52</v>
      </c>
      <c r="H108">
        <v>55.9</v>
      </c>
      <c r="I108" t="s">
        <v>49</v>
      </c>
      <c r="J108" t="s">
        <v>49</v>
      </c>
      <c r="K108" t="s">
        <v>49</v>
      </c>
      <c r="L108" t="s">
        <v>49</v>
      </c>
      <c r="M108" t="s">
        <v>73</v>
      </c>
      <c r="O108">
        <v>67.099999999999994</v>
      </c>
      <c r="P108">
        <v>107</v>
      </c>
      <c r="Q108">
        <v>11</v>
      </c>
      <c r="R108">
        <v>5.401E-5</v>
      </c>
      <c r="S108">
        <v>1.93173E-3</v>
      </c>
      <c r="T108">
        <v>0.17352361999999999</v>
      </c>
      <c r="U108">
        <v>0.20524804999999999</v>
      </c>
      <c r="V108">
        <v>0.61924257999999999</v>
      </c>
      <c r="W108">
        <v>0.61924257999999999</v>
      </c>
      <c r="X108">
        <f t="shared" si="7"/>
        <v>1000.5</v>
      </c>
      <c r="Y108">
        <v>64</v>
      </c>
      <c r="Z108">
        <v>0.96</v>
      </c>
      <c r="AA108">
        <f t="shared" si="8"/>
        <v>405.11020961100718</v>
      </c>
      <c r="AB108" s="1">
        <f t="shared" si="9"/>
        <v>27.791666666666668</v>
      </c>
      <c r="AC108">
        <f t="shared" si="11"/>
        <v>0.62531250000000005</v>
      </c>
      <c r="AD108">
        <f t="shared" si="10"/>
        <v>0.15</v>
      </c>
      <c r="AE108">
        <f t="shared" si="12"/>
        <v>15.314370842679605</v>
      </c>
      <c r="AF108">
        <f t="shared" si="13"/>
        <v>102.09580561786403</v>
      </c>
      <c r="AG108">
        <v>6.0036592999999998</v>
      </c>
      <c r="AH108">
        <v>18.972328000000001</v>
      </c>
      <c r="AI108">
        <v>-0.47000361000000002</v>
      </c>
      <c r="AJ108">
        <v>-1.8971199999999999</v>
      </c>
      <c r="AK108">
        <v>2.7282918</v>
      </c>
      <c r="AL108">
        <v>3</v>
      </c>
      <c r="AM108">
        <v>0</v>
      </c>
      <c r="AN108">
        <v>0.1485282</v>
      </c>
      <c r="AO108">
        <v>0</v>
      </c>
      <c r="AP108" t="s">
        <v>57</v>
      </c>
      <c r="AQ108">
        <v>7.1984560000000003E-2</v>
      </c>
      <c r="AR108">
        <v>0.13101293</v>
      </c>
      <c r="AS108">
        <v>0.33987115000000001</v>
      </c>
      <c r="AT108">
        <v>8.7102059999999995E-2</v>
      </c>
      <c r="AU108">
        <v>0.37002930000000001</v>
      </c>
    </row>
    <row r="109" spans="1:47" x14ac:dyDescent="0.2">
      <c r="A109" t="s">
        <v>66</v>
      </c>
      <c r="B109" t="s">
        <v>66</v>
      </c>
      <c r="C109">
        <v>5.0905889999999996</v>
      </c>
      <c r="D109">
        <v>0.25</v>
      </c>
      <c r="E109">
        <v>0.02</v>
      </c>
      <c r="F109">
        <v>4.0000000000000001E-3</v>
      </c>
      <c r="G109">
        <v>52</v>
      </c>
      <c r="H109">
        <v>61.8</v>
      </c>
      <c r="I109" t="s">
        <v>49</v>
      </c>
      <c r="J109" t="s">
        <v>49</v>
      </c>
      <c r="K109" t="s">
        <v>49</v>
      </c>
      <c r="L109" t="s">
        <v>49</v>
      </c>
      <c r="M109" t="s">
        <v>73</v>
      </c>
      <c r="O109">
        <v>74.2</v>
      </c>
      <c r="P109">
        <v>108</v>
      </c>
      <c r="Q109">
        <v>12</v>
      </c>
      <c r="R109">
        <v>1.7477000000000001E-4</v>
      </c>
      <c r="S109">
        <v>6.2230499999999999E-3</v>
      </c>
      <c r="T109">
        <v>0.40149623000000001</v>
      </c>
      <c r="U109">
        <v>0.25764131000000001</v>
      </c>
      <c r="V109">
        <v>0.33446463999999998</v>
      </c>
      <c r="W109">
        <v>0.40149623000000001</v>
      </c>
      <c r="X109">
        <f t="shared" si="7"/>
        <v>1000.5</v>
      </c>
      <c r="Y109">
        <v>64</v>
      </c>
      <c r="Z109">
        <v>0.96</v>
      </c>
      <c r="AA109">
        <f t="shared" si="8"/>
        <v>405.11020961100718</v>
      </c>
      <c r="AB109" s="1">
        <f t="shared" si="9"/>
        <v>27.791666666666668</v>
      </c>
      <c r="AC109">
        <f t="shared" si="11"/>
        <v>1.1116666666666666</v>
      </c>
      <c r="AD109">
        <f t="shared" si="10"/>
        <v>0.2</v>
      </c>
      <c r="AE109">
        <f t="shared" si="12"/>
        <v>20.16506135814474</v>
      </c>
      <c r="AF109">
        <f t="shared" si="13"/>
        <v>100.8253067907237</v>
      </c>
      <c r="AG109">
        <v>6.0036592999999998</v>
      </c>
      <c r="AH109">
        <v>18.972328000000001</v>
      </c>
      <c r="AI109">
        <v>0.10536060999999999</v>
      </c>
      <c r="AJ109">
        <v>-1.6094378</v>
      </c>
      <c r="AK109">
        <v>3.0034516</v>
      </c>
      <c r="AL109">
        <v>3</v>
      </c>
      <c r="AM109">
        <v>0</v>
      </c>
      <c r="AN109">
        <v>2.1173299999999999E-2</v>
      </c>
      <c r="AO109">
        <v>0</v>
      </c>
      <c r="AP109" t="s">
        <v>57</v>
      </c>
      <c r="AQ109">
        <v>6.1672030000000003E-2</v>
      </c>
      <c r="AR109">
        <v>0.11583401</v>
      </c>
      <c r="AS109">
        <v>0.32405001999999999</v>
      </c>
      <c r="AT109">
        <v>8.9037290000000005E-2</v>
      </c>
      <c r="AU109">
        <v>0.40940663999999999</v>
      </c>
    </row>
    <row r="110" spans="1:47" x14ac:dyDescent="0.2">
      <c r="A110" t="s">
        <v>47</v>
      </c>
      <c r="B110" t="s">
        <v>47</v>
      </c>
      <c r="C110">
        <v>5.0905889999999996</v>
      </c>
      <c r="D110">
        <v>0.25</v>
      </c>
      <c r="E110">
        <v>2.5000000000000001E-2</v>
      </c>
      <c r="F110">
        <v>5.0000000000000001E-4</v>
      </c>
      <c r="G110">
        <v>52</v>
      </c>
      <c r="H110">
        <v>58.3</v>
      </c>
      <c r="I110">
        <v>77</v>
      </c>
      <c r="J110" t="s">
        <v>60</v>
      </c>
      <c r="K110" t="s">
        <v>49</v>
      </c>
      <c r="L110" t="s">
        <v>49</v>
      </c>
      <c r="M110" t="s">
        <v>65</v>
      </c>
      <c r="O110">
        <v>69.900000000000006</v>
      </c>
      <c r="P110">
        <v>109</v>
      </c>
      <c r="Q110">
        <v>13</v>
      </c>
      <c r="R110" s="1">
        <v>8.1269999999999997E-7</v>
      </c>
      <c r="S110">
        <v>2.9119999999999999E-5</v>
      </c>
      <c r="T110">
        <v>3.1625899999999998E-3</v>
      </c>
      <c r="U110">
        <v>5.9738300000000003E-3</v>
      </c>
      <c r="V110">
        <v>0.99083363999999996</v>
      </c>
      <c r="W110">
        <v>0.99083363999999996</v>
      </c>
      <c r="X110">
        <f t="shared" si="7"/>
        <v>1000.5</v>
      </c>
      <c r="Y110">
        <v>64</v>
      </c>
      <c r="Z110">
        <v>0.96</v>
      </c>
      <c r="AA110">
        <f t="shared" si="8"/>
        <v>405.11020961100718</v>
      </c>
      <c r="AB110" s="1">
        <f t="shared" si="9"/>
        <v>43.424479166666679</v>
      </c>
      <c r="AC110">
        <f t="shared" si="11"/>
        <v>1.7369791666666665E-2</v>
      </c>
      <c r="AD110">
        <f t="shared" si="10"/>
        <v>0.02</v>
      </c>
      <c r="AE110">
        <f t="shared" si="12"/>
        <v>2.6354173180676446</v>
      </c>
      <c r="AF110">
        <f t="shared" si="13"/>
        <v>131.77086590338223</v>
      </c>
      <c r="AG110">
        <v>6.0036592999999998</v>
      </c>
      <c r="AH110">
        <v>18.526040999999999</v>
      </c>
      <c r="AI110">
        <v>-4.0535224999999997</v>
      </c>
      <c r="AJ110">
        <v>-3.912023</v>
      </c>
      <c r="AK110">
        <v>0.96854171</v>
      </c>
      <c r="AL110">
        <v>3</v>
      </c>
      <c r="AM110">
        <v>1</v>
      </c>
      <c r="AN110">
        <v>0.99326320000000001</v>
      </c>
      <c r="AO110">
        <v>1</v>
      </c>
      <c r="AP110" t="s">
        <v>47</v>
      </c>
      <c r="AQ110">
        <v>0.10682839</v>
      </c>
      <c r="AR110">
        <v>0.17515945999999999</v>
      </c>
      <c r="AS110">
        <v>0.36479743999999997</v>
      </c>
      <c r="AT110">
        <v>7.7363009999999996E-2</v>
      </c>
      <c r="AU110">
        <v>0.27585171000000003</v>
      </c>
    </row>
    <row r="111" spans="1:47" x14ac:dyDescent="0.2">
      <c r="A111" t="s">
        <v>47</v>
      </c>
      <c r="B111" t="s">
        <v>47</v>
      </c>
      <c r="C111">
        <v>5.0905889999999996</v>
      </c>
      <c r="D111">
        <v>0.25</v>
      </c>
      <c r="E111">
        <v>2.5000000000000001E-2</v>
      </c>
      <c r="F111">
        <v>1.5E-3</v>
      </c>
      <c r="G111">
        <v>52</v>
      </c>
      <c r="H111">
        <v>64.7</v>
      </c>
      <c r="I111">
        <v>98</v>
      </c>
      <c r="J111" t="s">
        <v>60</v>
      </c>
      <c r="K111" t="s">
        <v>49</v>
      </c>
      <c r="L111" t="s">
        <v>49</v>
      </c>
      <c r="M111" t="s">
        <v>52</v>
      </c>
      <c r="O111">
        <v>77.599999999999994</v>
      </c>
      <c r="P111">
        <v>110</v>
      </c>
      <c r="Q111">
        <v>14</v>
      </c>
      <c r="R111" s="1">
        <v>2.6299999999999998E-6</v>
      </c>
      <c r="S111">
        <v>9.4240000000000006E-5</v>
      </c>
      <c r="T111">
        <v>1.01615E-2</v>
      </c>
      <c r="U111">
        <v>1.880983E-2</v>
      </c>
      <c r="V111">
        <v>0.97093180000000001</v>
      </c>
      <c r="W111">
        <v>0.97093180000000001</v>
      </c>
      <c r="X111">
        <f t="shared" si="7"/>
        <v>1000.5</v>
      </c>
      <c r="Y111">
        <v>64</v>
      </c>
      <c r="Z111">
        <v>0.96</v>
      </c>
      <c r="AA111">
        <f t="shared" si="8"/>
        <v>405.11020961100718</v>
      </c>
      <c r="AB111" s="1">
        <f t="shared" si="9"/>
        <v>43.424479166666679</v>
      </c>
      <c r="AC111">
        <f t="shared" si="11"/>
        <v>0.15632812500000001</v>
      </c>
      <c r="AD111">
        <f t="shared" si="10"/>
        <v>0.06</v>
      </c>
      <c r="AE111">
        <f t="shared" si="12"/>
        <v>7.8047059709602751</v>
      </c>
      <c r="AF111">
        <f t="shared" si="13"/>
        <v>130.07843284933793</v>
      </c>
      <c r="AG111">
        <v>6.0036592999999998</v>
      </c>
      <c r="AH111">
        <v>18.526040999999999</v>
      </c>
      <c r="AI111">
        <v>-1.856298</v>
      </c>
      <c r="AJ111">
        <v>-2.8134106999999999</v>
      </c>
      <c r="AK111">
        <v>2.054227</v>
      </c>
      <c r="AL111">
        <v>3</v>
      </c>
      <c r="AM111">
        <v>1</v>
      </c>
      <c r="AN111">
        <v>0.95989170000000001</v>
      </c>
      <c r="AO111">
        <v>1</v>
      </c>
      <c r="AP111" t="s">
        <v>47</v>
      </c>
      <c r="AQ111">
        <v>9.1113949999999999E-2</v>
      </c>
      <c r="AR111">
        <v>0.1565377</v>
      </c>
      <c r="AS111">
        <v>0.35783617000000001</v>
      </c>
      <c r="AT111">
        <v>8.2038310000000003E-2</v>
      </c>
      <c r="AU111">
        <v>0.31247386999999999</v>
      </c>
    </row>
    <row r="112" spans="1:47" x14ac:dyDescent="0.2">
      <c r="A112" t="s">
        <v>54</v>
      </c>
      <c r="B112" t="s">
        <v>54</v>
      </c>
      <c r="C112">
        <v>5.0905889999999996</v>
      </c>
      <c r="D112">
        <v>0.25</v>
      </c>
      <c r="E112">
        <v>2.5000000000000001E-2</v>
      </c>
      <c r="F112">
        <v>3.0000000000000001E-3</v>
      </c>
      <c r="G112">
        <v>52</v>
      </c>
      <c r="H112">
        <v>68.7</v>
      </c>
      <c r="I112">
        <v>130</v>
      </c>
      <c r="J112" t="s">
        <v>60</v>
      </c>
      <c r="K112" t="s">
        <v>49</v>
      </c>
      <c r="L112" t="s">
        <v>49</v>
      </c>
      <c r="M112" t="s">
        <v>77</v>
      </c>
      <c r="O112">
        <v>82.4</v>
      </c>
      <c r="P112">
        <v>111</v>
      </c>
      <c r="Q112">
        <v>15</v>
      </c>
      <c r="R112">
        <v>1.5310000000000001E-5</v>
      </c>
      <c r="S112">
        <v>5.4836999999999996E-4</v>
      </c>
      <c r="T112">
        <v>5.6342740000000002E-2</v>
      </c>
      <c r="U112">
        <v>9.1517219999999996E-2</v>
      </c>
      <c r="V112">
        <v>0.85157634999999998</v>
      </c>
      <c r="W112">
        <v>0.85157634999999998</v>
      </c>
      <c r="X112">
        <f t="shared" si="7"/>
        <v>1000.5</v>
      </c>
      <c r="Y112">
        <v>64</v>
      </c>
      <c r="Z112">
        <v>0.96</v>
      </c>
      <c r="AA112">
        <f t="shared" si="8"/>
        <v>405.11020961100718</v>
      </c>
      <c r="AB112" s="1">
        <f t="shared" si="9"/>
        <v>43.424479166666679</v>
      </c>
      <c r="AC112">
        <f t="shared" si="11"/>
        <v>0.62531250000000005</v>
      </c>
      <c r="AD112">
        <f t="shared" si="10"/>
        <v>0.12</v>
      </c>
      <c r="AE112">
        <f t="shared" si="12"/>
        <v>15.314370842679605</v>
      </c>
      <c r="AF112">
        <f t="shared" si="13"/>
        <v>127.61975702233005</v>
      </c>
      <c r="AG112">
        <v>6.0036592999999998</v>
      </c>
      <c r="AH112">
        <v>18.526040999999999</v>
      </c>
      <c r="AI112">
        <v>-0.47000361000000002</v>
      </c>
      <c r="AJ112">
        <v>-2.1202635000000001</v>
      </c>
      <c r="AK112">
        <v>2.7282918</v>
      </c>
      <c r="AL112">
        <v>3</v>
      </c>
      <c r="AM112">
        <v>0</v>
      </c>
      <c r="AN112">
        <v>0.55608250000000004</v>
      </c>
      <c r="AO112">
        <v>1</v>
      </c>
      <c r="AP112" t="s">
        <v>57</v>
      </c>
      <c r="AQ112">
        <v>7.1984560000000003E-2</v>
      </c>
      <c r="AR112">
        <v>0.13101293</v>
      </c>
      <c r="AS112">
        <v>0.33987115000000001</v>
      </c>
      <c r="AT112">
        <v>8.7102059999999995E-2</v>
      </c>
      <c r="AU112">
        <v>0.37002930000000001</v>
      </c>
    </row>
    <row r="113" spans="1:47" x14ac:dyDescent="0.2">
      <c r="A113" t="s">
        <v>66</v>
      </c>
      <c r="B113" t="s">
        <v>66</v>
      </c>
      <c r="C113">
        <v>5.0905889999999996</v>
      </c>
      <c r="D113">
        <v>0.25</v>
      </c>
      <c r="E113">
        <v>2.5000000000000001E-2</v>
      </c>
      <c r="F113">
        <v>4.0000000000000001E-3</v>
      </c>
      <c r="G113">
        <v>52</v>
      </c>
      <c r="H113">
        <v>71.7</v>
      </c>
      <c r="I113" t="s">
        <v>49</v>
      </c>
      <c r="J113" t="s">
        <v>49</v>
      </c>
      <c r="K113" t="s">
        <v>49</v>
      </c>
      <c r="L113" t="s">
        <v>49</v>
      </c>
      <c r="M113" t="s">
        <v>73</v>
      </c>
      <c r="N113" t="s">
        <v>81</v>
      </c>
      <c r="O113">
        <v>86</v>
      </c>
      <c r="P113">
        <v>112</v>
      </c>
      <c r="Q113">
        <v>16</v>
      </c>
      <c r="R113">
        <v>4.9549999999999998E-5</v>
      </c>
      <c r="S113">
        <v>1.7723299999999999E-3</v>
      </c>
      <c r="T113">
        <v>0.16154843999999999</v>
      </c>
      <c r="U113">
        <v>0.19726141999999999</v>
      </c>
      <c r="V113">
        <v>0.63936826000000002</v>
      </c>
      <c r="W113">
        <v>0.63936826000000002</v>
      </c>
      <c r="X113">
        <f t="shared" si="7"/>
        <v>1000.5</v>
      </c>
      <c r="Y113">
        <v>64</v>
      </c>
      <c r="Z113">
        <v>0.96</v>
      </c>
      <c r="AA113">
        <f t="shared" si="8"/>
        <v>405.11020961100718</v>
      </c>
      <c r="AB113" s="1">
        <f t="shared" si="9"/>
        <v>43.424479166666679</v>
      </c>
      <c r="AC113">
        <f t="shared" si="11"/>
        <v>1.1116666666666666</v>
      </c>
      <c r="AD113">
        <f t="shared" si="10"/>
        <v>0.16</v>
      </c>
      <c r="AE113">
        <f t="shared" si="12"/>
        <v>20.16506135814474</v>
      </c>
      <c r="AF113">
        <f t="shared" si="13"/>
        <v>126.03163348840462</v>
      </c>
      <c r="AG113">
        <v>6.0036592999999998</v>
      </c>
      <c r="AH113">
        <v>18.526040999999999</v>
      </c>
      <c r="AI113">
        <v>0.10536060999999999</v>
      </c>
      <c r="AJ113">
        <v>-1.8325814</v>
      </c>
      <c r="AK113">
        <v>3.0034516</v>
      </c>
      <c r="AL113">
        <v>3</v>
      </c>
      <c r="AM113">
        <v>0</v>
      </c>
      <c r="AN113">
        <v>0.1310017</v>
      </c>
      <c r="AO113">
        <v>0</v>
      </c>
      <c r="AP113" t="s">
        <v>57</v>
      </c>
      <c r="AQ113">
        <v>6.1672030000000003E-2</v>
      </c>
      <c r="AR113">
        <v>0.11583401</v>
      </c>
      <c r="AS113">
        <v>0.32405001999999999</v>
      </c>
      <c r="AT113">
        <v>8.9037290000000005E-2</v>
      </c>
      <c r="AU113">
        <v>0.40940663999999999</v>
      </c>
    </row>
    <row r="114" spans="1:47" x14ac:dyDescent="0.2">
      <c r="A114" t="s">
        <v>74</v>
      </c>
      <c r="B114" t="s">
        <v>74</v>
      </c>
      <c r="C114">
        <v>5.0905889999999996</v>
      </c>
      <c r="D114">
        <v>1</v>
      </c>
      <c r="E114">
        <v>0.01</v>
      </c>
      <c r="F114">
        <v>5.0000000000000001E-4</v>
      </c>
      <c r="G114">
        <v>52</v>
      </c>
      <c r="H114">
        <v>23.9</v>
      </c>
      <c r="I114" t="s">
        <v>49</v>
      </c>
      <c r="J114" t="s">
        <v>49</v>
      </c>
      <c r="K114" t="s">
        <v>49</v>
      </c>
      <c r="L114" t="s">
        <v>49</v>
      </c>
      <c r="M114" t="s">
        <v>73</v>
      </c>
      <c r="O114">
        <v>28.7</v>
      </c>
      <c r="P114">
        <v>113</v>
      </c>
      <c r="Q114">
        <v>1</v>
      </c>
      <c r="R114">
        <v>3.3481249999999997E-2</v>
      </c>
      <c r="S114">
        <v>0.52715725000000002</v>
      </c>
      <c r="T114">
        <v>0.43208971000000002</v>
      </c>
      <c r="U114">
        <v>4.7422699999999998E-3</v>
      </c>
      <c r="V114">
        <v>2.5295199999999999E-3</v>
      </c>
      <c r="W114">
        <v>0.52715725000000002</v>
      </c>
      <c r="X114">
        <f t="shared" si="7"/>
        <v>1002</v>
      </c>
      <c r="Y114">
        <v>106</v>
      </c>
      <c r="Z114">
        <v>2.1</v>
      </c>
      <c r="AA114">
        <f t="shared" si="8"/>
        <v>244.96155244957396</v>
      </c>
      <c r="AB114" s="1">
        <f t="shared" si="9"/>
        <v>2.4084353741496596</v>
      </c>
      <c r="AC114">
        <f t="shared" si="11"/>
        <v>6.0210884353741499E-3</v>
      </c>
      <c r="AD114">
        <f t="shared" si="10"/>
        <v>0.05</v>
      </c>
      <c r="AE114">
        <f t="shared" si="12"/>
        <v>1.2084777056184455</v>
      </c>
      <c r="AF114">
        <f t="shared" si="13"/>
        <v>24.169554112368907</v>
      </c>
      <c r="AG114">
        <v>5.4991032999999998</v>
      </c>
      <c r="AH114">
        <v>19.29766</v>
      </c>
      <c r="AI114">
        <v>-5.1144850999999996</v>
      </c>
      <c r="AJ114">
        <v>-2.9957322</v>
      </c>
      <c r="AK114">
        <v>0.18736351000000001</v>
      </c>
      <c r="AL114">
        <v>2</v>
      </c>
      <c r="AM114">
        <v>0</v>
      </c>
      <c r="AN114">
        <v>1.8058399999999999E-2</v>
      </c>
      <c r="AO114">
        <v>0</v>
      </c>
      <c r="AP114" t="s">
        <v>74</v>
      </c>
      <c r="AQ114">
        <v>0.11157462</v>
      </c>
      <c r="AR114">
        <v>0.18039763</v>
      </c>
      <c r="AS114">
        <v>0.36587966999999999</v>
      </c>
      <c r="AT114">
        <v>7.5936779999999995E-2</v>
      </c>
      <c r="AU114">
        <v>0.26621129999999998</v>
      </c>
    </row>
    <row r="115" spans="1:47" x14ac:dyDescent="0.2">
      <c r="A115" t="s">
        <v>74</v>
      </c>
      <c r="B115" t="s">
        <v>74</v>
      </c>
      <c r="C115">
        <v>5.0905889999999996</v>
      </c>
      <c r="D115">
        <v>1</v>
      </c>
      <c r="E115">
        <v>0.01</v>
      </c>
      <c r="F115">
        <v>1.5E-3</v>
      </c>
      <c r="G115">
        <v>52</v>
      </c>
      <c r="H115">
        <v>23.9</v>
      </c>
      <c r="I115" t="s">
        <v>49</v>
      </c>
      <c r="J115" t="s">
        <v>49</v>
      </c>
      <c r="K115" t="s">
        <v>49</v>
      </c>
      <c r="L115" t="s">
        <v>59</v>
      </c>
      <c r="M115" t="s">
        <v>73</v>
      </c>
      <c r="N115" t="s">
        <v>82</v>
      </c>
      <c r="O115">
        <v>28.7</v>
      </c>
      <c r="P115">
        <v>114</v>
      </c>
      <c r="Q115">
        <v>2</v>
      </c>
      <c r="R115">
        <v>0.1008043</v>
      </c>
      <c r="S115">
        <v>0.70424379000000004</v>
      </c>
      <c r="T115">
        <v>0.19269354999999999</v>
      </c>
      <c r="U115">
        <v>1.4753699999999999E-3</v>
      </c>
      <c r="V115">
        <v>7.8299999999999995E-4</v>
      </c>
      <c r="W115">
        <v>0.70424379000000004</v>
      </c>
      <c r="X115">
        <f t="shared" si="7"/>
        <v>1002</v>
      </c>
      <c r="Y115">
        <v>106</v>
      </c>
      <c r="Z115">
        <v>2.1</v>
      </c>
      <c r="AA115">
        <f t="shared" si="8"/>
        <v>244.96155244957396</v>
      </c>
      <c r="AB115" s="1">
        <f t="shared" si="9"/>
        <v>2.4084353741496596</v>
      </c>
      <c r="AC115">
        <f t="shared" si="11"/>
        <v>5.4189795918367346E-2</v>
      </c>
      <c r="AD115">
        <f t="shared" si="10"/>
        <v>0.15</v>
      </c>
      <c r="AE115">
        <f t="shared" si="12"/>
        <v>3.590011647683927</v>
      </c>
      <c r="AF115">
        <f t="shared" si="13"/>
        <v>23.933410984559515</v>
      </c>
      <c r="AG115">
        <v>5.4991032999999998</v>
      </c>
      <c r="AH115">
        <v>19.29766</v>
      </c>
      <c r="AI115">
        <v>-2.9172606000000001</v>
      </c>
      <c r="AJ115">
        <v>-1.8971199999999999</v>
      </c>
      <c r="AK115">
        <v>1.2761574</v>
      </c>
      <c r="AL115">
        <v>2</v>
      </c>
      <c r="AM115">
        <v>0</v>
      </c>
      <c r="AN115">
        <v>8.8150999999999993E-3</v>
      </c>
      <c r="AO115">
        <v>0</v>
      </c>
      <c r="AP115" t="s">
        <v>74</v>
      </c>
      <c r="AQ115">
        <v>0.10377419</v>
      </c>
      <c r="AR115">
        <v>0.17169618</v>
      </c>
      <c r="AS115">
        <v>0.36387365999999999</v>
      </c>
      <c r="AT115">
        <v>7.8281279999999995E-2</v>
      </c>
      <c r="AU115">
        <v>0.28237467999999999</v>
      </c>
    </row>
    <row r="116" spans="1:47" x14ac:dyDescent="0.2">
      <c r="A116" t="s">
        <v>74</v>
      </c>
      <c r="B116" t="s">
        <v>74</v>
      </c>
      <c r="C116">
        <v>5.0905889999999996</v>
      </c>
      <c r="D116">
        <v>1</v>
      </c>
      <c r="E116">
        <v>0.01</v>
      </c>
      <c r="F116">
        <v>3.0000000000000001E-3</v>
      </c>
      <c r="G116">
        <v>52</v>
      </c>
      <c r="H116">
        <v>23.3</v>
      </c>
      <c r="I116" t="s">
        <v>49</v>
      </c>
      <c r="J116" t="s">
        <v>49</v>
      </c>
      <c r="K116" t="s">
        <v>49</v>
      </c>
      <c r="L116" t="s">
        <v>59</v>
      </c>
      <c r="M116" t="s">
        <v>73</v>
      </c>
      <c r="N116" t="s">
        <v>83</v>
      </c>
      <c r="O116">
        <v>28</v>
      </c>
      <c r="P116">
        <v>115</v>
      </c>
      <c r="Q116">
        <v>3</v>
      </c>
      <c r="R116">
        <v>0.39490819999999999</v>
      </c>
      <c r="S116">
        <v>0.56515658000000002</v>
      </c>
      <c r="T116">
        <v>3.9546579999999998E-2</v>
      </c>
      <c r="U116">
        <v>2.5407000000000001E-4</v>
      </c>
      <c r="V116">
        <v>1.3458E-4</v>
      </c>
      <c r="W116">
        <v>0.56515658000000002</v>
      </c>
      <c r="X116">
        <f t="shared" si="7"/>
        <v>1002</v>
      </c>
      <c r="Y116">
        <v>106</v>
      </c>
      <c r="Z116">
        <v>2.1</v>
      </c>
      <c r="AA116">
        <f t="shared" si="8"/>
        <v>244.96155244957396</v>
      </c>
      <c r="AB116" s="1">
        <f t="shared" si="9"/>
        <v>2.4084353741496596</v>
      </c>
      <c r="AC116">
        <f t="shared" si="11"/>
        <v>0.21675918367346939</v>
      </c>
      <c r="AD116">
        <f t="shared" si="10"/>
        <v>0.3</v>
      </c>
      <c r="AE116">
        <f t="shared" si="12"/>
        <v>7.076316978513109</v>
      </c>
      <c r="AF116">
        <f t="shared" si="13"/>
        <v>23.587723261710366</v>
      </c>
      <c r="AG116">
        <v>5.4991032999999998</v>
      </c>
      <c r="AH116">
        <v>19.29766</v>
      </c>
      <c r="AI116">
        <v>-1.5309663</v>
      </c>
      <c r="AJ116">
        <v>-1.2039728000000001</v>
      </c>
      <c r="AK116">
        <v>1.9547555999999999</v>
      </c>
      <c r="AL116">
        <v>2</v>
      </c>
      <c r="AM116">
        <v>0</v>
      </c>
      <c r="AN116">
        <v>2.7583999999999998E-3</v>
      </c>
      <c r="AO116">
        <v>0</v>
      </c>
      <c r="AP116" t="s">
        <v>74</v>
      </c>
      <c r="AQ116">
        <v>9.3225760000000005E-2</v>
      </c>
      <c r="AR116">
        <v>0.15915840000000001</v>
      </c>
      <c r="AS116">
        <v>0.35911633999999998</v>
      </c>
      <c r="AT116">
        <v>8.1422090000000003E-2</v>
      </c>
      <c r="AU116">
        <v>0.3070774</v>
      </c>
    </row>
    <row r="117" spans="1:47" x14ac:dyDescent="0.2">
      <c r="A117" t="s">
        <v>74</v>
      </c>
      <c r="B117" t="s">
        <v>74</v>
      </c>
      <c r="C117">
        <v>5.0905889999999996</v>
      </c>
      <c r="D117">
        <v>1</v>
      </c>
      <c r="E117">
        <v>0.01</v>
      </c>
      <c r="F117">
        <v>4.0000000000000001E-3</v>
      </c>
      <c r="G117">
        <v>52</v>
      </c>
      <c r="H117">
        <v>30.8</v>
      </c>
      <c r="I117" t="s">
        <v>49</v>
      </c>
      <c r="J117" t="s">
        <v>49</v>
      </c>
      <c r="K117" t="s">
        <v>49</v>
      </c>
      <c r="L117" t="s">
        <v>59</v>
      </c>
      <c r="M117" t="s">
        <v>73</v>
      </c>
      <c r="N117" t="s">
        <v>83</v>
      </c>
      <c r="O117">
        <v>37</v>
      </c>
      <c r="P117">
        <v>116</v>
      </c>
      <c r="Q117">
        <v>4</v>
      </c>
      <c r="R117">
        <v>0.67867043999999999</v>
      </c>
      <c r="S117">
        <v>0.30863914999999997</v>
      </c>
      <c r="T117">
        <v>1.257028E-2</v>
      </c>
      <c r="U117">
        <v>7.8540000000000004E-5</v>
      </c>
      <c r="V117">
        <v>4.159E-5</v>
      </c>
      <c r="W117">
        <v>0.67867043999999999</v>
      </c>
      <c r="X117">
        <f t="shared" si="7"/>
        <v>1002</v>
      </c>
      <c r="Y117">
        <v>106</v>
      </c>
      <c r="Z117">
        <v>2.1</v>
      </c>
      <c r="AA117">
        <f t="shared" si="8"/>
        <v>244.96155244957396</v>
      </c>
      <c r="AB117" s="1">
        <f t="shared" si="9"/>
        <v>2.4084353741496596</v>
      </c>
      <c r="AC117">
        <f t="shared" si="11"/>
        <v>0.38534965986394559</v>
      </c>
      <c r="AD117">
        <f t="shared" si="10"/>
        <v>0.4</v>
      </c>
      <c r="AE117">
        <f t="shared" si="12"/>
        <v>9.3451038675106304</v>
      </c>
      <c r="AF117">
        <f t="shared" si="13"/>
        <v>23.362759668776576</v>
      </c>
      <c r="AG117">
        <v>5.4991032999999998</v>
      </c>
      <c r="AH117">
        <v>19.29766</v>
      </c>
      <c r="AI117">
        <v>-0.95560206000000003</v>
      </c>
      <c r="AJ117">
        <v>-0.91629066000000003</v>
      </c>
      <c r="AK117">
        <v>2.2328546</v>
      </c>
      <c r="AL117">
        <v>2</v>
      </c>
      <c r="AM117">
        <v>0</v>
      </c>
      <c r="AN117">
        <v>1.2032E-3</v>
      </c>
      <c r="AO117">
        <v>0</v>
      </c>
      <c r="AP117" t="s">
        <v>74</v>
      </c>
      <c r="AQ117">
        <v>8.6887699999999998E-2</v>
      </c>
      <c r="AR117">
        <v>0.15117869</v>
      </c>
      <c r="AS117">
        <v>0.35490217000000002</v>
      </c>
      <c r="AT117">
        <v>8.3249530000000002E-2</v>
      </c>
      <c r="AU117">
        <v>0.32378191000000001</v>
      </c>
    </row>
    <row r="118" spans="1:47" x14ac:dyDescent="0.2">
      <c r="A118" t="s">
        <v>66</v>
      </c>
      <c r="B118" t="s">
        <v>66</v>
      </c>
      <c r="C118">
        <v>5.0905889999999996</v>
      </c>
      <c r="D118">
        <v>1</v>
      </c>
      <c r="E118">
        <v>1.4999999999999999E-2</v>
      </c>
      <c r="F118">
        <v>5.0000000000000001E-4</v>
      </c>
      <c r="G118">
        <v>52</v>
      </c>
      <c r="H118">
        <v>40.200000000000003</v>
      </c>
      <c r="I118" t="s">
        <v>49</v>
      </c>
      <c r="J118" t="s">
        <v>49</v>
      </c>
      <c r="K118" t="s">
        <v>49</v>
      </c>
      <c r="L118" t="s">
        <v>49</v>
      </c>
      <c r="M118" t="s">
        <v>73</v>
      </c>
      <c r="O118">
        <v>48.2</v>
      </c>
      <c r="P118">
        <v>117</v>
      </c>
      <c r="Q118">
        <v>5</v>
      </c>
      <c r="R118">
        <v>9.7238800000000007E-3</v>
      </c>
      <c r="S118">
        <v>0.25590193</v>
      </c>
      <c r="T118">
        <v>0.70918358999999997</v>
      </c>
      <c r="U118">
        <v>1.6323580000000001E-2</v>
      </c>
      <c r="V118">
        <v>8.8670199999999998E-3</v>
      </c>
      <c r="W118">
        <v>0.70918358999999997</v>
      </c>
      <c r="X118">
        <f t="shared" si="7"/>
        <v>1002</v>
      </c>
      <c r="Y118">
        <v>106</v>
      </c>
      <c r="Z118">
        <v>2.1</v>
      </c>
      <c r="AA118">
        <f t="shared" si="8"/>
        <v>244.96155244957396</v>
      </c>
      <c r="AB118" s="1">
        <f t="shared" si="9"/>
        <v>5.4189795918367345</v>
      </c>
      <c r="AC118">
        <f t="shared" si="11"/>
        <v>6.0210884353741499E-3</v>
      </c>
      <c r="AD118">
        <f t="shared" si="10"/>
        <v>3.3333333333333333E-2</v>
      </c>
      <c r="AE118">
        <f t="shared" si="12"/>
        <v>1.2084777056184455</v>
      </c>
      <c r="AF118">
        <f t="shared" si="13"/>
        <v>36.254331168553364</v>
      </c>
      <c r="AG118">
        <v>5.4991032999999998</v>
      </c>
      <c r="AH118">
        <v>18.486730000000001</v>
      </c>
      <c r="AI118">
        <v>-5.1144850999999996</v>
      </c>
      <c r="AJ118">
        <v>-3.4011973000000002</v>
      </c>
      <c r="AK118">
        <v>0.18736351000000001</v>
      </c>
      <c r="AL118">
        <v>3</v>
      </c>
      <c r="AM118">
        <v>0</v>
      </c>
      <c r="AN118">
        <v>5.0760800000000002E-2</v>
      </c>
      <c r="AO118">
        <v>0</v>
      </c>
      <c r="AP118" t="s">
        <v>57</v>
      </c>
      <c r="AQ118">
        <v>0.11157462</v>
      </c>
      <c r="AR118">
        <v>0.18039763</v>
      </c>
      <c r="AS118">
        <v>0.36587966999999999</v>
      </c>
      <c r="AT118">
        <v>7.5936779999999995E-2</v>
      </c>
      <c r="AU118">
        <v>0.26621129999999998</v>
      </c>
    </row>
    <row r="119" spans="1:47" x14ac:dyDescent="0.2">
      <c r="A119" t="s">
        <v>74</v>
      </c>
      <c r="B119" t="s">
        <v>74</v>
      </c>
      <c r="C119">
        <v>5.0905889999999996</v>
      </c>
      <c r="D119">
        <v>1</v>
      </c>
      <c r="E119">
        <v>1.4999999999999999E-2</v>
      </c>
      <c r="F119">
        <v>1.5E-3</v>
      </c>
      <c r="G119">
        <v>52</v>
      </c>
      <c r="H119">
        <v>40.200000000000003</v>
      </c>
      <c r="I119" t="s">
        <v>49</v>
      </c>
      <c r="J119" t="s">
        <v>49</v>
      </c>
      <c r="K119" t="s">
        <v>49</v>
      </c>
      <c r="L119" t="s">
        <v>59</v>
      </c>
      <c r="M119" t="s">
        <v>73</v>
      </c>
      <c r="N119" t="s">
        <v>82</v>
      </c>
      <c r="O119">
        <v>48.2</v>
      </c>
      <c r="P119">
        <v>118</v>
      </c>
      <c r="Q119">
        <v>6</v>
      </c>
      <c r="R119">
        <v>3.0798590000000001E-2</v>
      </c>
      <c r="S119">
        <v>0.50848656000000003</v>
      </c>
      <c r="T119">
        <v>0.45279290999999999</v>
      </c>
      <c r="U119">
        <v>5.1650799999999998E-3</v>
      </c>
      <c r="V119">
        <v>2.7568499999999999E-3</v>
      </c>
      <c r="W119">
        <v>0.50848656000000003</v>
      </c>
      <c r="X119">
        <f t="shared" si="7"/>
        <v>1002</v>
      </c>
      <c r="Y119">
        <v>106</v>
      </c>
      <c r="Z119">
        <v>2.1</v>
      </c>
      <c r="AA119">
        <f t="shared" si="8"/>
        <v>244.96155244957396</v>
      </c>
      <c r="AB119" s="1">
        <f t="shared" si="9"/>
        <v>5.4189795918367345</v>
      </c>
      <c r="AC119">
        <f t="shared" si="11"/>
        <v>5.4189795918367346E-2</v>
      </c>
      <c r="AD119">
        <f t="shared" si="10"/>
        <v>0.1</v>
      </c>
      <c r="AE119">
        <f t="shared" si="12"/>
        <v>3.590011647683927</v>
      </c>
      <c r="AF119">
        <f t="shared" si="13"/>
        <v>35.900116476839266</v>
      </c>
      <c r="AG119">
        <v>5.4991032999999998</v>
      </c>
      <c r="AH119">
        <v>18.486730000000001</v>
      </c>
      <c r="AI119">
        <v>-2.9172606000000001</v>
      </c>
      <c r="AJ119">
        <v>-2.3025850999999999</v>
      </c>
      <c r="AK119">
        <v>1.2761574</v>
      </c>
      <c r="AL119">
        <v>3</v>
      </c>
      <c r="AM119">
        <v>0</v>
      </c>
      <c r="AN119">
        <v>2.4490399999999999E-2</v>
      </c>
      <c r="AO119">
        <v>0</v>
      </c>
      <c r="AP119" t="s">
        <v>74</v>
      </c>
      <c r="AQ119">
        <v>0.10377419</v>
      </c>
      <c r="AR119">
        <v>0.17169618</v>
      </c>
      <c r="AS119">
        <v>0.36387365999999999</v>
      </c>
      <c r="AT119">
        <v>7.8281279999999995E-2</v>
      </c>
      <c r="AU119">
        <v>0.28237467999999999</v>
      </c>
    </row>
    <row r="120" spans="1:47" x14ac:dyDescent="0.2">
      <c r="A120" t="s">
        <v>74</v>
      </c>
      <c r="B120" t="s">
        <v>74</v>
      </c>
      <c r="C120">
        <v>5.0905889999999996</v>
      </c>
      <c r="D120">
        <v>1</v>
      </c>
      <c r="E120">
        <v>1.4999999999999999E-2</v>
      </c>
      <c r="F120">
        <v>3.0000000000000001E-3</v>
      </c>
      <c r="G120">
        <v>52</v>
      </c>
      <c r="H120">
        <v>37.299999999999997</v>
      </c>
      <c r="I120" t="s">
        <v>49</v>
      </c>
      <c r="J120" t="s">
        <v>49</v>
      </c>
      <c r="K120" t="s">
        <v>49</v>
      </c>
      <c r="L120" t="s">
        <v>59</v>
      </c>
      <c r="M120" t="s">
        <v>73</v>
      </c>
      <c r="N120" t="s">
        <v>75</v>
      </c>
      <c r="O120">
        <v>44.7</v>
      </c>
      <c r="P120">
        <v>119</v>
      </c>
      <c r="Q120">
        <v>7</v>
      </c>
      <c r="R120">
        <v>0.15611665</v>
      </c>
      <c r="S120">
        <v>0.71591669999999996</v>
      </c>
      <c r="T120">
        <v>0.12659690000000001</v>
      </c>
      <c r="U120">
        <v>8.9510999999999996E-4</v>
      </c>
      <c r="V120">
        <v>4.7462999999999997E-4</v>
      </c>
      <c r="W120">
        <v>0.71591669999999996</v>
      </c>
      <c r="X120">
        <f t="shared" si="7"/>
        <v>1002</v>
      </c>
      <c r="Y120">
        <v>106</v>
      </c>
      <c r="Z120">
        <v>2.1</v>
      </c>
      <c r="AA120">
        <f t="shared" si="8"/>
        <v>244.96155244957396</v>
      </c>
      <c r="AB120" s="1">
        <f t="shared" si="9"/>
        <v>5.4189795918367345</v>
      </c>
      <c r="AC120">
        <f t="shared" si="11"/>
        <v>0.21675918367346939</v>
      </c>
      <c r="AD120">
        <f t="shared" si="10"/>
        <v>0.2</v>
      </c>
      <c r="AE120">
        <f t="shared" si="12"/>
        <v>7.076316978513109</v>
      </c>
      <c r="AF120">
        <f t="shared" si="13"/>
        <v>35.381584892565542</v>
      </c>
      <c r="AG120">
        <v>5.4991032999999998</v>
      </c>
      <c r="AH120">
        <v>18.486730000000001</v>
      </c>
      <c r="AI120">
        <v>-1.5309663</v>
      </c>
      <c r="AJ120">
        <v>-1.6094379000000001</v>
      </c>
      <c r="AK120">
        <v>1.9547555999999999</v>
      </c>
      <c r="AL120">
        <v>3</v>
      </c>
      <c r="AM120">
        <v>0</v>
      </c>
      <c r="AN120">
        <v>7.4158999999999996E-3</v>
      </c>
      <c r="AO120">
        <v>0</v>
      </c>
      <c r="AP120" t="s">
        <v>74</v>
      </c>
      <c r="AQ120">
        <v>9.3225760000000005E-2</v>
      </c>
      <c r="AR120">
        <v>0.15915840000000001</v>
      </c>
      <c r="AS120">
        <v>0.35911633999999998</v>
      </c>
      <c r="AT120">
        <v>8.1422090000000003E-2</v>
      </c>
      <c r="AU120">
        <v>0.3070774</v>
      </c>
    </row>
    <row r="121" spans="1:47" x14ac:dyDescent="0.2">
      <c r="A121" t="s">
        <v>74</v>
      </c>
      <c r="B121" t="s">
        <v>74</v>
      </c>
      <c r="C121">
        <v>5.0905889999999996</v>
      </c>
      <c r="D121">
        <v>1</v>
      </c>
      <c r="E121">
        <v>1.4999999999999999E-2</v>
      </c>
      <c r="F121">
        <v>4.0000000000000001E-3</v>
      </c>
      <c r="G121">
        <v>52</v>
      </c>
      <c r="H121">
        <v>36.200000000000003</v>
      </c>
      <c r="I121" t="s">
        <v>49</v>
      </c>
      <c r="J121" t="s">
        <v>49</v>
      </c>
      <c r="K121" t="s">
        <v>49</v>
      </c>
      <c r="L121" t="s">
        <v>59</v>
      </c>
      <c r="M121" t="s">
        <v>73</v>
      </c>
      <c r="N121" t="s">
        <v>75</v>
      </c>
      <c r="O121">
        <v>43.4</v>
      </c>
      <c r="P121">
        <v>120</v>
      </c>
      <c r="Q121">
        <v>8</v>
      </c>
      <c r="R121">
        <v>0.37448689000000002</v>
      </c>
      <c r="S121">
        <v>0.58213499999999996</v>
      </c>
      <c r="T121">
        <v>4.2954449999999998E-2</v>
      </c>
      <c r="U121">
        <v>2.7694999999999998E-4</v>
      </c>
      <c r="V121">
        <v>1.4671000000000001E-4</v>
      </c>
      <c r="W121">
        <v>0.58213499999999996</v>
      </c>
      <c r="X121">
        <f t="shared" si="7"/>
        <v>1002</v>
      </c>
      <c r="Y121">
        <v>106</v>
      </c>
      <c r="Z121">
        <v>2.1</v>
      </c>
      <c r="AA121">
        <f t="shared" si="8"/>
        <v>244.96155244957396</v>
      </c>
      <c r="AB121" s="1">
        <f t="shared" si="9"/>
        <v>5.4189795918367345</v>
      </c>
      <c r="AC121">
        <f t="shared" si="11"/>
        <v>0.38534965986394559</v>
      </c>
      <c r="AD121">
        <f t="shared" si="10"/>
        <v>0.26666666666666666</v>
      </c>
      <c r="AE121">
        <f t="shared" si="12"/>
        <v>9.3451038675106304</v>
      </c>
      <c r="AF121">
        <f t="shared" si="13"/>
        <v>35.044139503164864</v>
      </c>
      <c r="AG121">
        <v>5.4991032999999998</v>
      </c>
      <c r="AH121">
        <v>18.486730000000001</v>
      </c>
      <c r="AI121">
        <v>-0.95560206000000003</v>
      </c>
      <c r="AJ121">
        <v>-1.3217558</v>
      </c>
      <c r="AK121">
        <v>2.2328546</v>
      </c>
      <c r="AL121">
        <v>3</v>
      </c>
      <c r="AM121">
        <v>0</v>
      </c>
      <c r="AN121">
        <v>3.1500999999999999E-3</v>
      </c>
      <c r="AO121">
        <v>0</v>
      </c>
      <c r="AP121" t="s">
        <v>74</v>
      </c>
      <c r="AQ121">
        <v>8.6887699999999998E-2</v>
      </c>
      <c r="AR121">
        <v>0.15117869</v>
      </c>
      <c r="AS121">
        <v>0.35490217000000002</v>
      </c>
      <c r="AT121">
        <v>8.3249530000000002E-2</v>
      </c>
      <c r="AU121">
        <v>0.32378191000000001</v>
      </c>
    </row>
    <row r="122" spans="1:47" x14ac:dyDescent="0.2">
      <c r="A122" t="s">
        <v>66</v>
      </c>
      <c r="B122" t="s">
        <v>66</v>
      </c>
      <c r="C122">
        <v>5.0905889999999996</v>
      </c>
      <c r="D122">
        <v>1</v>
      </c>
      <c r="E122">
        <v>0.02</v>
      </c>
      <c r="F122">
        <v>5.0000000000000001E-4</v>
      </c>
      <c r="G122">
        <v>52</v>
      </c>
      <c r="H122">
        <v>54.8</v>
      </c>
      <c r="I122" t="s">
        <v>49</v>
      </c>
      <c r="J122" t="s">
        <v>49</v>
      </c>
      <c r="K122" t="s">
        <v>49</v>
      </c>
      <c r="L122" t="s">
        <v>59</v>
      </c>
      <c r="M122" t="s">
        <v>73</v>
      </c>
      <c r="N122" t="s">
        <v>82</v>
      </c>
      <c r="O122">
        <v>65.7</v>
      </c>
      <c r="P122">
        <v>121</v>
      </c>
      <c r="Q122">
        <v>9</v>
      </c>
      <c r="R122">
        <v>2.77567E-3</v>
      </c>
      <c r="S122">
        <v>9.0218339999999994E-2</v>
      </c>
      <c r="T122">
        <v>0.82345789999999996</v>
      </c>
      <c r="U122">
        <v>5.29525E-2</v>
      </c>
      <c r="V122">
        <v>3.0595589999999999E-2</v>
      </c>
      <c r="W122">
        <v>0.82345789999999996</v>
      </c>
      <c r="X122">
        <f t="shared" si="7"/>
        <v>1002</v>
      </c>
      <c r="Y122">
        <v>106</v>
      </c>
      <c r="Z122">
        <v>2.1</v>
      </c>
      <c r="AA122">
        <f t="shared" si="8"/>
        <v>244.96155244957396</v>
      </c>
      <c r="AB122" s="1">
        <f t="shared" si="9"/>
        <v>9.6337414965986383</v>
      </c>
      <c r="AC122">
        <f t="shared" si="11"/>
        <v>6.0210884353741499E-3</v>
      </c>
      <c r="AD122">
        <f t="shared" si="10"/>
        <v>2.5000000000000001E-2</v>
      </c>
      <c r="AE122">
        <f t="shared" si="12"/>
        <v>1.2084777056184455</v>
      </c>
      <c r="AF122">
        <f t="shared" si="13"/>
        <v>48.339108224737814</v>
      </c>
      <c r="AG122">
        <v>5.4991032999999998</v>
      </c>
      <c r="AH122">
        <v>17.911366000000001</v>
      </c>
      <c r="AI122">
        <v>-5.1144850999999996</v>
      </c>
      <c r="AJ122">
        <v>-3.6888793999999998</v>
      </c>
      <c r="AK122">
        <v>0.18736351000000001</v>
      </c>
      <c r="AL122">
        <v>3</v>
      </c>
      <c r="AM122">
        <v>0</v>
      </c>
      <c r="AN122">
        <v>0.1223649</v>
      </c>
      <c r="AO122">
        <v>0</v>
      </c>
      <c r="AP122" t="s">
        <v>57</v>
      </c>
      <c r="AQ122">
        <v>0.11157462</v>
      </c>
      <c r="AR122">
        <v>0.18039763</v>
      </c>
      <c r="AS122">
        <v>0.36587966999999999</v>
      </c>
      <c r="AT122">
        <v>7.5936779999999995E-2</v>
      </c>
      <c r="AU122">
        <v>0.26621129999999998</v>
      </c>
    </row>
    <row r="123" spans="1:47" x14ac:dyDescent="0.2">
      <c r="A123" t="s">
        <v>66</v>
      </c>
      <c r="B123" t="s">
        <v>66</v>
      </c>
      <c r="C123">
        <v>5.0905889999999996</v>
      </c>
      <c r="D123">
        <v>1</v>
      </c>
      <c r="E123">
        <v>0.02</v>
      </c>
      <c r="F123">
        <v>1.5E-3</v>
      </c>
      <c r="G123">
        <v>52</v>
      </c>
      <c r="H123">
        <v>61.2</v>
      </c>
      <c r="I123" t="s">
        <v>49</v>
      </c>
      <c r="J123" t="s">
        <v>49</v>
      </c>
      <c r="K123" t="s">
        <v>49</v>
      </c>
      <c r="L123" t="s">
        <v>49</v>
      </c>
      <c r="M123" t="s">
        <v>73</v>
      </c>
      <c r="O123">
        <v>73.400000000000006</v>
      </c>
      <c r="P123">
        <v>122</v>
      </c>
      <c r="Q123">
        <v>10</v>
      </c>
      <c r="R123">
        <v>8.9271799999999998E-3</v>
      </c>
      <c r="S123">
        <v>0.24021011</v>
      </c>
      <c r="T123">
        <v>0.72346410999999999</v>
      </c>
      <c r="U123">
        <v>1.7740189999999999E-2</v>
      </c>
      <c r="V123">
        <v>9.6584099999999992E-3</v>
      </c>
      <c r="W123">
        <v>0.72346410999999999</v>
      </c>
      <c r="X123">
        <f t="shared" si="7"/>
        <v>1002</v>
      </c>
      <c r="Y123">
        <v>106</v>
      </c>
      <c r="Z123">
        <v>2.1</v>
      </c>
      <c r="AA123">
        <f t="shared" si="8"/>
        <v>244.96155244957396</v>
      </c>
      <c r="AB123" s="1">
        <f t="shared" si="9"/>
        <v>9.6337414965986383</v>
      </c>
      <c r="AC123">
        <f t="shared" si="11"/>
        <v>5.4189795918367346E-2</v>
      </c>
      <c r="AD123">
        <f t="shared" si="10"/>
        <v>7.4999999999999997E-2</v>
      </c>
      <c r="AE123">
        <f t="shared" si="12"/>
        <v>3.590011647683927</v>
      </c>
      <c r="AF123">
        <f t="shared" si="13"/>
        <v>47.86682196911903</v>
      </c>
      <c r="AG123">
        <v>5.4991032999999998</v>
      </c>
      <c r="AH123">
        <v>17.911366000000001</v>
      </c>
      <c r="AI123">
        <v>-2.9172606000000001</v>
      </c>
      <c r="AJ123">
        <v>-2.5902671000000002</v>
      </c>
      <c r="AK123">
        <v>1.2761574</v>
      </c>
      <c r="AL123">
        <v>3</v>
      </c>
      <c r="AM123">
        <v>0</v>
      </c>
      <c r="AN123">
        <v>6.0336399999999998E-2</v>
      </c>
      <c r="AO123">
        <v>0</v>
      </c>
      <c r="AP123" t="s">
        <v>57</v>
      </c>
      <c r="AQ123">
        <v>0.10377419</v>
      </c>
      <c r="AR123">
        <v>0.17169618</v>
      </c>
      <c r="AS123">
        <v>0.36387365999999999</v>
      </c>
      <c r="AT123">
        <v>7.8281279999999995E-2</v>
      </c>
      <c r="AU123">
        <v>0.28237467999999999</v>
      </c>
    </row>
    <row r="124" spans="1:47" x14ac:dyDescent="0.2">
      <c r="A124" t="s">
        <v>66</v>
      </c>
      <c r="B124" t="s">
        <v>66</v>
      </c>
      <c r="C124">
        <v>5.0905889999999996</v>
      </c>
      <c r="D124">
        <v>1</v>
      </c>
      <c r="E124">
        <v>0.02</v>
      </c>
      <c r="F124">
        <v>3.0000000000000001E-3</v>
      </c>
      <c r="G124">
        <v>52</v>
      </c>
      <c r="H124">
        <v>57.7</v>
      </c>
      <c r="I124" t="s">
        <v>49</v>
      </c>
      <c r="J124" t="s">
        <v>49</v>
      </c>
      <c r="K124" t="s">
        <v>49</v>
      </c>
      <c r="L124" t="s">
        <v>49</v>
      </c>
      <c r="M124" t="s">
        <v>73</v>
      </c>
      <c r="O124">
        <v>69.2</v>
      </c>
      <c r="P124">
        <v>123</v>
      </c>
      <c r="Q124">
        <v>11</v>
      </c>
      <c r="R124">
        <v>4.9826639999999998E-2</v>
      </c>
      <c r="S124">
        <v>0.60906842999999999</v>
      </c>
      <c r="T124">
        <v>0.33628936999999998</v>
      </c>
      <c r="U124">
        <v>3.1431499999999999E-3</v>
      </c>
      <c r="V124">
        <v>1.67241E-3</v>
      </c>
      <c r="W124">
        <v>0.60906842999999999</v>
      </c>
      <c r="X124">
        <f t="shared" si="7"/>
        <v>1002</v>
      </c>
      <c r="Y124">
        <v>106</v>
      </c>
      <c r="Z124">
        <v>2.1</v>
      </c>
      <c r="AA124">
        <f t="shared" si="8"/>
        <v>244.96155244957396</v>
      </c>
      <c r="AB124" s="1">
        <f t="shared" si="9"/>
        <v>9.6337414965986383</v>
      </c>
      <c r="AC124">
        <f t="shared" si="11"/>
        <v>0.21675918367346939</v>
      </c>
      <c r="AD124">
        <f t="shared" si="10"/>
        <v>0.15</v>
      </c>
      <c r="AE124">
        <f t="shared" si="12"/>
        <v>7.076316978513109</v>
      </c>
      <c r="AF124">
        <f t="shared" si="13"/>
        <v>47.175446523420732</v>
      </c>
      <c r="AG124">
        <v>5.4991032999999998</v>
      </c>
      <c r="AH124">
        <v>17.911366000000001</v>
      </c>
      <c r="AI124">
        <v>-1.5309663</v>
      </c>
      <c r="AJ124">
        <v>-1.8971199999999999</v>
      </c>
      <c r="AK124">
        <v>1.9547555999999999</v>
      </c>
      <c r="AL124">
        <v>3</v>
      </c>
      <c r="AM124">
        <v>0</v>
      </c>
      <c r="AN124">
        <v>1.8233200000000001E-2</v>
      </c>
      <c r="AO124">
        <v>0</v>
      </c>
      <c r="AP124" t="s">
        <v>57</v>
      </c>
      <c r="AQ124">
        <v>9.3225760000000005E-2</v>
      </c>
      <c r="AR124">
        <v>0.15915840000000001</v>
      </c>
      <c r="AS124">
        <v>0.35911633999999998</v>
      </c>
      <c r="AT124">
        <v>8.1422090000000003E-2</v>
      </c>
      <c r="AU124">
        <v>0.3070774</v>
      </c>
    </row>
    <row r="125" spans="1:47" x14ac:dyDescent="0.2">
      <c r="A125" t="s">
        <v>66</v>
      </c>
      <c r="B125" t="s">
        <v>66</v>
      </c>
      <c r="C125">
        <v>5.0905889999999996</v>
      </c>
      <c r="D125">
        <v>1</v>
      </c>
      <c r="E125">
        <v>0.02</v>
      </c>
      <c r="F125">
        <v>4.0000000000000001E-3</v>
      </c>
      <c r="G125">
        <v>52</v>
      </c>
      <c r="H125">
        <v>56.5</v>
      </c>
      <c r="I125" t="s">
        <v>49</v>
      </c>
      <c r="J125" t="s">
        <v>49</v>
      </c>
      <c r="K125" t="s">
        <v>49</v>
      </c>
      <c r="L125" t="s">
        <v>49</v>
      </c>
      <c r="M125" t="s">
        <v>73</v>
      </c>
      <c r="O125">
        <v>67.8</v>
      </c>
      <c r="P125">
        <v>124</v>
      </c>
      <c r="Q125">
        <v>12</v>
      </c>
      <c r="R125">
        <v>0.14508288</v>
      </c>
      <c r="S125">
        <v>0.71700843000000003</v>
      </c>
      <c r="T125">
        <v>0.13641569000000001</v>
      </c>
      <c r="U125">
        <v>9.7561999999999996E-4</v>
      </c>
      <c r="V125">
        <v>5.1738000000000001E-4</v>
      </c>
      <c r="W125">
        <v>0.71700843000000003</v>
      </c>
      <c r="X125">
        <f t="shared" si="7"/>
        <v>1002</v>
      </c>
      <c r="Y125">
        <v>106</v>
      </c>
      <c r="Z125">
        <v>2.1</v>
      </c>
      <c r="AA125">
        <f t="shared" si="8"/>
        <v>244.96155244957396</v>
      </c>
      <c r="AB125" s="1">
        <f t="shared" si="9"/>
        <v>9.6337414965986383</v>
      </c>
      <c r="AC125">
        <f t="shared" si="11"/>
        <v>0.38534965986394559</v>
      </c>
      <c r="AD125">
        <f t="shared" si="10"/>
        <v>0.2</v>
      </c>
      <c r="AE125">
        <f t="shared" si="12"/>
        <v>9.3451038675106304</v>
      </c>
      <c r="AF125">
        <f t="shared" si="13"/>
        <v>46.725519337553152</v>
      </c>
      <c r="AG125">
        <v>5.4991032999999998</v>
      </c>
      <c r="AH125">
        <v>17.911366000000001</v>
      </c>
      <c r="AI125">
        <v>-0.95560206000000003</v>
      </c>
      <c r="AJ125">
        <v>-1.6094378</v>
      </c>
      <c r="AK125">
        <v>2.2328546</v>
      </c>
      <c r="AL125">
        <v>3</v>
      </c>
      <c r="AM125">
        <v>0</v>
      </c>
      <c r="AN125">
        <v>7.6499000000000003E-3</v>
      </c>
      <c r="AO125">
        <v>0</v>
      </c>
      <c r="AP125" t="s">
        <v>57</v>
      </c>
      <c r="AQ125">
        <v>8.6887699999999998E-2</v>
      </c>
      <c r="AR125">
        <v>0.15117869</v>
      </c>
      <c r="AS125">
        <v>0.35490217000000002</v>
      </c>
      <c r="AT125">
        <v>8.3249530000000002E-2</v>
      </c>
      <c r="AU125">
        <v>0.32378191000000001</v>
      </c>
    </row>
    <row r="126" spans="1:47" x14ac:dyDescent="0.2">
      <c r="A126" t="s">
        <v>66</v>
      </c>
      <c r="B126" t="s">
        <v>66</v>
      </c>
      <c r="C126">
        <v>5.0905889999999996</v>
      </c>
      <c r="D126">
        <v>1</v>
      </c>
      <c r="E126">
        <v>2.5000000000000001E-2</v>
      </c>
      <c r="F126">
        <v>5.0000000000000001E-4</v>
      </c>
      <c r="G126">
        <v>52</v>
      </c>
      <c r="H126">
        <v>73.900000000000006</v>
      </c>
      <c r="I126" t="s">
        <v>49</v>
      </c>
      <c r="J126" t="s">
        <v>49</v>
      </c>
      <c r="K126" t="s">
        <v>49</v>
      </c>
      <c r="L126" t="s">
        <v>59</v>
      </c>
      <c r="M126" t="s">
        <v>73</v>
      </c>
      <c r="N126" t="s">
        <v>82</v>
      </c>
      <c r="O126">
        <v>88.7</v>
      </c>
      <c r="P126">
        <v>125</v>
      </c>
      <c r="Q126">
        <v>13</v>
      </c>
      <c r="R126">
        <v>7.8835999999999999E-4</v>
      </c>
      <c r="S126">
        <v>2.7453600000000002E-2</v>
      </c>
      <c r="T126">
        <v>0.72840864999999999</v>
      </c>
      <c r="U126">
        <v>0.14316181</v>
      </c>
      <c r="V126">
        <v>0.10018758</v>
      </c>
      <c r="W126">
        <v>0.72840864999999999</v>
      </c>
      <c r="X126">
        <f t="shared" si="7"/>
        <v>1002</v>
      </c>
      <c r="Y126">
        <v>106</v>
      </c>
      <c r="Z126">
        <v>2.1</v>
      </c>
      <c r="AA126">
        <f t="shared" si="8"/>
        <v>244.96155244957396</v>
      </c>
      <c r="AB126" s="1">
        <f t="shared" si="9"/>
        <v>15.052721088435375</v>
      </c>
      <c r="AC126">
        <f t="shared" si="11"/>
        <v>6.0210884353741499E-3</v>
      </c>
      <c r="AD126">
        <f t="shared" si="10"/>
        <v>0.02</v>
      </c>
      <c r="AE126">
        <f t="shared" si="12"/>
        <v>1.2084777056184455</v>
      </c>
      <c r="AF126">
        <f t="shared" si="13"/>
        <v>60.423885280922271</v>
      </c>
      <c r="AG126">
        <v>5.4991032999999998</v>
      </c>
      <c r="AH126">
        <v>17.465078999999999</v>
      </c>
      <c r="AI126">
        <v>-5.1144850999999996</v>
      </c>
      <c r="AJ126">
        <v>-3.912023</v>
      </c>
      <c r="AK126">
        <v>0.18736351000000001</v>
      </c>
      <c r="AL126">
        <v>3</v>
      </c>
      <c r="AM126">
        <v>0</v>
      </c>
      <c r="AN126">
        <v>0.26059480000000002</v>
      </c>
      <c r="AO126">
        <v>0</v>
      </c>
      <c r="AP126" t="s">
        <v>57</v>
      </c>
      <c r="AQ126">
        <v>0.11157462</v>
      </c>
      <c r="AR126">
        <v>0.18039763</v>
      </c>
      <c r="AS126">
        <v>0.36587966999999999</v>
      </c>
      <c r="AT126">
        <v>7.5936779999999995E-2</v>
      </c>
      <c r="AU126">
        <v>0.26621129999999998</v>
      </c>
    </row>
    <row r="127" spans="1:47" x14ac:dyDescent="0.2">
      <c r="A127" t="s">
        <v>66</v>
      </c>
      <c r="B127" t="s">
        <v>66</v>
      </c>
      <c r="C127">
        <v>5.0905889999999996</v>
      </c>
      <c r="D127">
        <v>1</v>
      </c>
      <c r="E127">
        <v>2.5000000000000001E-2</v>
      </c>
      <c r="F127">
        <v>1.5E-3</v>
      </c>
      <c r="G127">
        <v>52</v>
      </c>
      <c r="H127">
        <v>79.3</v>
      </c>
      <c r="I127" t="s">
        <v>49</v>
      </c>
      <c r="J127" t="s">
        <v>49</v>
      </c>
      <c r="K127" t="s">
        <v>49</v>
      </c>
      <c r="L127" t="s">
        <v>49</v>
      </c>
      <c r="M127" t="s">
        <v>73</v>
      </c>
      <c r="O127">
        <v>95.1</v>
      </c>
      <c r="P127">
        <v>126</v>
      </c>
      <c r="Q127">
        <v>14</v>
      </c>
      <c r="R127">
        <v>2.5467900000000002E-3</v>
      </c>
      <c r="S127">
        <v>8.3420250000000001E-2</v>
      </c>
      <c r="T127">
        <v>0.82363607999999999</v>
      </c>
      <c r="U127">
        <v>5.7135699999999998E-2</v>
      </c>
      <c r="V127">
        <v>3.3261180000000001E-2</v>
      </c>
      <c r="W127">
        <v>0.82363607999999999</v>
      </c>
      <c r="X127">
        <f t="shared" si="7"/>
        <v>1002</v>
      </c>
      <c r="Y127">
        <v>106</v>
      </c>
      <c r="Z127">
        <v>2.1</v>
      </c>
      <c r="AA127">
        <f t="shared" si="8"/>
        <v>244.96155244957396</v>
      </c>
      <c r="AB127" s="1">
        <f t="shared" si="9"/>
        <v>15.052721088435375</v>
      </c>
      <c r="AC127">
        <f t="shared" si="11"/>
        <v>5.4189795918367346E-2</v>
      </c>
      <c r="AD127">
        <f t="shared" si="10"/>
        <v>0.06</v>
      </c>
      <c r="AE127">
        <f t="shared" si="12"/>
        <v>3.590011647683927</v>
      </c>
      <c r="AF127">
        <f t="shared" si="13"/>
        <v>59.833527461398788</v>
      </c>
      <c r="AG127">
        <v>5.4991032999999998</v>
      </c>
      <c r="AH127">
        <v>17.465078999999999</v>
      </c>
      <c r="AI127">
        <v>-2.9172606000000001</v>
      </c>
      <c r="AJ127">
        <v>-2.8134106999999999</v>
      </c>
      <c r="AK127">
        <v>1.2761574</v>
      </c>
      <c r="AL127">
        <v>3</v>
      </c>
      <c r="AM127">
        <v>0</v>
      </c>
      <c r="AN127">
        <v>0.13784579999999999</v>
      </c>
      <c r="AO127">
        <v>0</v>
      </c>
      <c r="AP127" t="s">
        <v>57</v>
      </c>
      <c r="AQ127">
        <v>0.10377419</v>
      </c>
      <c r="AR127">
        <v>0.17169618</v>
      </c>
      <c r="AS127">
        <v>0.36387365999999999</v>
      </c>
      <c r="AT127">
        <v>7.8281279999999995E-2</v>
      </c>
      <c r="AU127">
        <v>0.28237467999999999</v>
      </c>
    </row>
    <row r="128" spans="1:47" x14ac:dyDescent="0.2">
      <c r="A128" t="s">
        <v>66</v>
      </c>
      <c r="B128" t="s">
        <v>66</v>
      </c>
      <c r="C128">
        <v>5.0905889999999996</v>
      </c>
      <c r="D128">
        <v>1</v>
      </c>
      <c r="E128">
        <v>2.5000000000000001E-2</v>
      </c>
      <c r="F128">
        <v>3.0000000000000001E-3</v>
      </c>
      <c r="G128">
        <v>52</v>
      </c>
      <c r="H128">
        <v>73.400000000000006</v>
      </c>
      <c r="I128" t="s">
        <v>49</v>
      </c>
      <c r="J128" t="s">
        <v>49</v>
      </c>
      <c r="K128" t="s">
        <v>49</v>
      </c>
      <c r="L128" t="s">
        <v>49</v>
      </c>
      <c r="M128" t="s">
        <v>73</v>
      </c>
      <c r="O128">
        <v>88.1</v>
      </c>
      <c r="P128">
        <v>127</v>
      </c>
      <c r="Q128">
        <v>15</v>
      </c>
      <c r="R128">
        <v>1.46468E-2</v>
      </c>
      <c r="S128">
        <v>0.33916864000000002</v>
      </c>
      <c r="T128">
        <v>0.62940037999999998</v>
      </c>
      <c r="U128">
        <v>1.090903E-2</v>
      </c>
      <c r="V128">
        <v>5.8751599999999999E-3</v>
      </c>
      <c r="W128">
        <v>0.62940037999999998</v>
      </c>
      <c r="X128">
        <f t="shared" si="7"/>
        <v>1002</v>
      </c>
      <c r="Y128">
        <v>106</v>
      </c>
      <c r="Z128">
        <v>2.1</v>
      </c>
      <c r="AA128">
        <f t="shared" si="8"/>
        <v>244.96155244957396</v>
      </c>
      <c r="AB128" s="1">
        <f t="shared" si="9"/>
        <v>15.052721088435375</v>
      </c>
      <c r="AC128">
        <f t="shared" si="11"/>
        <v>0.21675918367346939</v>
      </c>
      <c r="AD128">
        <f t="shared" si="10"/>
        <v>0.12</v>
      </c>
      <c r="AE128">
        <f t="shared" si="12"/>
        <v>7.076316978513109</v>
      </c>
      <c r="AF128">
        <f t="shared" si="13"/>
        <v>58.969308154275907</v>
      </c>
      <c r="AG128">
        <v>5.4991032999999998</v>
      </c>
      <c r="AH128">
        <v>17.465078999999999</v>
      </c>
      <c r="AI128">
        <v>-1.5309663</v>
      </c>
      <c r="AJ128">
        <v>-2.1202635000000001</v>
      </c>
      <c r="AK128">
        <v>1.9547555999999999</v>
      </c>
      <c r="AL128">
        <v>3</v>
      </c>
      <c r="AM128">
        <v>0</v>
      </c>
      <c r="AN128">
        <v>4.3268899999999999E-2</v>
      </c>
      <c r="AO128">
        <v>0</v>
      </c>
      <c r="AP128" t="s">
        <v>57</v>
      </c>
      <c r="AQ128">
        <v>9.3225760000000005E-2</v>
      </c>
      <c r="AR128">
        <v>0.15915840000000001</v>
      </c>
      <c r="AS128">
        <v>0.35911633999999998</v>
      </c>
      <c r="AT128">
        <v>8.1422090000000003E-2</v>
      </c>
      <c r="AU128">
        <v>0.3070774</v>
      </c>
    </row>
    <row r="129" spans="1:47" x14ac:dyDescent="0.2">
      <c r="A129" t="s">
        <v>66</v>
      </c>
      <c r="B129" t="s">
        <v>66</v>
      </c>
      <c r="C129">
        <v>5.0905889999999996</v>
      </c>
      <c r="D129">
        <v>1</v>
      </c>
      <c r="E129">
        <v>2.5000000000000001E-2</v>
      </c>
      <c r="F129">
        <v>4.0000000000000001E-3</v>
      </c>
      <c r="G129">
        <v>52</v>
      </c>
      <c r="H129">
        <v>71.599999999999994</v>
      </c>
      <c r="I129" t="s">
        <v>49</v>
      </c>
      <c r="J129" t="s">
        <v>49</v>
      </c>
      <c r="K129" t="s">
        <v>49</v>
      </c>
      <c r="L129" t="s">
        <v>49</v>
      </c>
      <c r="M129" t="s">
        <v>73</v>
      </c>
      <c r="O129">
        <v>85.9</v>
      </c>
      <c r="P129">
        <v>128</v>
      </c>
      <c r="Q129">
        <v>16</v>
      </c>
      <c r="R129">
        <v>4.58965E-2</v>
      </c>
      <c r="S129">
        <v>0.59334774999999995</v>
      </c>
      <c r="T129">
        <v>0.35550848000000002</v>
      </c>
      <c r="U129">
        <v>3.4244100000000001E-3</v>
      </c>
      <c r="V129">
        <v>1.8228599999999999E-3</v>
      </c>
      <c r="W129">
        <v>0.59334774999999995</v>
      </c>
      <c r="X129">
        <f t="shared" si="7"/>
        <v>1002</v>
      </c>
      <c r="Y129">
        <v>106</v>
      </c>
      <c r="Z129">
        <v>2.1</v>
      </c>
      <c r="AA129">
        <f t="shared" si="8"/>
        <v>244.96155244957396</v>
      </c>
      <c r="AB129" s="1">
        <f t="shared" si="9"/>
        <v>15.052721088435375</v>
      </c>
      <c r="AC129">
        <f t="shared" si="11"/>
        <v>0.38534965986394559</v>
      </c>
      <c r="AD129">
        <f t="shared" si="10"/>
        <v>0.16</v>
      </c>
      <c r="AE129">
        <f t="shared" si="12"/>
        <v>9.3451038675106304</v>
      </c>
      <c r="AF129">
        <f t="shared" si="13"/>
        <v>58.40689917194144</v>
      </c>
      <c r="AG129">
        <v>5.4991032999999998</v>
      </c>
      <c r="AH129">
        <v>17.465078999999999</v>
      </c>
      <c r="AI129">
        <v>-0.95560206000000003</v>
      </c>
      <c r="AJ129">
        <v>-1.8325814</v>
      </c>
      <c r="AK129">
        <v>2.2328546</v>
      </c>
      <c r="AL129">
        <v>3</v>
      </c>
      <c r="AM129">
        <v>0</v>
      </c>
      <c r="AN129">
        <v>1.8163700000000001E-2</v>
      </c>
      <c r="AO129">
        <v>0</v>
      </c>
      <c r="AP129" t="s">
        <v>57</v>
      </c>
      <c r="AQ129">
        <v>8.6887699999999998E-2</v>
      </c>
      <c r="AR129">
        <v>0.15117869</v>
      </c>
      <c r="AS129">
        <v>0.35490217000000002</v>
      </c>
      <c r="AT129">
        <v>8.3249530000000002E-2</v>
      </c>
      <c r="AU129">
        <v>0.32378191000000001</v>
      </c>
    </row>
    <row r="130" spans="1:47" x14ac:dyDescent="0.2">
      <c r="A130" t="s">
        <v>47</v>
      </c>
      <c r="B130" t="s">
        <v>47</v>
      </c>
      <c r="C130">
        <v>3.8015907000000002</v>
      </c>
      <c r="D130">
        <v>0.1</v>
      </c>
      <c r="E130">
        <v>0.01</v>
      </c>
      <c r="F130">
        <v>5.0000000000000001E-4</v>
      </c>
      <c r="G130">
        <v>29</v>
      </c>
      <c r="H130">
        <v>49.8</v>
      </c>
      <c r="I130">
        <v>95</v>
      </c>
      <c r="J130" t="s">
        <v>48</v>
      </c>
      <c r="K130" t="s">
        <v>49</v>
      </c>
      <c r="L130" t="s">
        <v>49</v>
      </c>
      <c r="M130" t="s">
        <v>50</v>
      </c>
      <c r="N130" t="s">
        <v>84</v>
      </c>
      <c r="O130">
        <v>59.8</v>
      </c>
      <c r="P130">
        <v>129</v>
      </c>
      <c r="Q130">
        <v>1</v>
      </c>
      <c r="R130">
        <v>7.7520000000000003E-5</v>
      </c>
      <c r="S130">
        <v>2.7700699999999999E-3</v>
      </c>
      <c r="T130">
        <v>0.23117573</v>
      </c>
      <c r="U130">
        <v>0.23476923999999999</v>
      </c>
      <c r="V130">
        <v>0.53120745000000003</v>
      </c>
      <c r="W130">
        <v>0.53120745000000003</v>
      </c>
      <c r="X130">
        <f t="shared" ref="X130:X193" si="14">1000  * (1 -(D130/100)) + 1200 * D130 / 100</f>
        <v>1000.2</v>
      </c>
      <c r="Y130">
        <v>13</v>
      </c>
      <c r="Z130">
        <v>0.23</v>
      </c>
      <c r="AA130">
        <f t="shared" si="8"/>
        <v>1111.9217129766582</v>
      </c>
      <c r="AB130" s="1">
        <f t="shared" si="9"/>
        <v>24.57958412098299</v>
      </c>
      <c r="AC130">
        <f t="shared" si="11"/>
        <v>6.1448960302457459E-2</v>
      </c>
      <c r="AD130">
        <f t="shared" si="10"/>
        <v>0.05</v>
      </c>
      <c r="AE130">
        <f t="shared" si="12"/>
        <v>8.2049849521280045</v>
      </c>
      <c r="AF130">
        <f t="shared" si="13"/>
        <v>164.09969904256008</v>
      </c>
      <c r="AG130">
        <v>7.0136450999999997</v>
      </c>
      <c r="AH130">
        <v>21.622396999999999</v>
      </c>
      <c r="AI130">
        <v>-2.7897482</v>
      </c>
      <c r="AJ130">
        <v>-2.9957322</v>
      </c>
      <c r="AK130">
        <v>2.1045419999999999</v>
      </c>
      <c r="AL130">
        <v>4</v>
      </c>
      <c r="AM130">
        <v>1</v>
      </c>
      <c r="AN130">
        <v>0.99968310000000005</v>
      </c>
      <c r="AO130">
        <v>1</v>
      </c>
      <c r="AP130" t="s">
        <v>47</v>
      </c>
      <c r="AQ130">
        <v>8.9981220000000001E-2</v>
      </c>
      <c r="AR130">
        <v>0.15511643</v>
      </c>
      <c r="AS130">
        <v>0.35709966999999998</v>
      </c>
      <c r="AT130">
        <v>8.2366090000000003E-2</v>
      </c>
      <c r="AU130">
        <v>0.31543658000000002</v>
      </c>
    </row>
    <row r="131" spans="1:47" x14ac:dyDescent="0.2">
      <c r="A131" t="s">
        <v>54</v>
      </c>
      <c r="B131" t="s">
        <v>54</v>
      </c>
      <c r="C131">
        <v>3.8015907000000002</v>
      </c>
      <c r="D131">
        <v>0.1</v>
      </c>
      <c r="E131">
        <v>0.01</v>
      </c>
      <c r="F131">
        <v>1.5E-3</v>
      </c>
      <c r="G131">
        <v>29</v>
      </c>
      <c r="H131">
        <v>41.3</v>
      </c>
      <c r="I131" t="s">
        <v>49</v>
      </c>
      <c r="J131" t="s">
        <v>49</v>
      </c>
      <c r="K131" t="s">
        <v>49</v>
      </c>
      <c r="L131" t="s">
        <v>53</v>
      </c>
      <c r="M131" t="s">
        <v>77</v>
      </c>
      <c r="N131" t="s">
        <v>85</v>
      </c>
      <c r="O131">
        <v>49.6</v>
      </c>
      <c r="P131">
        <v>130</v>
      </c>
      <c r="Q131">
        <v>2</v>
      </c>
      <c r="R131">
        <v>2.5082000000000001E-4</v>
      </c>
      <c r="S131">
        <v>8.9061799999999997E-3</v>
      </c>
      <c r="T131">
        <v>0.48800907999999998</v>
      </c>
      <c r="U131">
        <v>0.24349414999999999</v>
      </c>
      <c r="V131">
        <v>0.25933975999999997</v>
      </c>
      <c r="W131">
        <v>0.48800907999999998</v>
      </c>
      <c r="X131">
        <f t="shared" si="14"/>
        <v>1000.2</v>
      </c>
      <c r="Y131">
        <v>13</v>
      </c>
      <c r="Z131">
        <v>0.23</v>
      </c>
      <c r="AA131">
        <f t="shared" ref="AA131:AA194" si="15">(X131 * (C131^2)) / Y131</f>
        <v>1111.9217129766582</v>
      </c>
      <c r="AB131" s="1">
        <f t="shared" ref="AB131:AB194" si="16">(X131 * Y131 * (E131 ^2)) / ((Z131^2) )</f>
        <v>24.57958412098299</v>
      </c>
      <c r="AC131">
        <f t="shared" si="11"/>
        <v>0.55304064272211717</v>
      </c>
      <c r="AD131">
        <f t="shared" ref="AD131:AD194" si="17">(F131 / E131)</f>
        <v>0.15</v>
      </c>
      <c r="AE131">
        <f t="shared" si="12"/>
        <v>24.256965557212204</v>
      </c>
      <c r="AF131">
        <f t="shared" si="13"/>
        <v>161.71310371474803</v>
      </c>
      <c r="AG131">
        <v>7.0136450999999997</v>
      </c>
      <c r="AH131">
        <v>21.622396999999999</v>
      </c>
      <c r="AI131">
        <v>-0.59252375000000002</v>
      </c>
      <c r="AJ131">
        <v>-1.8971199999999999</v>
      </c>
      <c r="AK131">
        <v>3.1885037999999999</v>
      </c>
      <c r="AL131">
        <v>4</v>
      </c>
      <c r="AM131">
        <v>0</v>
      </c>
      <c r="AN131">
        <v>0.9268092</v>
      </c>
      <c r="AO131">
        <v>1</v>
      </c>
      <c r="AP131" t="s">
        <v>57</v>
      </c>
      <c r="AQ131">
        <v>5.4050319999999999E-2</v>
      </c>
      <c r="AR131">
        <v>0.10392887000000001</v>
      </c>
      <c r="AS131">
        <v>0.30862545000000002</v>
      </c>
      <c r="AT131">
        <v>8.9758270000000001E-2</v>
      </c>
      <c r="AU131">
        <v>0.44363709000000001</v>
      </c>
    </row>
    <row r="132" spans="1:47" x14ac:dyDescent="0.2">
      <c r="A132" t="s">
        <v>66</v>
      </c>
      <c r="B132" t="s">
        <v>66</v>
      </c>
      <c r="C132">
        <v>3.8015907000000002</v>
      </c>
      <c r="D132">
        <v>0.1</v>
      </c>
      <c r="E132">
        <v>0.01</v>
      </c>
      <c r="F132">
        <v>3.0000000000000001E-3</v>
      </c>
      <c r="G132">
        <v>29</v>
      </c>
      <c r="H132">
        <v>48.8</v>
      </c>
      <c r="I132" t="s">
        <v>49</v>
      </c>
      <c r="J132" t="s">
        <v>49</v>
      </c>
      <c r="K132" t="s">
        <v>49</v>
      </c>
      <c r="L132" t="s">
        <v>49</v>
      </c>
      <c r="M132" t="s">
        <v>55</v>
      </c>
      <c r="O132">
        <v>58.5</v>
      </c>
      <c r="P132">
        <v>131</v>
      </c>
      <c r="Q132">
        <v>3</v>
      </c>
      <c r="R132">
        <v>1.45846E-3</v>
      </c>
      <c r="S132">
        <v>4.9596689999999999E-2</v>
      </c>
      <c r="T132">
        <v>0.80093007000000005</v>
      </c>
      <c r="U132">
        <v>9.1281909999999994E-2</v>
      </c>
      <c r="V132">
        <v>5.6732869999999998E-2</v>
      </c>
      <c r="W132">
        <v>0.80093007000000005</v>
      </c>
      <c r="X132">
        <f t="shared" si="14"/>
        <v>1000.2</v>
      </c>
      <c r="Y132">
        <v>13</v>
      </c>
      <c r="Z132">
        <v>0.23</v>
      </c>
      <c r="AA132">
        <f t="shared" si="15"/>
        <v>1111.9217129766582</v>
      </c>
      <c r="AB132" s="1">
        <f t="shared" si="16"/>
        <v>24.57958412098299</v>
      </c>
      <c r="AC132">
        <f t="shared" ref="AC132:AC195" si="18">(X132 * Y132 * (F132^2))/ (Z132^2)</f>
        <v>2.2121625708884687</v>
      </c>
      <c r="AD132">
        <f t="shared" si="17"/>
        <v>0.3</v>
      </c>
      <c r="AE132">
        <f t="shared" ref="AE132:AE195" si="19">(X132 * (C132^2)) / (Y132 + (Z132 * C132)/ F132)</f>
        <v>47.478177866875264</v>
      </c>
      <c r="AF132">
        <f t="shared" ref="AF132:AF195" si="20">AE132 / AD132</f>
        <v>158.26059288958422</v>
      </c>
      <c r="AG132">
        <v>7.0136450999999997</v>
      </c>
      <c r="AH132">
        <v>21.622396999999999</v>
      </c>
      <c r="AI132">
        <v>0.79377061000000004</v>
      </c>
      <c r="AJ132">
        <v>-1.2039728000000001</v>
      </c>
      <c r="AK132">
        <v>3.8600702</v>
      </c>
      <c r="AL132">
        <v>4</v>
      </c>
      <c r="AM132">
        <v>0</v>
      </c>
      <c r="AN132">
        <v>1.4422E-3</v>
      </c>
      <c r="AO132">
        <v>0</v>
      </c>
      <c r="AP132" t="s">
        <v>57</v>
      </c>
      <c r="AQ132">
        <v>2.5194370000000001E-2</v>
      </c>
      <c r="AR132">
        <v>5.3032559999999999E-2</v>
      </c>
      <c r="AS132">
        <v>0.20528156</v>
      </c>
      <c r="AT132">
        <v>7.8437069999999998E-2</v>
      </c>
      <c r="AU132">
        <v>0.63805444</v>
      </c>
    </row>
    <row r="133" spans="1:47" x14ac:dyDescent="0.2">
      <c r="A133" t="s">
        <v>66</v>
      </c>
      <c r="B133" t="s">
        <v>66</v>
      </c>
      <c r="C133">
        <v>3.8015907000000002</v>
      </c>
      <c r="D133">
        <v>0.1</v>
      </c>
      <c r="E133">
        <v>0.01</v>
      </c>
      <c r="F133">
        <v>4.0000000000000001E-3</v>
      </c>
      <c r="G133">
        <v>29</v>
      </c>
      <c r="H133">
        <v>52.3</v>
      </c>
      <c r="I133" t="s">
        <v>49</v>
      </c>
      <c r="J133" t="s">
        <v>49</v>
      </c>
      <c r="K133" t="s">
        <v>49</v>
      </c>
      <c r="L133" t="s">
        <v>49</v>
      </c>
      <c r="M133" t="s">
        <v>55</v>
      </c>
      <c r="O133">
        <v>62.8</v>
      </c>
      <c r="P133">
        <v>132</v>
      </c>
      <c r="Q133">
        <v>4</v>
      </c>
      <c r="R133">
        <v>4.7045100000000003E-3</v>
      </c>
      <c r="S133">
        <v>0.14358894999999999</v>
      </c>
      <c r="T133">
        <v>0.80075826000000006</v>
      </c>
      <c r="U133">
        <v>3.2702210000000002E-2</v>
      </c>
      <c r="V133">
        <v>1.824607E-2</v>
      </c>
      <c r="W133">
        <v>0.80075826000000006</v>
      </c>
      <c r="X133">
        <f t="shared" si="14"/>
        <v>1000.2</v>
      </c>
      <c r="Y133">
        <v>13</v>
      </c>
      <c r="Z133">
        <v>0.23</v>
      </c>
      <c r="AA133">
        <f t="shared" si="15"/>
        <v>1111.9217129766582</v>
      </c>
      <c r="AB133" s="1">
        <f t="shared" si="16"/>
        <v>24.57958412098299</v>
      </c>
      <c r="AC133">
        <f t="shared" si="18"/>
        <v>3.9327334593572774</v>
      </c>
      <c r="AD133">
        <f t="shared" si="17"/>
        <v>0.4</v>
      </c>
      <c r="AE133">
        <f t="shared" si="19"/>
        <v>62.41586775701164</v>
      </c>
      <c r="AF133">
        <f t="shared" si="20"/>
        <v>156.03966939252908</v>
      </c>
      <c r="AG133">
        <v>7.0136450999999997</v>
      </c>
      <c r="AH133">
        <v>21.622396999999999</v>
      </c>
      <c r="AI133">
        <v>1.3691348000000001</v>
      </c>
      <c r="AJ133">
        <v>-0.91629066000000003</v>
      </c>
      <c r="AK133">
        <v>4.1336196000000003</v>
      </c>
      <c r="AL133">
        <v>4</v>
      </c>
      <c r="AM133">
        <v>0</v>
      </c>
      <c r="AN133" s="1">
        <v>1.9700000000000002E-6</v>
      </c>
      <c r="AO133">
        <v>0</v>
      </c>
      <c r="AP133" t="s">
        <v>57</v>
      </c>
      <c r="AQ133">
        <v>1.5277809999999999E-2</v>
      </c>
      <c r="AR133">
        <v>3.3196829999999997E-2</v>
      </c>
      <c r="AS133">
        <v>0.1434636</v>
      </c>
      <c r="AT133">
        <v>6.2084689999999998E-2</v>
      </c>
      <c r="AU133">
        <v>0.74597705999999997</v>
      </c>
    </row>
    <row r="134" spans="1:47" x14ac:dyDescent="0.2">
      <c r="A134" t="s">
        <v>47</v>
      </c>
      <c r="B134" t="s">
        <v>47</v>
      </c>
      <c r="C134">
        <v>3.8015907000000002</v>
      </c>
      <c r="D134">
        <v>0.1</v>
      </c>
      <c r="E134">
        <v>1.4999999999999999E-2</v>
      </c>
      <c r="F134">
        <v>5.0000000000000001E-4</v>
      </c>
      <c r="G134">
        <v>29</v>
      </c>
      <c r="H134">
        <v>67.3</v>
      </c>
      <c r="I134">
        <v>101</v>
      </c>
      <c r="J134" t="s">
        <v>48</v>
      </c>
      <c r="K134" t="s">
        <v>49</v>
      </c>
      <c r="L134" t="s">
        <v>49</v>
      </c>
      <c r="M134" t="s">
        <v>50</v>
      </c>
      <c r="O134">
        <v>80.8</v>
      </c>
      <c r="P134">
        <v>133</v>
      </c>
      <c r="Q134">
        <v>5</v>
      </c>
      <c r="R134">
        <v>2.1970000000000001E-5</v>
      </c>
      <c r="S134">
        <v>7.8684999999999996E-4</v>
      </c>
      <c r="T134">
        <v>7.8892290000000004E-2</v>
      </c>
      <c r="U134">
        <v>0.12039782</v>
      </c>
      <c r="V134">
        <v>0.79990106999999999</v>
      </c>
      <c r="W134">
        <v>0.79990106999999999</v>
      </c>
      <c r="X134">
        <f t="shared" si="14"/>
        <v>1000.2</v>
      </c>
      <c r="Y134">
        <v>13</v>
      </c>
      <c r="Z134">
        <v>0.23</v>
      </c>
      <c r="AA134">
        <f t="shared" si="15"/>
        <v>1111.9217129766582</v>
      </c>
      <c r="AB134" s="1">
        <f t="shared" si="16"/>
        <v>55.304064272211718</v>
      </c>
      <c r="AC134">
        <f t="shared" si="18"/>
        <v>6.1448960302457459E-2</v>
      </c>
      <c r="AD134">
        <f t="shared" si="17"/>
        <v>3.3333333333333333E-2</v>
      </c>
      <c r="AE134">
        <f t="shared" si="19"/>
        <v>8.2049849521280045</v>
      </c>
      <c r="AF134">
        <f t="shared" si="20"/>
        <v>246.14954856384014</v>
      </c>
      <c r="AG134">
        <v>7.0136450999999997</v>
      </c>
      <c r="AH134">
        <v>20.811467</v>
      </c>
      <c r="AI134">
        <v>-2.7897482</v>
      </c>
      <c r="AJ134">
        <v>-3.4011973000000002</v>
      </c>
      <c r="AK134">
        <v>2.1045419999999999</v>
      </c>
      <c r="AL134">
        <v>5</v>
      </c>
      <c r="AM134">
        <v>1</v>
      </c>
      <c r="AN134">
        <v>0.99999990000000005</v>
      </c>
      <c r="AO134">
        <v>1</v>
      </c>
      <c r="AP134" t="s">
        <v>47</v>
      </c>
      <c r="AQ134">
        <v>8.9981220000000001E-2</v>
      </c>
      <c r="AR134">
        <v>0.15511643</v>
      </c>
      <c r="AS134">
        <v>0.35709966999999998</v>
      </c>
      <c r="AT134">
        <v>8.2366090000000003E-2</v>
      </c>
      <c r="AU134">
        <v>0.31543658000000002</v>
      </c>
    </row>
    <row r="135" spans="1:47" x14ac:dyDescent="0.2">
      <c r="A135" t="s">
        <v>47</v>
      </c>
      <c r="B135" t="s">
        <v>47</v>
      </c>
      <c r="C135">
        <v>3.8015907000000002</v>
      </c>
      <c r="D135">
        <v>0.1</v>
      </c>
      <c r="E135">
        <v>1.4999999999999999E-2</v>
      </c>
      <c r="F135">
        <v>1.5E-3</v>
      </c>
      <c r="G135">
        <v>29</v>
      </c>
      <c r="H135">
        <v>66.7</v>
      </c>
      <c r="I135">
        <v>123</v>
      </c>
      <c r="J135" t="s">
        <v>60</v>
      </c>
      <c r="K135" t="s">
        <v>49</v>
      </c>
      <c r="L135" t="s">
        <v>49</v>
      </c>
      <c r="M135" t="s">
        <v>52</v>
      </c>
      <c r="O135">
        <v>80</v>
      </c>
      <c r="P135">
        <v>134</v>
      </c>
      <c r="Q135">
        <v>6</v>
      </c>
      <c r="R135">
        <v>7.1110000000000002E-5</v>
      </c>
      <c r="S135">
        <v>2.5416800000000002E-3</v>
      </c>
      <c r="T135">
        <v>0.21629893</v>
      </c>
      <c r="U135">
        <v>0.22846367000000001</v>
      </c>
      <c r="V135">
        <v>0.55262460999999996</v>
      </c>
      <c r="W135">
        <v>0.55262460999999996</v>
      </c>
      <c r="X135">
        <f t="shared" si="14"/>
        <v>1000.2</v>
      </c>
      <c r="Y135">
        <v>13</v>
      </c>
      <c r="Z135">
        <v>0.23</v>
      </c>
      <c r="AA135">
        <f t="shared" si="15"/>
        <v>1111.9217129766582</v>
      </c>
      <c r="AB135" s="1">
        <f t="shared" si="16"/>
        <v>55.304064272211718</v>
      </c>
      <c r="AC135">
        <f t="shared" si="18"/>
        <v>0.55304064272211717</v>
      </c>
      <c r="AD135">
        <f t="shared" si="17"/>
        <v>0.1</v>
      </c>
      <c r="AE135">
        <f t="shared" si="19"/>
        <v>24.256965557212204</v>
      </c>
      <c r="AF135">
        <f t="shared" si="20"/>
        <v>242.56965557212203</v>
      </c>
      <c r="AG135">
        <v>7.0136450999999997</v>
      </c>
      <c r="AH135">
        <v>20.811467</v>
      </c>
      <c r="AI135">
        <v>-0.59252375000000002</v>
      </c>
      <c r="AJ135">
        <v>-2.3025850999999999</v>
      </c>
      <c r="AK135">
        <v>3.1885037999999999</v>
      </c>
      <c r="AL135">
        <v>5</v>
      </c>
      <c r="AM135">
        <v>1</v>
      </c>
      <c r="AN135">
        <v>0.99996810000000003</v>
      </c>
      <c r="AO135">
        <v>1</v>
      </c>
      <c r="AP135" t="s">
        <v>47</v>
      </c>
      <c r="AQ135">
        <v>5.4050319999999999E-2</v>
      </c>
      <c r="AR135">
        <v>0.10392887000000001</v>
      </c>
      <c r="AS135">
        <v>0.30862545000000002</v>
      </c>
      <c r="AT135">
        <v>8.9758270000000001E-2</v>
      </c>
      <c r="AU135">
        <v>0.44363709000000001</v>
      </c>
    </row>
    <row r="136" spans="1:47" x14ac:dyDescent="0.2">
      <c r="A136" t="s">
        <v>54</v>
      </c>
      <c r="B136" t="s">
        <v>54</v>
      </c>
      <c r="C136">
        <v>3.8015907000000002</v>
      </c>
      <c r="D136">
        <v>0.1</v>
      </c>
      <c r="E136">
        <v>1.4999999999999999E-2</v>
      </c>
      <c r="F136">
        <v>3.0000000000000001E-3</v>
      </c>
      <c r="G136">
        <v>29</v>
      </c>
      <c r="H136">
        <v>72.7</v>
      </c>
      <c r="I136">
        <v>182</v>
      </c>
      <c r="J136" t="s">
        <v>60</v>
      </c>
      <c r="K136" t="s">
        <v>49</v>
      </c>
      <c r="L136" t="s">
        <v>49</v>
      </c>
      <c r="M136" t="s">
        <v>77</v>
      </c>
      <c r="O136">
        <v>87.2</v>
      </c>
      <c r="P136">
        <v>135</v>
      </c>
      <c r="Q136">
        <v>7</v>
      </c>
      <c r="R136">
        <v>4.1385E-4</v>
      </c>
      <c r="S136">
        <v>1.4607790000000001E-2</v>
      </c>
      <c r="T136">
        <v>0.60498425</v>
      </c>
      <c r="U136">
        <v>0.20495289999999999</v>
      </c>
      <c r="V136">
        <v>0.17504122</v>
      </c>
      <c r="W136">
        <v>0.60498425</v>
      </c>
      <c r="X136">
        <f t="shared" si="14"/>
        <v>1000.2</v>
      </c>
      <c r="Y136">
        <v>13</v>
      </c>
      <c r="Z136">
        <v>0.23</v>
      </c>
      <c r="AA136">
        <f t="shared" si="15"/>
        <v>1111.9217129766582</v>
      </c>
      <c r="AB136" s="1">
        <f t="shared" si="16"/>
        <v>55.304064272211718</v>
      </c>
      <c r="AC136">
        <f t="shared" si="18"/>
        <v>2.2121625708884687</v>
      </c>
      <c r="AD136">
        <f t="shared" si="17"/>
        <v>0.2</v>
      </c>
      <c r="AE136">
        <f t="shared" si="19"/>
        <v>47.478177866875264</v>
      </c>
      <c r="AF136">
        <f t="shared" si="20"/>
        <v>237.39088933437631</v>
      </c>
      <c r="AG136">
        <v>7.0136450999999997</v>
      </c>
      <c r="AH136">
        <v>20.811467</v>
      </c>
      <c r="AI136">
        <v>0.79377061000000004</v>
      </c>
      <c r="AJ136">
        <v>-1.6094379000000001</v>
      </c>
      <c r="AK136">
        <v>3.8600702</v>
      </c>
      <c r="AL136">
        <v>5</v>
      </c>
      <c r="AM136">
        <v>0</v>
      </c>
      <c r="AN136">
        <v>0.75243020000000005</v>
      </c>
      <c r="AO136">
        <v>1</v>
      </c>
      <c r="AP136" t="s">
        <v>57</v>
      </c>
      <c r="AQ136">
        <v>2.5194370000000001E-2</v>
      </c>
      <c r="AR136">
        <v>5.3032559999999999E-2</v>
      </c>
      <c r="AS136">
        <v>0.20528156</v>
      </c>
      <c r="AT136">
        <v>7.8437069999999998E-2</v>
      </c>
      <c r="AU136">
        <v>0.63805444</v>
      </c>
    </row>
    <row r="137" spans="1:47" x14ac:dyDescent="0.2">
      <c r="A137" t="s">
        <v>66</v>
      </c>
      <c r="B137" t="s">
        <v>66</v>
      </c>
      <c r="C137">
        <v>3.8015907000000002</v>
      </c>
      <c r="D137">
        <v>0.1</v>
      </c>
      <c r="E137">
        <v>1.4999999999999999E-2</v>
      </c>
      <c r="F137">
        <v>4.0000000000000001E-3</v>
      </c>
      <c r="G137">
        <v>29</v>
      </c>
      <c r="H137">
        <v>70.2</v>
      </c>
      <c r="I137" t="s">
        <v>51</v>
      </c>
      <c r="J137" t="s">
        <v>51</v>
      </c>
      <c r="K137" t="s">
        <v>49</v>
      </c>
      <c r="L137" t="s">
        <v>49</v>
      </c>
      <c r="M137" t="s">
        <v>77</v>
      </c>
      <c r="O137">
        <v>84.2</v>
      </c>
      <c r="P137">
        <v>136</v>
      </c>
      <c r="Q137">
        <v>8</v>
      </c>
      <c r="R137">
        <v>1.3380499999999999E-3</v>
      </c>
      <c r="S137">
        <v>4.5694859999999997E-2</v>
      </c>
      <c r="T137">
        <v>0.79373709000000003</v>
      </c>
      <c r="U137">
        <v>9.769891E-2</v>
      </c>
      <c r="V137">
        <v>6.1531089999999997E-2</v>
      </c>
      <c r="W137">
        <v>0.79373709000000003</v>
      </c>
      <c r="X137">
        <f t="shared" si="14"/>
        <v>1000.2</v>
      </c>
      <c r="Y137">
        <v>13</v>
      </c>
      <c r="Z137">
        <v>0.23</v>
      </c>
      <c r="AA137">
        <f t="shared" si="15"/>
        <v>1111.9217129766582</v>
      </c>
      <c r="AB137" s="1">
        <f t="shared" si="16"/>
        <v>55.304064272211718</v>
      </c>
      <c r="AC137">
        <f t="shared" si="18"/>
        <v>3.9327334593572774</v>
      </c>
      <c r="AD137">
        <f t="shared" si="17"/>
        <v>0.26666666666666666</v>
      </c>
      <c r="AE137">
        <f t="shared" si="19"/>
        <v>62.41586775701164</v>
      </c>
      <c r="AF137">
        <f t="shared" si="20"/>
        <v>234.05950408879366</v>
      </c>
      <c r="AG137">
        <v>7.0136450999999997</v>
      </c>
      <c r="AH137">
        <v>20.811467</v>
      </c>
      <c r="AI137">
        <v>1.3691348000000001</v>
      </c>
      <c r="AJ137">
        <v>-1.3217558</v>
      </c>
      <c r="AK137">
        <v>4.1336196000000003</v>
      </c>
      <c r="AL137">
        <v>5</v>
      </c>
      <c r="AM137">
        <v>0</v>
      </c>
      <c r="AN137">
        <v>3.728E-3</v>
      </c>
      <c r="AO137">
        <v>0</v>
      </c>
      <c r="AP137" t="s">
        <v>57</v>
      </c>
      <c r="AQ137">
        <v>1.5277809999999999E-2</v>
      </c>
      <c r="AR137">
        <v>3.3196829999999997E-2</v>
      </c>
      <c r="AS137">
        <v>0.1434636</v>
      </c>
      <c r="AT137">
        <v>6.2084689999999998E-2</v>
      </c>
      <c r="AU137">
        <v>0.74597705999999997</v>
      </c>
    </row>
    <row r="138" spans="1:47" x14ac:dyDescent="0.2">
      <c r="A138" t="s">
        <v>47</v>
      </c>
      <c r="B138" t="s">
        <v>47</v>
      </c>
      <c r="C138">
        <v>3.8015907000000002</v>
      </c>
      <c r="D138">
        <v>0.1</v>
      </c>
      <c r="E138">
        <v>0.02</v>
      </c>
      <c r="F138">
        <v>5.0000000000000001E-4</v>
      </c>
      <c r="G138">
        <v>29</v>
      </c>
      <c r="H138">
        <v>58.2</v>
      </c>
      <c r="I138">
        <v>106</v>
      </c>
      <c r="J138" t="s">
        <v>48</v>
      </c>
      <c r="K138" t="s">
        <v>49</v>
      </c>
      <c r="L138" t="s">
        <v>49</v>
      </c>
      <c r="M138" t="s">
        <v>50</v>
      </c>
      <c r="N138" t="s">
        <v>86</v>
      </c>
      <c r="O138">
        <v>69.8</v>
      </c>
      <c r="P138">
        <v>137</v>
      </c>
      <c r="Q138">
        <v>9</v>
      </c>
      <c r="R138" s="1">
        <v>6.229E-6</v>
      </c>
      <c r="S138">
        <v>2.2316999999999999E-4</v>
      </c>
      <c r="T138">
        <v>2.3731039999999998E-2</v>
      </c>
      <c r="U138">
        <v>4.2253270000000002E-2</v>
      </c>
      <c r="V138">
        <v>0.93378629000000002</v>
      </c>
      <c r="W138">
        <v>0.93378629000000002</v>
      </c>
      <c r="X138">
        <f t="shared" si="14"/>
        <v>1000.2</v>
      </c>
      <c r="Y138">
        <v>13</v>
      </c>
      <c r="Z138">
        <v>0.23</v>
      </c>
      <c r="AA138">
        <f t="shared" si="15"/>
        <v>1111.9217129766582</v>
      </c>
      <c r="AB138" s="1">
        <f t="shared" si="16"/>
        <v>98.318336483931958</v>
      </c>
      <c r="AC138">
        <f t="shared" si="18"/>
        <v>6.1448960302457459E-2</v>
      </c>
      <c r="AD138">
        <f t="shared" si="17"/>
        <v>2.5000000000000001E-2</v>
      </c>
      <c r="AE138">
        <f t="shared" si="19"/>
        <v>8.2049849521280045</v>
      </c>
      <c r="AF138">
        <f t="shared" si="20"/>
        <v>328.19939808512015</v>
      </c>
      <c r="AG138">
        <v>7.0136450999999997</v>
      </c>
      <c r="AH138">
        <v>20.236103</v>
      </c>
      <c r="AI138">
        <v>-2.7897482</v>
      </c>
      <c r="AJ138">
        <v>-3.6888793999999998</v>
      </c>
      <c r="AK138">
        <v>2.1045419999999999</v>
      </c>
      <c r="AL138">
        <v>1</v>
      </c>
      <c r="AM138">
        <v>1</v>
      </c>
      <c r="AN138">
        <v>1</v>
      </c>
      <c r="AO138">
        <v>1</v>
      </c>
      <c r="AP138" t="s">
        <v>47</v>
      </c>
      <c r="AQ138">
        <v>8.9981220000000001E-2</v>
      </c>
      <c r="AR138">
        <v>0.15511643</v>
      </c>
      <c r="AS138">
        <v>0.35709966999999998</v>
      </c>
      <c r="AT138">
        <v>8.2366090000000003E-2</v>
      </c>
      <c r="AU138">
        <v>0.31543658000000002</v>
      </c>
    </row>
    <row r="139" spans="1:47" x14ac:dyDescent="0.2">
      <c r="A139" t="s">
        <v>47</v>
      </c>
      <c r="B139" t="s">
        <v>47</v>
      </c>
      <c r="C139">
        <v>3.8015907000000002</v>
      </c>
      <c r="D139">
        <v>0.1</v>
      </c>
      <c r="E139">
        <v>0.02</v>
      </c>
      <c r="F139">
        <v>1.5E-3</v>
      </c>
      <c r="G139">
        <v>29</v>
      </c>
      <c r="H139">
        <v>86.6</v>
      </c>
      <c r="I139">
        <v>158</v>
      </c>
      <c r="J139" t="s">
        <v>48</v>
      </c>
      <c r="K139" t="s">
        <v>49</v>
      </c>
      <c r="L139" t="s">
        <v>49</v>
      </c>
      <c r="M139" t="s">
        <v>50</v>
      </c>
      <c r="O139">
        <v>103.9</v>
      </c>
      <c r="P139">
        <v>138</v>
      </c>
      <c r="Q139">
        <v>10</v>
      </c>
      <c r="R139">
        <v>2.016E-5</v>
      </c>
      <c r="S139">
        <v>7.2185000000000001E-4</v>
      </c>
      <c r="T139">
        <v>7.2855089999999997E-2</v>
      </c>
      <c r="U139">
        <v>0.11304705</v>
      </c>
      <c r="V139">
        <v>0.81335584000000005</v>
      </c>
      <c r="W139">
        <v>0.81335584000000005</v>
      </c>
      <c r="X139">
        <f t="shared" si="14"/>
        <v>1000.2</v>
      </c>
      <c r="Y139">
        <v>13</v>
      </c>
      <c r="Z139">
        <v>0.23</v>
      </c>
      <c r="AA139">
        <f t="shared" si="15"/>
        <v>1111.9217129766582</v>
      </c>
      <c r="AB139" s="1">
        <f t="shared" si="16"/>
        <v>98.318336483931958</v>
      </c>
      <c r="AC139">
        <f t="shared" si="18"/>
        <v>0.55304064272211717</v>
      </c>
      <c r="AD139">
        <f t="shared" si="17"/>
        <v>7.4999999999999997E-2</v>
      </c>
      <c r="AE139">
        <f t="shared" si="19"/>
        <v>24.256965557212204</v>
      </c>
      <c r="AF139">
        <f t="shared" si="20"/>
        <v>323.42620742949606</v>
      </c>
      <c r="AG139">
        <v>7.0136450999999997</v>
      </c>
      <c r="AH139">
        <v>20.236103</v>
      </c>
      <c r="AI139">
        <v>-0.59252375000000002</v>
      </c>
      <c r="AJ139">
        <v>-2.5902671000000002</v>
      </c>
      <c r="AK139">
        <v>3.1885037999999999</v>
      </c>
      <c r="AL139">
        <v>1</v>
      </c>
      <c r="AM139">
        <v>1</v>
      </c>
      <c r="AN139">
        <v>0.99999990000000005</v>
      </c>
      <c r="AO139">
        <v>1</v>
      </c>
      <c r="AP139" t="s">
        <v>47</v>
      </c>
      <c r="AQ139">
        <v>5.4050319999999999E-2</v>
      </c>
      <c r="AR139">
        <v>0.10392887000000001</v>
      </c>
      <c r="AS139">
        <v>0.30862545000000002</v>
      </c>
      <c r="AT139">
        <v>8.9758270000000001E-2</v>
      </c>
      <c r="AU139">
        <v>0.44363709000000001</v>
      </c>
    </row>
    <row r="140" spans="1:47" x14ac:dyDescent="0.2">
      <c r="A140" t="s">
        <v>47</v>
      </c>
      <c r="B140" t="s">
        <v>47</v>
      </c>
      <c r="C140">
        <v>3.8015907000000002</v>
      </c>
      <c r="D140">
        <v>0.1</v>
      </c>
      <c r="E140">
        <v>0.02</v>
      </c>
      <c r="F140">
        <v>3.0000000000000001E-3</v>
      </c>
      <c r="G140">
        <v>29</v>
      </c>
      <c r="H140">
        <v>81.099999999999994</v>
      </c>
      <c r="I140" t="s">
        <v>87</v>
      </c>
      <c r="J140" t="s">
        <v>60</v>
      </c>
      <c r="K140" t="s">
        <v>59</v>
      </c>
      <c r="L140" t="s">
        <v>49</v>
      </c>
      <c r="M140" t="s">
        <v>77</v>
      </c>
      <c r="N140" t="s">
        <v>88</v>
      </c>
      <c r="O140">
        <v>97.3</v>
      </c>
      <c r="P140">
        <v>139</v>
      </c>
      <c r="Q140">
        <v>11</v>
      </c>
      <c r="R140">
        <v>1.1734E-4</v>
      </c>
      <c r="S140">
        <v>4.1870199999999996E-3</v>
      </c>
      <c r="T140">
        <v>0.31193452999999999</v>
      </c>
      <c r="U140">
        <v>0.25566618000000002</v>
      </c>
      <c r="V140">
        <v>0.42809492999999998</v>
      </c>
      <c r="W140">
        <v>0.42809492999999998</v>
      </c>
      <c r="X140">
        <f t="shared" si="14"/>
        <v>1000.2</v>
      </c>
      <c r="Y140">
        <v>13</v>
      </c>
      <c r="Z140">
        <v>0.23</v>
      </c>
      <c r="AA140">
        <f t="shared" si="15"/>
        <v>1111.9217129766582</v>
      </c>
      <c r="AB140" s="1">
        <f t="shared" si="16"/>
        <v>98.318336483931958</v>
      </c>
      <c r="AC140">
        <f t="shared" si="18"/>
        <v>2.2121625708884687</v>
      </c>
      <c r="AD140">
        <f t="shared" si="17"/>
        <v>0.15</v>
      </c>
      <c r="AE140">
        <f t="shared" si="19"/>
        <v>47.478177866875264</v>
      </c>
      <c r="AF140">
        <f t="shared" si="20"/>
        <v>316.52118577916843</v>
      </c>
      <c r="AG140">
        <v>7.0136450999999997</v>
      </c>
      <c r="AH140">
        <v>20.236103</v>
      </c>
      <c r="AI140">
        <v>0.79377061000000004</v>
      </c>
      <c r="AJ140">
        <v>-1.8971199999999999</v>
      </c>
      <c r="AK140">
        <v>3.8600702</v>
      </c>
      <c r="AL140">
        <v>1</v>
      </c>
      <c r="AM140">
        <v>1</v>
      </c>
      <c r="AN140">
        <v>0.99951270000000003</v>
      </c>
      <c r="AO140">
        <v>1</v>
      </c>
      <c r="AP140" t="s">
        <v>47</v>
      </c>
      <c r="AQ140">
        <v>2.5194370000000001E-2</v>
      </c>
      <c r="AR140">
        <v>5.3032559999999999E-2</v>
      </c>
      <c r="AS140">
        <v>0.20528156</v>
      </c>
      <c r="AT140">
        <v>7.8437069999999998E-2</v>
      </c>
      <c r="AU140">
        <v>0.63805444</v>
      </c>
    </row>
    <row r="141" spans="1:47" x14ac:dyDescent="0.2">
      <c r="A141" t="s">
        <v>66</v>
      </c>
      <c r="B141" t="s">
        <v>66</v>
      </c>
      <c r="C141">
        <v>3.8015907000000002</v>
      </c>
      <c r="D141">
        <v>0.1</v>
      </c>
      <c r="E141">
        <v>0.02</v>
      </c>
      <c r="F141">
        <v>4.0000000000000001E-3</v>
      </c>
      <c r="G141">
        <v>29</v>
      </c>
      <c r="H141">
        <v>82.6</v>
      </c>
      <c r="I141" s="2">
        <v>3247</v>
      </c>
      <c r="J141" t="s">
        <v>51</v>
      </c>
      <c r="K141" t="s">
        <v>49</v>
      </c>
      <c r="L141" t="s">
        <v>49</v>
      </c>
      <c r="M141" t="s">
        <v>77</v>
      </c>
      <c r="N141" t="s">
        <v>89</v>
      </c>
      <c r="O141">
        <v>99.1</v>
      </c>
      <c r="P141">
        <v>140</v>
      </c>
      <c r="Q141">
        <v>12</v>
      </c>
      <c r="R141">
        <v>3.7964999999999999E-4</v>
      </c>
      <c r="S141">
        <v>1.341728E-2</v>
      </c>
      <c r="T141">
        <v>0.58567963000000001</v>
      </c>
      <c r="U141">
        <v>0.21267069999999999</v>
      </c>
      <c r="V141">
        <v>0.18785273999999999</v>
      </c>
      <c r="W141">
        <v>0.58567963000000001</v>
      </c>
      <c r="X141">
        <f t="shared" si="14"/>
        <v>1000.2</v>
      </c>
      <c r="Y141">
        <v>13</v>
      </c>
      <c r="Z141">
        <v>0.23</v>
      </c>
      <c r="AA141">
        <f t="shared" si="15"/>
        <v>1111.9217129766582</v>
      </c>
      <c r="AB141" s="1">
        <f t="shared" si="16"/>
        <v>98.318336483931958</v>
      </c>
      <c r="AC141">
        <f t="shared" si="18"/>
        <v>3.9327334593572774</v>
      </c>
      <c r="AD141">
        <f t="shared" si="17"/>
        <v>0.2</v>
      </c>
      <c r="AE141">
        <f t="shared" si="19"/>
        <v>62.41586775701164</v>
      </c>
      <c r="AF141">
        <f t="shared" si="20"/>
        <v>312.07933878505816</v>
      </c>
      <c r="AG141">
        <v>7.0136450999999997</v>
      </c>
      <c r="AH141">
        <v>20.236103</v>
      </c>
      <c r="AI141">
        <v>1.3691348000000001</v>
      </c>
      <c r="AJ141">
        <v>-1.6094378</v>
      </c>
      <c r="AK141">
        <v>4.1336196000000003</v>
      </c>
      <c r="AL141">
        <v>1</v>
      </c>
      <c r="AM141">
        <v>0</v>
      </c>
      <c r="AN141">
        <v>0.69700359999999995</v>
      </c>
      <c r="AO141">
        <v>1</v>
      </c>
      <c r="AP141" t="s">
        <v>57</v>
      </c>
      <c r="AQ141">
        <v>1.5277809999999999E-2</v>
      </c>
      <c r="AR141">
        <v>3.3196829999999997E-2</v>
      </c>
      <c r="AS141">
        <v>0.1434636</v>
      </c>
      <c r="AT141">
        <v>6.2084689999999998E-2</v>
      </c>
      <c r="AU141">
        <v>0.74597705999999997</v>
      </c>
    </row>
    <row r="142" spans="1:47" x14ac:dyDescent="0.2">
      <c r="A142" t="s">
        <v>47</v>
      </c>
      <c r="B142" t="s">
        <v>47</v>
      </c>
      <c r="C142">
        <v>3.8015907000000002</v>
      </c>
      <c r="D142">
        <v>0.1</v>
      </c>
      <c r="E142">
        <v>2.5000000000000001E-2</v>
      </c>
      <c r="F142">
        <v>5.0000000000000001E-4</v>
      </c>
      <c r="G142">
        <v>29</v>
      </c>
      <c r="H142">
        <v>77.2</v>
      </c>
      <c r="I142">
        <v>119</v>
      </c>
      <c r="J142" t="s">
        <v>48</v>
      </c>
      <c r="K142" t="s">
        <v>49</v>
      </c>
      <c r="L142" t="s">
        <v>49</v>
      </c>
      <c r="M142" t="s">
        <v>50</v>
      </c>
      <c r="N142" t="s">
        <v>90</v>
      </c>
      <c r="O142">
        <v>92.6</v>
      </c>
      <c r="P142">
        <v>141</v>
      </c>
      <c r="Q142">
        <v>13</v>
      </c>
      <c r="R142" s="1">
        <v>1.7659999999999999E-6</v>
      </c>
      <c r="S142">
        <v>6.3269999999999996E-5</v>
      </c>
      <c r="T142">
        <v>6.8454400000000004E-3</v>
      </c>
      <c r="U142">
        <v>1.279331E-2</v>
      </c>
      <c r="V142">
        <v>0.98029621</v>
      </c>
      <c r="W142">
        <v>0.98029621</v>
      </c>
      <c r="X142">
        <f t="shared" si="14"/>
        <v>1000.2</v>
      </c>
      <c r="Y142">
        <v>13</v>
      </c>
      <c r="Z142">
        <v>0.23</v>
      </c>
      <c r="AA142">
        <f t="shared" si="15"/>
        <v>1111.9217129766582</v>
      </c>
      <c r="AB142" s="1">
        <f t="shared" si="16"/>
        <v>153.62240075614372</v>
      </c>
      <c r="AC142">
        <f t="shared" si="18"/>
        <v>6.1448960302457459E-2</v>
      </c>
      <c r="AD142">
        <f t="shared" si="17"/>
        <v>0.02</v>
      </c>
      <c r="AE142">
        <f t="shared" si="19"/>
        <v>8.2049849521280045</v>
      </c>
      <c r="AF142">
        <f t="shared" si="20"/>
        <v>410.24924760640022</v>
      </c>
      <c r="AG142">
        <v>7.0136450999999997</v>
      </c>
      <c r="AH142">
        <v>19.789815000000001</v>
      </c>
      <c r="AI142">
        <v>-2.7897482</v>
      </c>
      <c r="AJ142">
        <v>-3.912023</v>
      </c>
      <c r="AK142">
        <v>2.1045419999999999</v>
      </c>
      <c r="AL142">
        <v>2</v>
      </c>
      <c r="AM142">
        <v>1</v>
      </c>
      <c r="AN142">
        <v>1</v>
      </c>
      <c r="AO142">
        <v>1</v>
      </c>
      <c r="AP142" t="s">
        <v>47</v>
      </c>
      <c r="AQ142">
        <v>8.9981220000000001E-2</v>
      </c>
      <c r="AR142">
        <v>0.15511643</v>
      </c>
      <c r="AS142">
        <v>0.35709966999999998</v>
      </c>
      <c r="AT142">
        <v>8.2366090000000003E-2</v>
      </c>
      <c r="AU142">
        <v>0.31543658000000002</v>
      </c>
    </row>
    <row r="143" spans="1:47" x14ac:dyDescent="0.2">
      <c r="A143" t="s">
        <v>47</v>
      </c>
      <c r="B143" t="s">
        <v>47</v>
      </c>
      <c r="C143">
        <v>3.8015907000000002</v>
      </c>
      <c r="D143">
        <v>0.1</v>
      </c>
      <c r="E143">
        <v>2.5000000000000001E-2</v>
      </c>
      <c r="F143">
        <v>1.5E-3</v>
      </c>
      <c r="G143">
        <v>29</v>
      </c>
      <c r="H143">
        <v>81.599999999999994</v>
      </c>
      <c r="I143">
        <v>174</v>
      </c>
      <c r="J143" t="s">
        <v>48</v>
      </c>
      <c r="K143" t="s">
        <v>49</v>
      </c>
      <c r="L143" t="s">
        <v>49</v>
      </c>
      <c r="M143" t="s">
        <v>50</v>
      </c>
      <c r="O143">
        <v>97.9</v>
      </c>
      <c r="P143">
        <v>142</v>
      </c>
      <c r="Q143">
        <v>14</v>
      </c>
      <c r="R143" s="1">
        <v>5.7139999999999998E-6</v>
      </c>
      <c r="S143">
        <v>2.0473E-4</v>
      </c>
      <c r="T143">
        <v>2.18128E-2</v>
      </c>
      <c r="U143">
        <v>3.905086E-2</v>
      </c>
      <c r="V143">
        <v>0.93892589999999998</v>
      </c>
      <c r="W143">
        <v>0.93892589999999998</v>
      </c>
      <c r="X143">
        <f t="shared" si="14"/>
        <v>1000.2</v>
      </c>
      <c r="Y143">
        <v>13</v>
      </c>
      <c r="Z143">
        <v>0.23</v>
      </c>
      <c r="AA143">
        <f t="shared" si="15"/>
        <v>1111.9217129766582</v>
      </c>
      <c r="AB143" s="1">
        <f t="shared" si="16"/>
        <v>153.62240075614372</v>
      </c>
      <c r="AC143">
        <f t="shared" si="18"/>
        <v>0.55304064272211717</v>
      </c>
      <c r="AD143">
        <f t="shared" si="17"/>
        <v>0.06</v>
      </c>
      <c r="AE143">
        <f t="shared" si="19"/>
        <v>24.256965557212204</v>
      </c>
      <c r="AF143">
        <f t="shared" si="20"/>
        <v>404.28275928687009</v>
      </c>
      <c r="AG143">
        <v>7.0136450999999997</v>
      </c>
      <c r="AH143">
        <v>19.789815000000001</v>
      </c>
      <c r="AI143">
        <v>-0.59252375000000002</v>
      </c>
      <c r="AJ143">
        <v>-2.8134106999999999</v>
      </c>
      <c r="AK143">
        <v>3.1885037999999999</v>
      </c>
      <c r="AL143">
        <v>2</v>
      </c>
      <c r="AM143">
        <v>1</v>
      </c>
      <c r="AN143">
        <v>1</v>
      </c>
      <c r="AO143">
        <v>1</v>
      </c>
      <c r="AP143" t="s">
        <v>47</v>
      </c>
      <c r="AQ143">
        <v>5.4050319999999999E-2</v>
      </c>
      <c r="AR143">
        <v>0.10392887000000001</v>
      </c>
      <c r="AS143">
        <v>0.30862545000000002</v>
      </c>
      <c r="AT143">
        <v>8.9758270000000001E-2</v>
      </c>
      <c r="AU143">
        <v>0.44363709000000001</v>
      </c>
    </row>
    <row r="144" spans="1:47" x14ac:dyDescent="0.2">
      <c r="A144" t="s">
        <v>47</v>
      </c>
      <c r="B144" t="s">
        <v>47</v>
      </c>
      <c r="C144">
        <v>3.8015907000000002</v>
      </c>
      <c r="D144">
        <v>0.1</v>
      </c>
      <c r="E144">
        <v>2.5000000000000001E-2</v>
      </c>
      <c r="F144">
        <v>3.0000000000000001E-3</v>
      </c>
      <c r="G144">
        <v>29</v>
      </c>
      <c r="H144">
        <v>110.6</v>
      </c>
      <c r="I144" t="s">
        <v>87</v>
      </c>
      <c r="J144" t="s">
        <v>51</v>
      </c>
      <c r="K144" t="s">
        <v>49</v>
      </c>
      <c r="L144" t="s">
        <v>49</v>
      </c>
      <c r="M144" t="s">
        <v>77</v>
      </c>
      <c r="N144" t="s">
        <v>89</v>
      </c>
      <c r="O144">
        <v>132.69999999999999</v>
      </c>
      <c r="P144">
        <v>143</v>
      </c>
      <c r="Q144">
        <v>15</v>
      </c>
      <c r="R144">
        <v>3.3269999999999998E-5</v>
      </c>
      <c r="S144">
        <v>1.19063E-3</v>
      </c>
      <c r="T144">
        <v>0.11468101</v>
      </c>
      <c r="U144">
        <v>0.1587652</v>
      </c>
      <c r="V144">
        <v>0.72532989999999997</v>
      </c>
      <c r="W144">
        <v>0.72532989999999997</v>
      </c>
      <c r="X144">
        <f t="shared" si="14"/>
        <v>1000.2</v>
      </c>
      <c r="Y144">
        <v>13</v>
      </c>
      <c r="Z144">
        <v>0.23</v>
      </c>
      <c r="AA144">
        <f t="shared" si="15"/>
        <v>1111.9217129766582</v>
      </c>
      <c r="AB144" s="1">
        <f t="shared" si="16"/>
        <v>153.62240075614372</v>
      </c>
      <c r="AC144">
        <f t="shared" si="18"/>
        <v>2.2121625708884687</v>
      </c>
      <c r="AD144">
        <f t="shared" si="17"/>
        <v>0.12</v>
      </c>
      <c r="AE144">
        <f t="shared" si="19"/>
        <v>47.478177866875264</v>
      </c>
      <c r="AF144">
        <f t="shared" si="20"/>
        <v>395.65148222396056</v>
      </c>
      <c r="AG144">
        <v>7.0136450999999997</v>
      </c>
      <c r="AH144">
        <v>19.789815000000001</v>
      </c>
      <c r="AI144">
        <v>0.79377061000000004</v>
      </c>
      <c r="AJ144">
        <v>-2.1202635000000001</v>
      </c>
      <c r="AK144">
        <v>3.8600702</v>
      </c>
      <c r="AL144">
        <v>2</v>
      </c>
      <c r="AM144">
        <v>1</v>
      </c>
      <c r="AN144">
        <v>0.99999899999999997</v>
      </c>
      <c r="AO144">
        <v>1</v>
      </c>
      <c r="AP144" t="s">
        <v>47</v>
      </c>
      <c r="AQ144">
        <v>2.5194370000000001E-2</v>
      </c>
      <c r="AR144">
        <v>5.3032559999999999E-2</v>
      </c>
      <c r="AS144">
        <v>0.20528156</v>
      </c>
      <c r="AT144">
        <v>7.8437069999999998E-2</v>
      </c>
      <c r="AU144">
        <v>0.63805444</v>
      </c>
    </row>
    <row r="145" spans="1:47" x14ac:dyDescent="0.2">
      <c r="A145" t="s">
        <v>47</v>
      </c>
      <c r="B145" t="s">
        <v>47</v>
      </c>
      <c r="C145">
        <v>3.8015907000000002</v>
      </c>
      <c r="D145">
        <v>0.1</v>
      </c>
      <c r="E145">
        <v>2.5000000000000001E-2</v>
      </c>
      <c r="F145">
        <v>4.0000000000000001E-3</v>
      </c>
      <c r="G145">
        <v>29</v>
      </c>
      <c r="H145">
        <v>107.4</v>
      </c>
      <c r="I145">
        <v>224</v>
      </c>
      <c r="J145" t="s">
        <v>60</v>
      </c>
      <c r="K145" t="s">
        <v>59</v>
      </c>
      <c r="L145" t="s">
        <v>49</v>
      </c>
      <c r="M145" t="s">
        <v>77</v>
      </c>
      <c r="N145" t="s">
        <v>89</v>
      </c>
      <c r="O145">
        <v>128.9</v>
      </c>
      <c r="P145">
        <v>144</v>
      </c>
      <c r="Q145">
        <v>16</v>
      </c>
      <c r="R145">
        <v>1.0764000000000001E-4</v>
      </c>
      <c r="S145">
        <v>3.84228E-3</v>
      </c>
      <c r="T145">
        <v>0.29393306000000002</v>
      </c>
      <c r="U145">
        <v>0.25277743000000003</v>
      </c>
      <c r="V145">
        <v>0.44933958000000002</v>
      </c>
      <c r="W145">
        <v>0.44933958000000002</v>
      </c>
      <c r="X145">
        <f t="shared" si="14"/>
        <v>1000.2</v>
      </c>
      <c r="Y145">
        <v>13</v>
      </c>
      <c r="Z145">
        <v>0.23</v>
      </c>
      <c r="AA145">
        <f t="shared" si="15"/>
        <v>1111.9217129766582</v>
      </c>
      <c r="AB145" s="1">
        <f t="shared" si="16"/>
        <v>153.62240075614372</v>
      </c>
      <c r="AC145">
        <f t="shared" si="18"/>
        <v>3.9327334593572774</v>
      </c>
      <c r="AD145">
        <f t="shared" si="17"/>
        <v>0.16</v>
      </c>
      <c r="AE145">
        <f t="shared" si="19"/>
        <v>62.41586775701164</v>
      </c>
      <c r="AF145">
        <f t="shared" si="20"/>
        <v>390.09917348132274</v>
      </c>
      <c r="AG145">
        <v>7.0136450999999997</v>
      </c>
      <c r="AH145">
        <v>19.789815000000001</v>
      </c>
      <c r="AI145">
        <v>1.3691348000000001</v>
      </c>
      <c r="AJ145">
        <v>-1.8325814</v>
      </c>
      <c r="AK145">
        <v>4.1336196000000003</v>
      </c>
      <c r="AL145">
        <v>2</v>
      </c>
      <c r="AM145">
        <v>1</v>
      </c>
      <c r="AN145">
        <v>0.99902590000000002</v>
      </c>
      <c r="AO145">
        <v>1</v>
      </c>
      <c r="AP145" t="s">
        <v>47</v>
      </c>
      <c r="AQ145">
        <v>1.5277809999999999E-2</v>
      </c>
      <c r="AR145">
        <v>3.3196829999999997E-2</v>
      </c>
      <c r="AS145">
        <v>0.1434636</v>
      </c>
      <c r="AT145">
        <v>6.2084689999999998E-2</v>
      </c>
      <c r="AU145">
        <v>0.74597705999999997</v>
      </c>
    </row>
    <row r="146" spans="1:47" x14ac:dyDescent="0.2">
      <c r="A146" t="s">
        <v>47</v>
      </c>
      <c r="B146" t="s">
        <v>47</v>
      </c>
      <c r="C146">
        <v>3.8015907000000002</v>
      </c>
      <c r="D146">
        <v>0.15</v>
      </c>
      <c r="E146">
        <v>0.01</v>
      </c>
      <c r="F146">
        <v>5.0000000000000001E-4</v>
      </c>
      <c r="G146">
        <v>29</v>
      </c>
      <c r="H146">
        <v>21</v>
      </c>
      <c r="I146">
        <v>94</v>
      </c>
      <c r="J146" t="s">
        <v>48</v>
      </c>
      <c r="K146" t="s">
        <v>49</v>
      </c>
      <c r="L146" t="s">
        <v>49</v>
      </c>
      <c r="M146" t="s">
        <v>50</v>
      </c>
      <c r="O146">
        <v>25.2</v>
      </c>
      <c r="P146">
        <v>145</v>
      </c>
      <c r="Q146">
        <v>1</v>
      </c>
      <c r="R146">
        <v>1.2260999999999999E-4</v>
      </c>
      <c r="S146">
        <v>4.3741600000000002E-3</v>
      </c>
      <c r="T146">
        <v>0.32131539999999997</v>
      </c>
      <c r="U146">
        <v>0.25681098000000002</v>
      </c>
      <c r="V146">
        <v>0.41737686000000002</v>
      </c>
      <c r="W146">
        <v>0.41737686000000002</v>
      </c>
      <c r="X146">
        <f t="shared" si="14"/>
        <v>1000.3</v>
      </c>
      <c r="Y146">
        <v>33</v>
      </c>
      <c r="Z146">
        <v>0.49</v>
      </c>
      <c r="AA146">
        <f t="shared" si="15"/>
        <v>438.07355993580575</v>
      </c>
      <c r="AB146" s="1">
        <f t="shared" si="16"/>
        <v>13.748396501457728</v>
      </c>
      <c r="AC146">
        <f t="shared" si="18"/>
        <v>3.4370991253644317E-2</v>
      </c>
      <c r="AD146">
        <f t="shared" si="17"/>
        <v>0.05</v>
      </c>
      <c r="AE146">
        <f t="shared" si="19"/>
        <v>3.8462687206336854</v>
      </c>
      <c r="AF146">
        <f t="shared" si="20"/>
        <v>76.925374412673705</v>
      </c>
      <c r="AG146">
        <v>6.0820869000000002</v>
      </c>
      <c r="AH146">
        <v>21.041302999999999</v>
      </c>
      <c r="AI146">
        <v>-3.3708421999999998</v>
      </c>
      <c r="AJ146">
        <v>-2.9957322</v>
      </c>
      <c r="AK146">
        <v>1.3468036000000001</v>
      </c>
      <c r="AL146">
        <v>5</v>
      </c>
      <c r="AM146">
        <v>1</v>
      </c>
      <c r="AN146">
        <v>0.29325400000000001</v>
      </c>
      <c r="AO146">
        <v>0</v>
      </c>
      <c r="AP146" t="s">
        <v>47</v>
      </c>
      <c r="AQ146">
        <v>0.10294362999999999</v>
      </c>
      <c r="AR146">
        <v>0.17074164</v>
      </c>
      <c r="AS146">
        <v>0.36358969000000002</v>
      </c>
      <c r="AT146">
        <v>7.8530749999999996E-2</v>
      </c>
      <c r="AU146">
        <v>0.28419429000000002</v>
      </c>
    </row>
    <row r="147" spans="1:47" x14ac:dyDescent="0.2">
      <c r="A147" t="s">
        <v>54</v>
      </c>
      <c r="B147" t="s">
        <v>54</v>
      </c>
      <c r="C147">
        <v>3.8015907000000002</v>
      </c>
      <c r="D147">
        <v>0.15</v>
      </c>
      <c r="E147">
        <v>0.01</v>
      </c>
      <c r="F147">
        <v>1.5E-3</v>
      </c>
      <c r="G147">
        <v>29</v>
      </c>
      <c r="H147">
        <v>33.799999999999997</v>
      </c>
      <c r="I147" t="s">
        <v>49</v>
      </c>
      <c r="J147" t="s">
        <v>49</v>
      </c>
      <c r="K147" t="s">
        <v>49</v>
      </c>
      <c r="L147" t="s">
        <v>53</v>
      </c>
      <c r="M147" t="s">
        <v>55</v>
      </c>
      <c r="O147">
        <v>40.5</v>
      </c>
      <c r="P147">
        <v>146</v>
      </c>
      <c r="Q147">
        <v>2</v>
      </c>
      <c r="R147">
        <v>3.9669E-4</v>
      </c>
      <c r="S147">
        <v>1.401082E-2</v>
      </c>
      <c r="T147">
        <v>0.59556759000000004</v>
      </c>
      <c r="U147">
        <v>0.20878155000000001</v>
      </c>
      <c r="V147">
        <v>0.18124335999999999</v>
      </c>
      <c r="W147">
        <v>0.59556759000000004</v>
      </c>
      <c r="X147">
        <f t="shared" si="14"/>
        <v>1000.3</v>
      </c>
      <c r="Y147">
        <v>33</v>
      </c>
      <c r="Z147">
        <v>0.49</v>
      </c>
      <c r="AA147">
        <f t="shared" si="15"/>
        <v>438.07355993580575</v>
      </c>
      <c r="AB147" s="1">
        <f t="shared" si="16"/>
        <v>13.748396501457728</v>
      </c>
      <c r="AC147">
        <f t="shared" si="18"/>
        <v>0.30933892128279883</v>
      </c>
      <c r="AD147">
        <f t="shared" si="17"/>
        <v>0.15</v>
      </c>
      <c r="AE147">
        <f t="shared" si="19"/>
        <v>11.339682229080148</v>
      </c>
      <c r="AF147">
        <f t="shared" si="20"/>
        <v>75.597881527200997</v>
      </c>
      <c r="AG147">
        <v>6.0820869000000002</v>
      </c>
      <c r="AH147">
        <v>21.041302999999999</v>
      </c>
      <c r="AI147">
        <v>-1.1736177000000001</v>
      </c>
      <c r="AJ147">
        <v>-1.8971199999999999</v>
      </c>
      <c r="AK147">
        <v>2.4280083000000001</v>
      </c>
      <c r="AL147">
        <v>5</v>
      </c>
      <c r="AM147">
        <v>0</v>
      </c>
      <c r="AN147">
        <v>2.9578299999999998E-2</v>
      </c>
      <c r="AO147">
        <v>0</v>
      </c>
      <c r="AP147" t="s">
        <v>57</v>
      </c>
      <c r="AQ147">
        <v>8.1591200000000003E-2</v>
      </c>
      <c r="AR147">
        <v>0.14424234999999999</v>
      </c>
      <c r="AS147">
        <v>0.35045897999999998</v>
      </c>
      <c r="AT147">
        <v>8.4710359999999998E-2</v>
      </c>
      <c r="AU147">
        <v>0.3389971</v>
      </c>
    </row>
    <row r="148" spans="1:47" x14ac:dyDescent="0.2">
      <c r="A148" t="s">
        <v>66</v>
      </c>
      <c r="B148" t="s">
        <v>66</v>
      </c>
      <c r="C148">
        <v>3.8015907000000002</v>
      </c>
      <c r="D148">
        <v>0.15</v>
      </c>
      <c r="E148">
        <v>0.01</v>
      </c>
      <c r="F148">
        <v>3.0000000000000001E-3</v>
      </c>
      <c r="G148">
        <v>29</v>
      </c>
      <c r="H148">
        <v>38.299999999999997</v>
      </c>
      <c r="I148" t="s">
        <v>49</v>
      </c>
      <c r="J148" t="s">
        <v>49</v>
      </c>
      <c r="K148" t="s">
        <v>49</v>
      </c>
      <c r="L148" t="s">
        <v>49</v>
      </c>
      <c r="M148" t="s">
        <v>55</v>
      </c>
      <c r="O148">
        <v>45.9</v>
      </c>
      <c r="P148">
        <v>147</v>
      </c>
      <c r="Q148">
        <v>3</v>
      </c>
      <c r="R148">
        <v>2.3049899999999998E-3</v>
      </c>
      <c r="S148">
        <v>7.612294E-2</v>
      </c>
      <c r="T148">
        <v>0.82260907999999999</v>
      </c>
      <c r="U148">
        <v>6.2331900000000003E-2</v>
      </c>
      <c r="V148">
        <v>3.6631089999999998E-2</v>
      </c>
      <c r="W148">
        <v>0.82260907999999999</v>
      </c>
      <c r="X148">
        <f t="shared" si="14"/>
        <v>1000.3</v>
      </c>
      <c r="Y148">
        <v>33</v>
      </c>
      <c r="Z148">
        <v>0.49</v>
      </c>
      <c r="AA148">
        <f t="shared" si="15"/>
        <v>438.07355993580575</v>
      </c>
      <c r="AB148" s="1">
        <f t="shared" si="16"/>
        <v>13.748396501457728</v>
      </c>
      <c r="AC148">
        <f t="shared" si="18"/>
        <v>1.2373556851311953</v>
      </c>
      <c r="AD148">
        <f t="shared" si="17"/>
        <v>0.3</v>
      </c>
      <c r="AE148">
        <f t="shared" si="19"/>
        <v>22.107114328470804</v>
      </c>
      <c r="AF148">
        <f t="shared" si="20"/>
        <v>73.690381094902676</v>
      </c>
      <c r="AG148">
        <v>6.0820869000000002</v>
      </c>
      <c r="AH148">
        <v>21.041302999999999</v>
      </c>
      <c r="AI148">
        <v>0.21267664999999999</v>
      </c>
      <c r="AJ148">
        <v>-1.2039728000000001</v>
      </c>
      <c r="AK148">
        <v>3.0955995000000001</v>
      </c>
      <c r="AL148">
        <v>5</v>
      </c>
      <c r="AM148">
        <v>0</v>
      </c>
      <c r="AN148">
        <v>3.8699999999999997E-4</v>
      </c>
      <c r="AO148">
        <v>0</v>
      </c>
      <c r="AP148" t="s">
        <v>57</v>
      </c>
      <c r="AQ148">
        <v>5.7935170000000001E-2</v>
      </c>
      <c r="AR148">
        <v>0.11007202000000001</v>
      </c>
      <c r="AS148">
        <v>0.31693329999999997</v>
      </c>
      <c r="AT148">
        <v>8.9486940000000001E-2</v>
      </c>
      <c r="AU148">
        <v>0.42557256999999998</v>
      </c>
    </row>
    <row r="149" spans="1:47" x14ac:dyDescent="0.2">
      <c r="A149" t="s">
        <v>66</v>
      </c>
      <c r="B149" t="s">
        <v>66</v>
      </c>
      <c r="C149">
        <v>3.8015907000000002</v>
      </c>
      <c r="D149">
        <v>0.15</v>
      </c>
      <c r="E149">
        <v>0.01</v>
      </c>
      <c r="F149">
        <v>4.0000000000000001E-3</v>
      </c>
      <c r="G149">
        <v>29</v>
      </c>
      <c r="H149">
        <v>40.799999999999997</v>
      </c>
      <c r="I149" t="s">
        <v>49</v>
      </c>
      <c r="J149" t="s">
        <v>49</v>
      </c>
      <c r="K149" t="s">
        <v>49</v>
      </c>
      <c r="L149" t="s">
        <v>49</v>
      </c>
      <c r="M149" t="s">
        <v>55</v>
      </c>
      <c r="O149">
        <v>48.9</v>
      </c>
      <c r="P149">
        <v>148</v>
      </c>
      <c r="Q149">
        <v>4</v>
      </c>
      <c r="R149">
        <v>7.4211399999999997E-3</v>
      </c>
      <c r="S149">
        <v>0.20851537000000001</v>
      </c>
      <c r="T149">
        <v>0.75123870000000004</v>
      </c>
      <c r="U149">
        <v>2.121162E-2</v>
      </c>
      <c r="V149">
        <v>1.1613170000000001E-2</v>
      </c>
      <c r="W149">
        <v>0.75123870000000004</v>
      </c>
      <c r="X149">
        <f t="shared" si="14"/>
        <v>1000.3</v>
      </c>
      <c r="Y149">
        <v>33</v>
      </c>
      <c r="Z149">
        <v>0.49</v>
      </c>
      <c r="AA149">
        <f t="shared" si="15"/>
        <v>438.07355993580575</v>
      </c>
      <c r="AB149" s="1">
        <f t="shared" si="16"/>
        <v>13.748396501457728</v>
      </c>
      <c r="AC149">
        <f t="shared" si="18"/>
        <v>2.1997434402332363</v>
      </c>
      <c r="AD149">
        <f t="shared" si="17"/>
        <v>0.4</v>
      </c>
      <c r="AE149">
        <f t="shared" si="19"/>
        <v>28.988523074290754</v>
      </c>
      <c r="AF149">
        <f t="shared" si="20"/>
        <v>72.471307685726885</v>
      </c>
      <c r="AG149">
        <v>6.0820869000000002</v>
      </c>
      <c r="AH149">
        <v>21.041302999999999</v>
      </c>
      <c r="AI149">
        <v>0.78804088000000005</v>
      </c>
      <c r="AJ149">
        <v>-0.91629066000000003</v>
      </c>
      <c r="AK149">
        <v>3.3666000999999999</v>
      </c>
      <c r="AL149">
        <v>5</v>
      </c>
      <c r="AM149">
        <v>0</v>
      </c>
      <c r="AN149">
        <v>1.5500000000000001E-5</v>
      </c>
      <c r="AO149">
        <v>0</v>
      </c>
      <c r="AP149" t="s">
        <v>57</v>
      </c>
      <c r="AQ149">
        <v>4.6360989999999998E-2</v>
      </c>
      <c r="AR149">
        <v>9.1295269999999998E-2</v>
      </c>
      <c r="AS149">
        <v>0.28904238999999998</v>
      </c>
      <c r="AT149">
        <v>8.9510930000000002E-2</v>
      </c>
      <c r="AU149">
        <v>0.48379041</v>
      </c>
    </row>
    <row r="150" spans="1:47" x14ac:dyDescent="0.2">
      <c r="A150" t="s">
        <v>47</v>
      </c>
      <c r="B150" t="s">
        <v>47</v>
      </c>
      <c r="C150">
        <v>3.8015907000000002</v>
      </c>
      <c r="D150">
        <v>0.15</v>
      </c>
      <c r="E150">
        <v>1.4999999999999999E-2</v>
      </c>
      <c r="F150">
        <v>5.0000000000000001E-4</v>
      </c>
      <c r="G150">
        <v>29</v>
      </c>
      <c r="H150">
        <v>44.8</v>
      </c>
      <c r="I150">
        <v>103</v>
      </c>
      <c r="J150" t="s">
        <v>48</v>
      </c>
      <c r="K150" t="s">
        <v>59</v>
      </c>
      <c r="L150" t="s">
        <v>49</v>
      </c>
      <c r="M150" t="s">
        <v>50</v>
      </c>
      <c r="O150">
        <v>53.8</v>
      </c>
      <c r="P150">
        <v>149</v>
      </c>
      <c r="Q150">
        <v>5</v>
      </c>
      <c r="R150">
        <v>3.4759999999999999E-5</v>
      </c>
      <c r="S150">
        <v>1.24402E-3</v>
      </c>
      <c r="T150">
        <v>0.11920343999999999</v>
      </c>
      <c r="U150">
        <v>0.16302454</v>
      </c>
      <c r="V150">
        <v>0.71649324000000003</v>
      </c>
      <c r="W150">
        <v>0.71649324000000003</v>
      </c>
      <c r="X150">
        <f t="shared" si="14"/>
        <v>1000.3</v>
      </c>
      <c r="Y150">
        <v>33</v>
      </c>
      <c r="Z150">
        <v>0.49</v>
      </c>
      <c r="AA150">
        <f t="shared" si="15"/>
        <v>438.07355993580575</v>
      </c>
      <c r="AB150" s="1">
        <f t="shared" si="16"/>
        <v>30.933892128279886</v>
      </c>
      <c r="AC150">
        <f t="shared" si="18"/>
        <v>3.4370991253644317E-2</v>
      </c>
      <c r="AD150">
        <f t="shared" si="17"/>
        <v>3.3333333333333333E-2</v>
      </c>
      <c r="AE150">
        <f t="shared" si="19"/>
        <v>3.8462687206336854</v>
      </c>
      <c r="AF150">
        <f t="shared" si="20"/>
        <v>115.38806161901056</v>
      </c>
      <c r="AG150">
        <v>6.0820869000000002</v>
      </c>
      <c r="AH150">
        <v>20.230373</v>
      </c>
      <c r="AI150">
        <v>-3.3708421999999998</v>
      </c>
      <c r="AJ150">
        <v>-3.4011973000000002</v>
      </c>
      <c r="AK150">
        <v>1.3468036000000001</v>
      </c>
      <c r="AL150">
        <v>1</v>
      </c>
      <c r="AM150">
        <v>1</v>
      </c>
      <c r="AN150">
        <v>0.95216149999999999</v>
      </c>
      <c r="AO150">
        <v>1</v>
      </c>
      <c r="AP150" t="s">
        <v>47</v>
      </c>
      <c r="AQ150">
        <v>0.10294362999999999</v>
      </c>
      <c r="AR150">
        <v>0.17074164</v>
      </c>
      <c r="AS150">
        <v>0.36358969000000002</v>
      </c>
      <c r="AT150">
        <v>7.8530749999999996E-2</v>
      </c>
      <c r="AU150">
        <v>0.28419429000000002</v>
      </c>
    </row>
    <row r="151" spans="1:47" x14ac:dyDescent="0.2">
      <c r="A151" t="s">
        <v>47</v>
      </c>
      <c r="B151" t="s">
        <v>47</v>
      </c>
      <c r="C151">
        <v>3.8015907000000002</v>
      </c>
      <c r="D151">
        <v>0.15</v>
      </c>
      <c r="E151">
        <v>1.4999999999999999E-2</v>
      </c>
      <c r="F151">
        <v>1.5E-3</v>
      </c>
      <c r="G151">
        <v>29</v>
      </c>
      <c r="H151">
        <v>50.3</v>
      </c>
      <c r="I151">
        <v>129</v>
      </c>
      <c r="J151" t="s">
        <v>60</v>
      </c>
      <c r="K151" t="s">
        <v>49</v>
      </c>
      <c r="L151" t="s">
        <v>49</v>
      </c>
      <c r="M151" t="s">
        <v>52</v>
      </c>
      <c r="O151">
        <v>60.4</v>
      </c>
      <c r="P151">
        <v>150</v>
      </c>
      <c r="Q151">
        <v>6</v>
      </c>
      <c r="R151">
        <v>1.1247999999999999E-4</v>
      </c>
      <c r="S151">
        <v>4.0140799999999997E-3</v>
      </c>
      <c r="T151">
        <v>0.30302363999999998</v>
      </c>
      <c r="U151">
        <v>0.25435236999999999</v>
      </c>
      <c r="V151">
        <v>0.43849744000000002</v>
      </c>
      <c r="W151">
        <v>0.43849744000000002</v>
      </c>
      <c r="X151">
        <f t="shared" si="14"/>
        <v>1000.3</v>
      </c>
      <c r="Y151">
        <v>33</v>
      </c>
      <c r="Z151">
        <v>0.49</v>
      </c>
      <c r="AA151">
        <f t="shared" si="15"/>
        <v>438.07355993580575</v>
      </c>
      <c r="AB151" s="1">
        <f t="shared" si="16"/>
        <v>30.933892128279886</v>
      </c>
      <c r="AC151">
        <f t="shared" si="18"/>
        <v>0.30933892128279883</v>
      </c>
      <c r="AD151">
        <f t="shared" si="17"/>
        <v>0.1</v>
      </c>
      <c r="AE151">
        <f t="shared" si="19"/>
        <v>11.339682229080148</v>
      </c>
      <c r="AF151">
        <f t="shared" si="20"/>
        <v>113.39682229080148</v>
      </c>
      <c r="AG151">
        <v>6.0820869000000002</v>
      </c>
      <c r="AH151">
        <v>20.230373</v>
      </c>
      <c r="AI151">
        <v>-1.1736177000000001</v>
      </c>
      <c r="AJ151">
        <v>-2.3025850999999999</v>
      </c>
      <c r="AK151">
        <v>2.4280083000000001</v>
      </c>
      <c r="AL151">
        <v>1</v>
      </c>
      <c r="AM151">
        <v>1</v>
      </c>
      <c r="AN151">
        <v>0.57674099999999995</v>
      </c>
      <c r="AO151">
        <v>1</v>
      </c>
      <c r="AP151" t="s">
        <v>47</v>
      </c>
      <c r="AQ151">
        <v>8.1591200000000003E-2</v>
      </c>
      <c r="AR151">
        <v>0.14424234999999999</v>
      </c>
      <c r="AS151">
        <v>0.35045897999999998</v>
      </c>
      <c r="AT151">
        <v>8.4710359999999998E-2</v>
      </c>
      <c r="AU151">
        <v>0.3389971</v>
      </c>
    </row>
    <row r="152" spans="1:47" x14ac:dyDescent="0.2">
      <c r="A152" t="s">
        <v>54</v>
      </c>
      <c r="B152" t="s">
        <v>54</v>
      </c>
      <c r="C152">
        <v>3.8015907000000002</v>
      </c>
      <c r="D152">
        <v>0.15</v>
      </c>
      <c r="E152">
        <v>1.4999999999999999E-2</v>
      </c>
      <c r="F152">
        <v>3.0000000000000001E-3</v>
      </c>
      <c r="G152">
        <v>29</v>
      </c>
      <c r="H152">
        <v>51.8</v>
      </c>
      <c r="I152">
        <v>204</v>
      </c>
      <c r="J152" t="s">
        <v>60</v>
      </c>
      <c r="K152" t="s">
        <v>49</v>
      </c>
      <c r="L152" t="s">
        <v>53</v>
      </c>
      <c r="M152" t="s">
        <v>77</v>
      </c>
      <c r="O152">
        <v>62.2</v>
      </c>
      <c r="P152">
        <v>151</v>
      </c>
      <c r="Q152">
        <v>7</v>
      </c>
      <c r="R152">
        <v>6.5445E-4</v>
      </c>
      <c r="S152">
        <v>2.2900440000000001E-2</v>
      </c>
      <c r="T152">
        <v>0.69718133000000004</v>
      </c>
      <c r="U152">
        <v>0.16098746</v>
      </c>
      <c r="V152">
        <v>0.11827631</v>
      </c>
      <c r="W152">
        <v>0.69718133000000004</v>
      </c>
      <c r="X152">
        <f t="shared" si="14"/>
        <v>1000.3</v>
      </c>
      <c r="Y152">
        <v>33</v>
      </c>
      <c r="Z152">
        <v>0.49</v>
      </c>
      <c r="AA152">
        <f t="shared" si="15"/>
        <v>438.07355993580575</v>
      </c>
      <c r="AB152" s="1">
        <f t="shared" si="16"/>
        <v>30.933892128279886</v>
      </c>
      <c r="AC152">
        <f t="shared" si="18"/>
        <v>1.2373556851311953</v>
      </c>
      <c r="AD152">
        <f t="shared" si="17"/>
        <v>0.2</v>
      </c>
      <c r="AE152">
        <f t="shared" si="19"/>
        <v>22.107114328470804</v>
      </c>
      <c r="AF152">
        <f t="shared" si="20"/>
        <v>110.53557164235401</v>
      </c>
      <c r="AG152">
        <v>6.0820869000000002</v>
      </c>
      <c r="AH152">
        <v>20.230373</v>
      </c>
      <c r="AI152">
        <v>0.21267664999999999</v>
      </c>
      <c r="AJ152">
        <v>-1.6094379000000001</v>
      </c>
      <c r="AK152">
        <v>3.0955995000000001</v>
      </c>
      <c r="AL152">
        <v>1</v>
      </c>
      <c r="AM152">
        <v>0</v>
      </c>
      <c r="AN152">
        <v>1.53793E-2</v>
      </c>
      <c r="AO152">
        <v>0</v>
      </c>
      <c r="AP152" t="s">
        <v>57</v>
      </c>
      <c r="AQ152">
        <v>5.7935170000000001E-2</v>
      </c>
      <c r="AR152">
        <v>0.11007202000000001</v>
      </c>
      <c r="AS152">
        <v>0.31693329999999997</v>
      </c>
      <c r="AT152">
        <v>8.9486940000000001E-2</v>
      </c>
      <c r="AU152">
        <v>0.42557256999999998</v>
      </c>
    </row>
    <row r="153" spans="1:47" x14ac:dyDescent="0.2">
      <c r="A153" t="s">
        <v>66</v>
      </c>
      <c r="B153" t="s">
        <v>66</v>
      </c>
      <c r="C153">
        <v>3.8015907000000002</v>
      </c>
      <c r="D153">
        <v>0.15</v>
      </c>
      <c r="E153">
        <v>1.4999999999999999E-2</v>
      </c>
      <c r="F153">
        <v>4.0000000000000001E-3</v>
      </c>
      <c r="G153">
        <v>29</v>
      </c>
      <c r="H153">
        <v>54.8</v>
      </c>
      <c r="I153" t="s">
        <v>49</v>
      </c>
      <c r="J153" t="s">
        <v>49</v>
      </c>
      <c r="K153" t="s">
        <v>49</v>
      </c>
      <c r="L153" t="s">
        <v>49</v>
      </c>
      <c r="M153" t="s">
        <v>55</v>
      </c>
      <c r="O153">
        <v>65.8</v>
      </c>
      <c r="P153">
        <v>152</v>
      </c>
      <c r="Q153">
        <v>8</v>
      </c>
      <c r="R153">
        <v>2.1148400000000002E-3</v>
      </c>
      <c r="S153">
        <v>7.0298910000000006E-2</v>
      </c>
      <c r="T153">
        <v>0.82065827000000002</v>
      </c>
      <c r="U153">
        <v>6.7127049999999994E-2</v>
      </c>
      <c r="V153">
        <v>3.9800919999999997E-2</v>
      </c>
      <c r="W153">
        <v>0.82065827000000002</v>
      </c>
      <c r="X153">
        <f t="shared" si="14"/>
        <v>1000.3</v>
      </c>
      <c r="Y153">
        <v>33</v>
      </c>
      <c r="Z153">
        <v>0.49</v>
      </c>
      <c r="AA153">
        <f t="shared" si="15"/>
        <v>438.07355993580575</v>
      </c>
      <c r="AB153" s="1">
        <f t="shared" si="16"/>
        <v>30.933892128279886</v>
      </c>
      <c r="AC153">
        <f t="shared" si="18"/>
        <v>2.1997434402332363</v>
      </c>
      <c r="AD153">
        <f t="shared" si="17"/>
        <v>0.26666666666666666</v>
      </c>
      <c r="AE153">
        <f t="shared" si="19"/>
        <v>28.988523074290754</v>
      </c>
      <c r="AF153">
        <f t="shared" si="20"/>
        <v>108.70696152859033</v>
      </c>
      <c r="AG153">
        <v>6.0820869000000002</v>
      </c>
      <c r="AH153">
        <v>20.230373</v>
      </c>
      <c r="AI153">
        <v>0.78804088000000005</v>
      </c>
      <c r="AJ153">
        <v>-1.3217558</v>
      </c>
      <c r="AK153">
        <v>3.3666000999999999</v>
      </c>
      <c r="AL153">
        <v>1</v>
      </c>
      <c r="AM153">
        <v>0</v>
      </c>
      <c r="AN153">
        <v>5.8589999999999998E-4</v>
      </c>
      <c r="AO153">
        <v>0</v>
      </c>
      <c r="AP153" t="s">
        <v>57</v>
      </c>
      <c r="AQ153">
        <v>4.6360989999999998E-2</v>
      </c>
      <c r="AR153">
        <v>9.1295269999999998E-2</v>
      </c>
      <c r="AS153">
        <v>0.28904238999999998</v>
      </c>
      <c r="AT153">
        <v>8.9510930000000002E-2</v>
      </c>
      <c r="AU153">
        <v>0.48379041</v>
      </c>
    </row>
    <row r="154" spans="1:47" x14ac:dyDescent="0.2">
      <c r="A154" t="s">
        <v>47</v>
      </c>
      <c r="B154" t="s">
        <v>47</v>
      </c>
      <c r="C154">
        <v>3.8015907000000002</v>
      </c>
      <c r="D154">
        <v>0.15</v>
      </c>
      <c r="E154">
        <v>0.02</v>
      </c>
      <c r="F154">
        <v>5.0000000000000001E-4</v>
      </c>
      <c r="G154">
        <v>29</v>
      </c>
      <c r="H154">
        <v>55.4</v>
      </c>
      <c r="I154">
        <v>101</v>
      </c>
      <c r="J154" t="s">
        <v>48</v>
      </c>
      <c r="K154" t="s">
        <v>49</v>
      </c>
      <c r="L154" t="s">
        <v>49</v>
      </c>
      <c r="M154" t="s">
        <v>50</v>
      </c>
      <c r="O154">
        <v>66.5</v>
      </c>
      <c r="P154">
        <v>153</v>
      </c>
      <c r="Q154">
        <v>9</v>
      </c>
      <c r="R154" s="1">
        <v>9.8530000000000004E-6</v>
      </c>
      <c r="S154">
        <v>3.5295999999999998E-4</v>
      </c>
      <c r="T154">
        <v>3.7016010000000002E-2</v>
      </c>
      <c r="U154">
        <v>6.3471070000000004E-2</v>
      </c>
      <c r="V154">
        <v>0.89915009999999995</v>
      </c>
      <c r="W154">
        <v>0.89915009999999995</v>
      </c>
      <c r="X154">
        <f t="shared" si="14"/>
        <v>1000.3</v>
      </c>
      <c r="Y154">
        <v>33</v>
      </c>
      <c r="Z154">
        <v>0.49</v>
      </c>
      <c r="AA154">
        <f t="shared" si="15"/>
        <v>438.07355993580575</v>
      </c>
      <c r="AB154" s="1">
        <f t="shared" si="16"/>
        <v>54.993586005830913</v>
      </c>
      <c r="AC154">
        <f t="shared" si="18"/>
        <v>3.4370991253644317E-2</v>
      </c>
      <c r="AD154">
        <f t="shared" si="17"/>
        <v>2.5000000000000001E-2</v>
      </c>
      <c r="AE154">
        <f t="shared" si="19"/>
        <v>3.8462687206336854</v>
      </c>
      <c r="AF154">
        <f t="shared" si="20"/>
        <v>153.85074882534741</v>
      </c>
      <c r="AG154">
        <v>6.0820869000000002</v>
      </c>
      <c r="AH154">
        <v>19.655009</v>
      </c>
      <c r="AI154">
        <v>-3.3708421999999998</v>
      </c>
      <c r="AJ154">
        <v>-3.6888793999999998</v>
      </c>
      <c r="AK154">
        <v>1.3468036000000001</v>
      </c>
      <c r="AL154">
        <v>2</v>
      </c>
      <c r="AM154">
        <v>1</v>
      </c>
      <c r="AN154">
        <v>0.99800120000000003</v>
      </c>
      <c r="AO154">
        <v>1</v>
      </c>
      <c r="AP154" t="s">
        <v>47</v>
      </c>
      <c r="AQ154">
        <v>0.10294362999999999</v>
      </c>
      <c r="AR154">
        <v>0.17074164</v>
      </c>
      <c r="AS154">
        <v>0.36358969000000002</v>
      </c>
      <c r="AT154">
        <v>7.8530749999999996E-2</v>
      </c>
      <c r="AU154">
        <v>0.28419429000000002</v>
      </c>
    </row>
    <row r="155" spans="1:47" x14ac:dyDescent="0.2">
      <c r="A155" t="s">
        <v>47</v>
      </c>
      <c r="B155" t="s">
        <v>47</v>
      </c>
      <c r="C155">
        <v>3.8015907000000002</v>
      </c>
      <c r="D155">
        <v>0.15</v>
      </c>
      <c r="E155">
        <v>0.02</v>
      </c>
      <c r="F155">
        <v>1.5E-3</v>
      </c>
      <c r="G155">
        <v>29</v>
      </c>
      <c r="H155">
        <v>55.3</v>
      </c>
      <c r="I155">
        <v>128</v>
      </c>
      <c r="J155" t="s">
        <v>60</v>
      </c>
      <c r="K155" t="s">
        <v>49</v>
      </c>
      <c r="L155" t="s">
        <v>49</v>
      </c>
      <c r="M155" t="s">
        <v>52</v>
      </c>
      <c r="O155">
        <v>66.400000000000006</v>
      </c>
      <c r="P155">
        <v>154</v>
      </c>
      <c r="Q155">
        <v>10</v>
      </c>
      <c r="R155">
        <v>3.1890000000000001E-5</v>
      </c>
      <c r="S155">
        <v>1.1413E-3</v>
      </c>
      <c r="T155">
        <v>0.11046061</v>
      </c>
      <c r="U155">
        <v>0.15467700000000001</v>
      </c>
      <c r="V155">
        <v>0.73368920999999998</v>
      </c>
      <c r="W155">
        <v>0.73368920999999998</v>
      </c>
      <c r="X155">
        <f t="shared" si="14"/>
        <v>1000.3</v>
      </c>
      <c r="Y155">
        <v>33</v>
      </c>
      <c r="Z155">
        <v>0.49</v>
      </c>
      <c r="AA155">
        <f t="shared" si="15"/>
        <v>438.07355993580575</v>
      </c>
      <c r="AB155" s="1">
        <f t="shared" si="16"/>
        <v>54.993586005830913</v>
      </c>
      <c r="AC155">
        <f t="shared" si="18"/>
        <v>0.30933892128279883</v>
      </c>
      <c r="AD155">
        <f t="shared" si="17"/>
        <v>7.4999999999999997E-2</v>
      </c>
      <c r="AE155">
        <f t="shared" si="19"/>
        <v>11.339682229080148</v>
      </c>
      <c r="AF155">
        <f t="shared" si="20"/>
        <v>151.19576305440199</v>
      </c>
      <c r="AG155">
        <v>6.0820869000000002</v>
      </c>
      <c r="AH155">
        <v>19.655009</v>
      </c>
      <c r="AI155">
        <v>-1.1736177000000001</v>
      </c>
      <c r="AJ155">
        <v>-2.5902671000000002</v>
      </c>
      <c r="AK155">
        <v>2.4280083000000001</v>
      </c>
      <c r="AL155">
        <v>2</v>
      </c>
      <c r="AM155">
        <v>1</v>
      </c>
      <c r="AN155">
        <v>0.96987129999999999</v>
      </c>
      <c r="AO155">
        <v>1</v>
      </c>
      <c r="AP155" t="s">
        <v>47</v>
      </c>
      <c r="AQ155">
        <v>8.1591200000000003E-2</v>
      </c>
      <c r="AR155">
        <v>0.14424234999999999</v>
      </c>
      <c r="AS155">
        <v>0.35045897999999998</v>
      </c>
      <c r="AT155">
        <v>8.4710359999999998E-2</v>
      </c>
      <c r="AU155">
        <v>0.3389971</v>
      </c>
    </row>
    <row r="156" spans="1:47" x14ac:dyDescent="0.2">
      <c r="A156" t="s">
        <v>47</v>
      </c>
      <c r="B156" t="s">
        <v>47</v>
      </c>
      <c r="C156">
        <v>3.8015907000000002</v>
      </c>
      <c r="D156">
        <v>0.15</v>
      </c>
      <c r="E156">
        <v>0.02</v>
      </c>
      <c r="F156">
        <v>3.0000000000000001E-3</v>
      </c>
      <c r="G156">
        <v>29</v>
      </c>
      <c r="H156">
        <v>67.400000000000006</v>
      </c>
      <c r="I156">
        <v>181</v>
      </c>
      <c r="J156" t="s">
        <v>60</v>
      </c>
      <c r="K156" t="s">
        <v>49</v>
      </c>
      <c r="L156" t="s">
        <v>49</v>
      </c>
      <c r="M156" t="s">
        <v>77</v>
      </c>
      <c r="O156">
        <v>80.900000000000006</v>
      </c>
      <c r="P156">
        <v>155</v>
      </c>
      <c r="Q156">
        <v>11</v>
      </c>
      <c r="R156">
        <v>1.8560000000000001E-4</v>
      </c>
      <c r="S156">
        <v>6.6058999999999996E-3</v>
      </c>
      <c r="T156">
        <v>0.41569668999999998</v>
      </c>
      <c r="U156">
        <v>0.25629192000000001</v>
      </c>
      <c r="V156">
        <v>0.32121988000000001</v>
      </c>
      <c r="W156">
        <v>0.41569668999999998</v>
      </c>
      <c r="X156">
        <f t="shared" si="14"/>
        <v>1000.3</v>
      </c>
      <c r="Y156">
        <v>33</v>
      </c>
      <c r="Z156">
        <v>0.49</v>
      </c>
      <c r="AA156">
        <f t="shared" si="15"/>
        <v>438.07355993580575</v>
      </c>
      <c r="AB156" s="1">
        <f t="shared" si="16"/>
        <v>54.993586005830913</v>
      </c>
      <c r="AC156">
        <f t="shared" si="18"/>
        <v>1.2373556851311953</v>
      </c>
      <c r="AD156">
        <f t="shared" si="17"/>
        <v>0.15</v>
      </c>
      <c r="AE156">
        <f t="shared" si="19"/>
        <v>22.107114328470804</v>
      </c>
      <c r="AF156">
        <f t="shared" si="20"/>
        <v>147.38076218980535</v>
      </c>
      <c r="AG156">
        <v>6.0820869000000002</v>
      </c>
      <c r="AH156">
        <v>19.655009</v>
      </c>
      <c r="AI156">
        <v>0.21267664999999999</v>
      </c>
      <c r="AJ156">
        <v>-1.8971199999999999</v>
      </c>
      <c r="AK156">
        <v>3.0955995000000001</v>
      </c>
      <c r="AL156">
        <v>2</v>
      </c>
      <c r="AM156">
        <v>1</v>
      </c>
      <c r="AN156">
        <v>0.25277379999999999</v>
      </c>
      <c r="AO156">
        <v>0</v>
      </c>
      <c r="AP156" t="s">
        <v>47</v>
      </c>
      <c r="AQ156">
        <v>5.7935170000000001E-2</v>
      </c>
      <c r="AR156">
        <v>0.11007202000000001</v>
      </c>
      <c r="AS156">
        <v>0.31693329999999997</v>
      </c>
      <c r="AT156">
        <v>8.9486940000000001E-2</v>
      </c>
      <c r="AU156">
        <v>0.42557256999999998</v>
      </c>
    </row>
    <row r="157" spans="1:47" x14ac:dyDescent="0.2">
      <c r="A157" t="s">
        <v>54</v>
      </c>
      <c r="B157" t="s">
        <v>54</v>
      </c>
      <c r="C157">
        <v>3.8015907000000002</v>
      </c>
      <c r="D157">
        <v>0.15</v>
      </c>
      <c r="E157">
        <v>0.02</v>
      </c>
      <c r="F157">
        <v>4.0000000000000001E-3</v>
      </c>
      <c r="G157">
        <v>29</v>
      </c>
      <c r="H157">
        <v>68.5</v>
      </c>
      <c r="I157">
        <v>180</v>
      </c>
      <c r="J157" t="s">
        <v>60</v>
      </c>
      <c r="K157" t="s">
        <v>49</v>
      </c>
      <c r="L157" t="s">
        <v>49</v>
      </c>
      <c r="M157" t="s">
        <v>77</v>
      </c>
      <c r="O157">
        <v>82.2</v>
      </c>
      <c r="P157">
        <v>156</v>
      </c>
      <c r="Q157">
        <v>12</v>
      </c>
      <c r="R157">
        <v>6.0037999999999997E-4</v>
      </c>
      <c r="S157">
        <v>2.1049379999999999E-2</v>
      </c>
      <c r="T157">
        <v>0.68139263999999999</v>
      </c>
      <c r="U157">
        <v>0.16938196999999999</v>
      </c>
      <c r="V157">
        <v>0.12757563</v>
      </c>
      <c r="W157">
        <v>0.68139263999999999</v>
      </c>
      <c r="X157">
        <f t="shared" si="14"/>
        <v>1000.3</v>
      </c>
      <c r="Y157">
        <v>33</v>
      </c>
      <c r="Z157">
        <v>0.49</v>
      </c>
      <c r="AA157">
        <f t="shared" si="15"/>
        <v>438.07355993580575</v>
      </c>
      <c r="AB157" s="1">
        <f t="shared" si="16"/>
        <v>54.993586005830913</v>
      </c>
      <c r="AC157">
        <f t="shared" si="18"/>
        <v>2.1997434402332363</v>
      </c>
      <c r="AD157">
        <f t="shared" si="17"/>
        <v>0.2</v>
      </c>
      <c r="AE157">
        <f t="shared" si="19"/>
        <v>28.988523074290754</v>
      </c>
      <c r="AF157">
        <f t="shared" si="20"/>
        <v>144.94261537145377</v>
      </c>
      <c r="AG157">
        <v>6.0820869000000002</v>
      </c>
      <c r="AH157">
        <v>19.655009</v>
      </c>
      <c r="AI157">
        <v>0.78804088000000005</v>
      </c>
      <c r="AJ157">
        <v>-1.6094378</v>
      </c>
      <c r="AK157">
        <v>3.3666000999999999</v>
      </c>
      <c r="AL157">
        <v>2</v>
      </c>
      <c r="AM157">
        <v>0</v>
      </c>
      <c r="AN157">
        <v>1.1863E-2</v>
      </c>
      <c r="AO157">
        <v>0</v>
      </c>
      <c r="AP157" t="s">
        <v>57</v>
      </c>
      <c r="AQ157">
        <v>4.6360989999999998E-2</v>
      </c>
      <c r="AR157">
        <v>9.1295269999999998E-2</v>
      </c>
      <c r="AS157">
        <v>0.28904238999999998</v>
      </c>
      <c r="AT157">
        <v>8.9510930000000002E-2</v>
      </c>
      <c r="AU157">
        <v>0.48379041</v>
      </c>
    </row>
    <row r="158" spans="1:47" x14ac:dyDescent="0.2">
      <c r="A158" t="s">
        <v>47</v>
      </c>
      <c r="B158" t="s">
        <v>47</v>
      </c>
      <c r="C158">
        <v>3.8015907000000002</v>
      </c>
      <c r="D158">
        <v>0.15</v>
      </c>
      <c r="E158">
        <v>2.5000000000000001E-2</v>
      </c>
      <c r="F158">
        <v>5.0000000000000001E-4</v>
      </c>
      <c r="G158">
        <v>29</v>
      </c>
      <c r="H158">
        <v>67.900000000000006</v>
      </c>
      <c r="I158">
        <v>120</v>
      </c>
      <c r="J158" t="s">
        <v>48</v>
      </c>
      <c r="K158" t="s">
        <v>49</v>
      </c>
      <c r="L158" t="s">
        <v>49</v>
      </c>
      <c r="M158" t="s">
        <v>50</v>
      </c>
      <c r="O158">
        <v>81.5</v>
      </c>
      <c r="P158">
        <v>157</v>
      </c>
      <c r="Q158">
        <v>13</v>
      </c>
      <c r="R158" s="1">
        <v>2.7930000000000002E-6</v>
      </c>
      <c r="S158">
        <v>1.0008E-4</v>
      </c>
      <c r="T158">
        <v>1.0784129999999999E-2</v>
      </c>
      <c r="U158">
        <v>1.9926610000000001E-2</v>
      </c>
      <c r="V158">
        <v>0.96918638999999995</v>
      </c>
      <c r="W158">
        <v>0.96918638999999995</v>
      </c>
      <c r="X158">
        <f t="shared" si="14"/>
        <v>1000.3</v>
      </c>
      <c r="Y158">
        <v>33</v>
      </c>
      <c r="Z158">
        <v>0.49</v>
      </c>
      <c r="AA158">
        <f t="shared" si="15"/>
        <v>438.07355993580575</v>
      </c>
      <c r="AB158" s="1">
        <f t="shared" si="16"/>
        <v>85.927478134110828</v>
      </c>
      <c r="AC158">
        <f t="shared" si="18"/>
        <v>3.4370991253644317E-2</v>
      </c>
      <c r="AD158">
        <f t="shared" si="17"/>
        <v>0.02</v>
      </c>
      <c r="AE158">
        <f t="shared" si="19"/>
        <v>3.8462687206336854</v>
      </c>
      <c r="AF158">
        <f t="shared" si="20"/>
        <v>192.31343603168426</v>
      </c>
      <c r="AG158">
        <v>6.0820869000000002</v>
      </c>
      <c r="AH158">
        <v>19.208721000000001</v>
      </c>
      <c r="AI158">
        <v>-3.3708421999999998</v>
      </c>
      <c r="AJ158">
        <v>-3.912023</v>
      </c>
      <c r="AK158">
        <v>1.3468036000000001</v>
      </c>
      <c r="AL158">
        <v>2</v>
      </c>
      <c r="AM158">
        <v>1</v>
      </c>
      <c r="AN158">
        <v>0.99990369999999995</v>
      </c>
      <c r="AO158">
        <v>1</v>
      </c>
      <c r="AP158" t="s">
        <v>47</v>
      </c>
      <c r="AQ158">
        <v>0.10294362999999999</v>
      </c>
      <c r="AR158">
        <v>0.17074164</v>
      </c>
      <c r="AS158">
        <v>0.36358969000000002</v>
      </c>
      <c r="AT158">
        <v>7.8530749999999996E-2</v>
      </c>
      <c r="AU158">
        <v>0.28419429000000002</v>
      </c>
    </row>
    <row r="159" spans="1:47" x14ac:dyDescent="0.2">
      <c r="A159" t="s">
        <v>47</v>
      </c>
      <c r="B159" t="s">
        <v>47</v>
      </c>
      <c r="C159">
        <v>3.8015907000000002</v>
      </c>
      <c r="D159">
        <v>0.15</v>
      </c>
      <c r="E159">
        <v>2.5000000000000001E-2</v>
      </c>
      <c r="F159">
        <v>1.5E-3</v>
      </c>
      <c r="G159">
        <v>29</v>
      </c>
      <c r="H159">
        <v>67</v>
      </c>
      <c r="I159">
        <v>144</v>
      </c>
      <c r="J159" t="s">
        <v>60</v>
      </c>
      <c r="K159" t="s">
        <v>59</v>
      </c>
      <c r="L159" t="s">
        <v>49</v>
      </c>
      <c r="M159" t="s">
        <v>52</v>
      </c>
      <c r="O159">
        <v>80.400000000000006</v>
      </c>
      <c r="P159">
        <v>158</v>
      </c>
      <c r="Q159">
        <v>14</v>
      </c>
      <c r="R159" s="1">
        <v>9.0380000000000005E-6</v>
      </c>
      <c r="S159">
        <v>3.2379000000000002E-4</v>
      </c>
      <c r="T159">
        <v>3.4062149999999999E-2</v>
      </c>
      <c r="U159">
        <v>5.8895379999999997E-2</v>
      </c>
      <c r="V159">
        <v>0.90670963000000004</v>
      </c>
      <c r="W159">
        <v>0.90670963000000004</v>
      </c>
      <c r="X159">
        <f t="shared" si="14"/>
        <v>1000.3</v>
      </c>
      <c r="Y159">
        <v>33</v>
      </c>
      <c r="Z159">
        <v>0.49</v>
      </c>
      <c r="AA159">
        <f t="shared" si="15"/>
        <v>438.07355993580575</v>
      </c>
      <c r="AB159" s="1">
        <f t="shared" si="16"/>
        <v>85.927478134110828</v>
      </c>
      <c r="AC159">
        <f t="shared" si="18"/>
        <v>0.30933892128279883</v>
      </c>
      <c r="AD159">
        <f t="shared" si="17"/>
        <v>0.06</v>
      </c>
      <c r="AE159">
        <f t="shared" si="19"/>
        <v>11.339682229080148</v>
      </c>
      <c r="AF159">
        <f t="shared" si="20"/>
        <v>188.99470381800248</v>
      </c>
      <c r="AG159">
        <v>6.0820869000000002</v>
      </c>
      <c r="AH159">
        <v>19.208721000000001</v>
      </c>
      <c r="AI159">
        <v>-1.1736177000000001</v>
      </c>
      <c r="AJ159">
        <v>-2.8134106999999999</v>
      </c>
      <c r="AK159">
        <v>2.4280083000000001</v>
      </c>
      <c r="AL159">
        <v>2</v>
      </c>
      <c r="AM159">
        <v>1</v>
      </c>
      <c r="AN159">
        <v>0.99842390000000003</v>
      </c>
      <c r="AO159">
        <v>1</v>
      </c>
      <c r="AP159" t="s">
        <v>47</v>
      </c>
      <c r="AQ159">
        <v>8.1591200000000003E-2</v>
      </c>
      <c r="AR159">
        <v>0.14424234999999999</v>
      </c>
      <c r="AS159">
        <v>0.35045897999999998</v>
      </c>
      <c r="AT159">
        <v>8.4710359999999998E-2</v>
      </c>
      <c r="AU159">
        <v>0.3389971</v>
      </c>
    </row>
    <row r="160" spans="1:47" x14ac:dyDescent="0.2">
      <c r="A160" t="s">
        <v>47</v>
      </c>
      <c r="B160" t="s">
        <v>47</v>
      </c>
      <c r="C160">
        <v>3.8015907000000002</v>
      </c>
      <c r="D160">
        <v>0.15</v>
      </c>
      <c r="E160">
        <v>2.5000000000000001E-2</v>
      </c>
      <c r="F160">
        <v>3.0000000000000001E-3</v>
      </c>
      <c r="G160">
        <v>29</v>
      </c>
      <c r="H160">
        <v>78.099999999999994</v>
      </c>
      <c r="I160">
        <v>144</v>
      </c>
      <c r="J160" t="s">
        <v>60</v>
      </c>
      <c r="K160" t="s">
        <v>49</v>
      </c>
      <c r="L160" t="s">
        <v>49</v>
      </c>
      <c r="M160" t="s">
        <v>77</v>
      </c>
      <c r="O160">
        <v>93.7</v>
      </c>
      <c r="P160">
        <v>159</v>
      </c>
      <c r="Q160">
        <v>15</v>
      </c>
      <c r="R160">
        <v>5.2620000000000001E-5</v>
      </c>
      <c r="S160">
        <v>1.88192E-3</v>
      </c>
      <c r="T160">
        <v>0.16981885999999999</v>
      </c>
      <c r="U160">
        <v>0.20285132</v>
      </c>
      <c r="V160">
        <v>0.62539529000000005</v>
      </c>
      <c r="W160">
        <v>0.62539529000000005</v>
      </c>
      <c r="X160">
        <f t="shared" si="14"/>
        <v>1000.3</v>
      </c>
      <c r="Y160">
        <v>33</v>
      </c>
      <c r="Z160">
        <v>0.49</v>
      </c>
      <c r="AA160">
        <f t="shared" si="15"/>
        <v>438.07355993580575</v>
      </c>
      <c r="AB160" s="1">
        <f t="shared" si="16"/>
        <v>85.927478134110828</v>
      </c>
      <c r="AC160">
        <f t="shared" si="18"/>
        <v>1.2373556851311953</v>
      </c>
      <c r="AD160">
        <f t="shared" si="17"/>
        <v>0.12</v>
      </c>
      <c r="AE160">
        <f t="shared" si="19"/>
        <v>22.107114328470804</v>
      </c>
      <c r="AF160">
        <f t="shared" si="20"/>
        <v>184.2259527372567</v>
      </c>
      <c r="AG160">
        <v>6.0820869000000002</v>
      </c>
      <c r="AH160">
        <v>19.208721000000001</v>
      </c>
      <c r="AI160">
        <v>0.21267664999999999</v>
      </c>
      <c r="AJ160">
        <v>-2.1202635000000001</v>
      </c>
      <c r="AK160">
        <v>3.0955995000000001</v>
      </c>
      <c r="AL160">
        <v>2</v>
      </c>
      <c r="AM160">
        <v>1</v>
      </c>
      <c r="AN160">
        <v>0.85996289999999997</v>
      </c>
      <c r="AO160">
        <v>1</v>
      </c>
      <c r="AP160" t="s">
        <v>47</v>
      </c>
      <c r="AQ160">
        <v>5.7935170000000001E-2</v>
      </c>
      <c r="AR160">
        <v>0.11007202000000001</v>
      </c>
      <c r="AS160">
        <v>0.31693329999999997</v>
      </c>
      <c r="AT160">
        <v>8.9486940000000001E-2</v>
      </c>
      <c r="AU160">
        <v>0.42557256999999998</v>
      </c>
    </row>
    <row r="161" spans="1:47" x14ac:dyDescent="0.2">
      <c r="A161" t="s">
        <v>47</v>
      </c>
      <c r="B161" t="s">
        <v>47</v>
      </c>
      <c r="C161">
        <v>3.8015907000000002</v>
      </c>
      <c r="D161">
        <v>0.15</v>
      </c>
      <c r="E161">
        <v>2.5000000000000001E-2</v>
      </c>
      <c r="F161">
        <v>4.0000000000000001E-3</v>
      </c>
      <c r="G161">
        <v>29</v>
      </c>
      <c r="H161">
        <v>80.5</v>
      </c>
      <c r="I161">
        <v>136</v>
      </c>
      <c r="J161" t="s">
        <v>60</v>
      </c>
      <c r="K161" t="s">
        <v>49</v>
      </c>
      <c r="L161" t="s">
        <v>49</v>
      </c>
      <c r="M161" t="s">
        <v>77</v>
      </c>
      <c r="O161">
        <v>96.6</v>
      </c>
      <c r="P161">
        <v>160</v>
      </c>
      <c r="Q161">
        <v>16</v>
      </c>
      <c r="R161">
        <v>1.7026000000000001E-4</v>
      </c>
      <c r="S161">
        <v>6.0632899999999998E-3</v>
      </c>
      <c r="T161">
        <v>0.39535367999999999</v>
      </c>
      <c r="U161">
        <v>0.25809597000000001</v>
      </c>
      <c r="V161">
        <v>0.34031681000000003</v>
      </c>
      <c r="W161">
        <v>0.39535367999999999</v>
      </c>
      <c r="X161">
        <f t="shared" si="14"/>
        <v>1000.3</v>
      </c>
      <c r="Y161">
        <v>33</v>
      </c>
      <c r="Z161">
        <v>0.49</v>
      </c>
      <c r="AA161">
        <f t="shared" si="15"/>
        <v>438.07355993580575</v>
      </c>
      <c r="AB161" s="1">
        <f t="shared" si="16"/>
        <v>85.927478134110828</v>
      </c>
      <c r="AC161">
        <f t="shared" si="18"/>
        <v>2.1997434402332363</v>
      </c>
      <c r="AD161">
        <f t="shared" si="17"/>
        <v>0.16</v>
      </c>
      <c r="AE161">
        <f t="shared" si="19"/>
        <v>28.988523074290754</v>
      </c>
      <c r="AF161">
        <f t="shared" si="20"/>
        <v>181.1782692143172</v>
      </c>
      <c r="AG161">
        <v>6.0820869000000002</v>
      </c>
      <c r="AH161">
        <v>19.208721000000001</v>
      </c>
      <c r="AI161">
        <v>0.78804088000000005</v>
      </c>
      <c r="AJ161">
        <v>-1.8325814</v>
      </c>
      <c r="AK161">
        <v>3.3666000999999999</v>
      </c>
      <c r="AL161">
        <v>2</v>
      </c>
      <c r="AM161">
        <v>1</v>
      </c>
      <c r="AN161">
        <v>0.17145360000000001</v>
      </c>
      <c r="AO161">
        <v>0</v>
      </c>
      <c r="AP161" t="s">
        <v>47</v>
      </c>
      <c r="AQ161">
        <v>4.6360989999999998E-2</v>
      </c>
      <c r="AR161">
        <v>9.1295269999999998E-2</v>
      </c>
      <c r="AS161">
        <v>0.28904238999999998</v>
      </c>
      <c r="AT161">
        <v>8.9510930000000002E-2</v>
      </c>
      <c r="AU161">
        <v>0.48379041</v>
      </c>
    </row>
    <row r="162" spans="1:47" x14ac:dyDescent="0.2">
      <c r="A162" t="s">
        <v>66</v>
      </c>
      <c r="B162" t="s">
        <v>66</v>
      </c>
      <c r="C162">
        <v>3.8015907000000002</v>
      </c>
      <c r="D162">
        <v>0.25</v>
      </c>
      <c r="E162">
        <v>0.01</v>
      </c>
      <c r="F162">
        <v>5.0000000000000001E-4</v>
      </c>
      <c r="G162">
        <v>29</v>
      </c>
      <c r="H162">
        <v>27.8</v>
      </c>
      <c r="I162" t="s">
        <v>49</v>
      </c>
      <c r="J162" t="s">
        <v>49</v>
      </c>
      <c r="K162" t="s">
        <v>49</v>
      </c>
      <c r="L162" t="s">
        <v>49</v>
      </c>
      <c r="M162" t="s">
        <v>73</v>
      </c>
      <c r="O162">
        <v>33.4</v>
      </c>
      <c r="P162">
        <v>161</v>
      </c>
      <c r="Q162">
        <v>1</v>
      </c>
      <c r="R162">
        <v>3.0672000000000002E-4</v>
      </c>
      <c r="S162">
        <v>1.086868E-2</v>
      </c>
      <c r="T162">
        <v>0.53615712999999998</v>
      </c>
      <c r="U162">
        <v>0.23007765999999999</v>
      </c>
      <c r="V162">
        <v>0.22258981</v>
      </c>
      <c r="W162">
        <v>0.53615712999999998</v>
      </c>
      <c r="X162">
        <f t="shared" si="14"/>
        <v>1000.5</v>
      </c>
      <c r="Y162">
        <v>64</v>
      </c>
      <c r="Z162">
        <v>0.96</v>
      </c>
      <c r="AA162">
        <f t="shared" si="15"/>
        <v>225.92684212893209</v>
      </c>
      <c r="AB162" s="1">
        <f t="shared" si="16"/>
        <v>6.947916666666667</v>
      </c>
      <c r="AC162">
        <f t="shared" si="18"/>
        <v>1.7369791666666665E-2</v>
      </c>
      <c r="AD162">
        <f t="shared" si="17"/>
        <v>0.05</v>
      </c>
      <c r="AE162">
        <f t="shared" si="19"/>
        <v>1.9637663411770852</v>
      </c>
      <c r="AF162">
        <f t="shared" si="20"/>
        <v>39.275326823541704</v>
      </c>
      <c r="AG162">
        <v>5.4197113999999997</v>
      </c>
      <c r="AH162">
        <v>20.358623000000001</v>
      </c>
      <c r="AI162">
        <v>-4.0535224999999997</v>
      </c>
      <c r="AJ162">
        <v>-2.9957322</v>
      </c>
      <c r="AK162">
        <v>0.67436441000000003</v>
      </c>
      <c r="AL162">
        <v>1</v>
      </c>
      <c r="AM162">
        <v>0</v>
      </c>
      <c r="AN162">
        <v>2.0907599999999998E-2</v>
      </c>
      <c r="AO162">
        <v>0</v>
      </c>
      <c r="AP162" t="s">
        <v>57</v>
      </c>
      <c r="AQ162">
        <v>0.10903704</v>
      </c>
      <c r="AR162">
        <v>0.17761858999999999</v>
      </c>
      <c r="AS162">
        <v>0.36535254</v>
      </c>
      <c r="AT162">
        <v>7.6698890000000006E-2</v>
      </c>
      <c r="AU162">
        <v>0.27129294999999998</v>
      </c>
    </row>
    <row r="163" spans="1:47" x14ac:dyDescent="0.2">
      <c r="A163" t="s">
        <v>66</v>
      </c>
      <c r="B163" t="s">
        <v>66</v>
      </c>
      <c r="C163">
        <v>3.8015907000000002</v>
      </c>
      <c r="D163">
        <v>0.25</v>
      </c>
      <c r="E163">
        <v>0.01</v>
      </c>
      <c r="F163">
        <v>1.5E-3</v>
      </c>
      <c r="G163">
        <v>29</v>
      </c>
      <c r="H163">
        <v>27.3</v>
      </c>
      <c r="I163" t="s">
        <v>49</v>
      </c>
      <c r="J163" t="s">
        <v>49</v>
      </c>
      <c r="K163" t="s">
        <v>49</v>
      </c>
      <c r="L163" t="s">
        <v>49</v>
      </c>
      <c r="M163" t="s">
        <v>73</v>
      </c>
      <c r="O163">
        <v>32.799999999999997</v>
      </c>
      <c r="P163">
        <v>162</v>
      </c>
      <c r="Q163">
        <v>2</v>
      </c>
      <c r="R163">
        <v>9.9192000000000008E-4</v>
      </c>
      <c r="S163">
        <v>3.4291969999999998E-2</v>
      </c>
      <c r="T163">
        <v>0.76117279999999998</v>
      </c>
      <c r="U163">
        <v>0.12225967</v>
      </c>
      <c r="V163">
        <v>8.1283640000000004E-2</v>
      </c>
      <c r="W163">
        <v>0.76117279999999998</v>
      </c>
      <c r="X163">
        <f t="shared" si="14"/>
        <v>1000.5</v>
      </c>
      <c r="Y163">
        <v>64</v>
      </c>
      <c r="Z163">
        <v>0.96</v>
      </c>
      <c r="AA163">
        <f t="shared" si="15"/>
        <v>225.92684212893209</v>
      </c>
      <c r="AB163" s="1">
        <f t="shared" si="16"/>
        <v>6.947916666666667</v>
      </c>
      <c r="AC163">
        <f t="shared" si="18"/>
        <v>0.15632812500000001</v>
      </c>
      <c r="AD163">
        <f t="shared" si="17"/>
        <v>0.15</v>
      </c>
      <c r="AE163">
        <f t="shared" si="19"/>
        <v>5.7906341156936865</v>
      </c>
      <c r="AF163">
        <f t="shared" si="20"/>
        <v>38.60422743795791</v>
      </c>
      <c r="AG163">
        <v>5.4197113999999997</v>
      </c>
      <c r="AH163">
        <v>20.358623000000001</v>
      </c>
      <c r="AI163">
        <v>-1.856298</v>
      </c>
      <c r="AJ163">
        <v>-1.8971199999999999</v>
      </c>
      <c r="AK163">
        <v>1.7557419000000001</v>
      </c>
      <c r="AL163">
        <v>1</v>
      </c>
      <c r="AM163">
        <v>0</v>
      </c>
      <c r="AN163">
        <v>5.7835999999999999E-3</v>
      </c>
      <c r="AO163">
        <v>0</v>
      </c>
      <c r="AP163" t="s">
        <v>57</v>
      </c>
      <c r="AQ163">
        <v>9.6973030000000002E-2</v>
      </c>
      <c r="AR163">
        <v>0.16371666000000001</v>
      </c>
      <c r="AS163">
        <v>0.36110524999999999</v>
      </c>
      <c r="AT163">
        <v>8.0315600000000001E-2</v>
      </c>
      <c r="AU163">
        <v>0.29788946999999999</v>
      </c>
    </row>
    <row r="164" spans="1:47" x14ac:dyDescent="0.2">
      <c r="A164" t="s">
        <v>74</v>
      </c>
      <c r="B164" t="s">
        <v>74</v>
      </c>
      <c r="C164">
        <v>3.8015907000000002</v>
      </c>
      <c r="D164">
        <v>0.25</v>
      </c>
      <c r="E164">
        <v>0.01</v>
      </c>
      <c r="F164">
        <v>3.0000000000000001E-3</v>
      </c>
      <c r="G164">
        <v>29</v>
      </c>
      <c r="H164">
        <v>24.9</v>
      </c>
      <c r="I164" t="s">
        <v>49</v>
      </c>
      <c r="J164" t="s">
        <v>49</v>
      </c>
      <c r="K164" t="s">
        <v>49</v>
      </c>
      <c r="L164" t="s">
        <v>49</v>
      </c>
      <c r="M164" t="s">
        <v>73</v>
      </c>
      <c r="O164">
        <v>29.9</v>
      </c>
      <c r="P164">
        <v>163</v>
      </c>
      <c r="Q164">
        <v>3</v>
      </c>
      <c r="R164">
        <v>5.7471700000000002E-3</v>
      </c>
      <c r="S164">
        <v>0.16979967000000001</v>
      </c>
      <c r="T164">
        <v>0.78240116999999998</v>
      </c>
      <c r="U164">
        <v>2.708201E-2</v>
      </c>
      <c r="V164">
        <v>1.4969980000000001E-2</v>
      </c>
      <c r="W164">
        <v>0.78240116999999998</v>
      </c>
      <c r="X164">
        <f t="shared" si="14"/>
        <v>1000.5</v>
      </c>
      <c r="Y164">
        <v>64</v>
      </c>
      <c r="Z164">
        <v>0.96</v>
      </c>
      <c r="AA164">
        <f t="shared" si="15"/>
        <v>225.92684212893209</v>
      </c>
      <c r="AB164" s="1">
        <f t="shared" si="16"/>
        <v>6.947916666666667</v>
      </c>
      <c r="AC164">
        <f t="shared" si="18"/>
        <v>0.62531250000000005</v>
      </c>
      <c r="AD164">
        <f t="shared" si="17"/>
        <v>0.3</v>
      </c>
      <c r="AE164">
        <f t="shared" si="19"/>
        <v>11.291851619353878</v>
      </c>
      <c r="AF164">
        <f t="shared" si="20"/>
        <v>37.639505397846264</v>
      </c>
      <c r="AG164">
        <v>5.4197113999999997</v>
      </c>
      <c r="AH164">
        <v>20.358623000000001</v>
      </c>
      <c r="AI164">
        <v>-0.47000361000000002</v>
      </c>
      <c r="AJ164">
        <v>-1.2039728000000001</v>
      </c>
      <c r="AK164">
        <v>2.4235815000000001</v>
      </c>
      <c r="AL164">
        <v>1</v>
      </c>
      <c r="AM164">
        <v>0</v>
      </c>
      <c r="AN164">
        <v>6.5859999999999996E-4</v>
      </c>
      <c r="AO164">
        <v>0</v>
      </c>
      <c r="AP164" t="s">
        <v>74</v>
      </c>
      <c r="AQ164">
        <v>8.1719509999999995E-2</v>
      </c>
      <c r="AR164">
        <v>0.14441334</v>
      </c>
      <c r="AS164">
        <v>0.35057744000000002</v>
      </c>
      <c r="AT164">
        <v>8.4675920000000002E-2</v>
      </c>
      <c r="AU164">
        <v>0.33861380000000002</v>
      </c>
    </row>
    <row r="165" spans="1:47" x14ac:dyDescent="0.2">
      <c r="A165" t="s">
        <v>74</v>
      </c>
      <c r="B165" t="s">
        <v>74</v>
      </c>
      <c r="C165">
        <v>3.8015907000000002</v>
      </c>
      <c r="D165">
        <v>0.25</v>
      </c>
      <c r="E165">
        <v>0.01</v>
      </c>
      <c r="F165">
        <v>4.0000000000000001E-3</v>
      </c>
      <c r="G165">
        <v>29</v>
      </c>
      <c r="H165">
        <v>26.3</v>
      </c>
      <c r="I165" t="s">
        <v>49</v>
      </c>
      <c r="J165" t="s">
        <v>49</v>
      </c>
      <c r="K165" t="s">
        <v>49</v>
      </c>
      <c r="L165" t="s">
        <v>49</v>
      </c>
      <c r="M165" t="s">
        <v>73</v>
      </c>
      <c r="O165">
        <v>31.6</v>
      </c>
      <c r="P165">
        <v>164</v>
      </c>
      <c r="Q165">
        <v>4</v>
      </c>
      <c r="R165">
        <v>1.836293E-2</v>
      </c>
      <c r="S165">
        <v>0.38959367</v>
      </c>
      <c r="T165">
        <v>0.57866021000000001</v>
      </c>
      <c r="U165">
        <v>8.7090299999999995E-3</v>
      </c>
      <c r="V165">
        <v>4.6741600000000001E-3</v>
      </c>
      <c r="W165">
        <v>0.57866021000000001</v>
      </c>
      <c r="X165">
        <f t="shared" si="14"/>
        <v>1000.5</v>
      </c>
      <c r="Y165">
        <v>64</v>
      </c>
      <c r="Z165">
        <v>0.96</v>
      </c>
      <c r="AA165">
        <f t="shared" si="15"/>
        <v>225.92684212893209</v>
      </c>
      <c r="AB165" s="1">
        <f t="shared" si="16"/>
        <v>6.947916666666667</v>
      </c>
      <c r="AC165">
        <f t="shared" si="18"/>
        <v>1.1116666666666666</v>
      </c>
      <c r="AD165">
        <f t="shared" si="17"/>
        <v>0.4</v>
      </c>
      <c r="AE165">
        <f t="shared" si="19"/>
        <v>14.809082236213627</v>
      </c>
      <c r="AF165">
        <f t="shared" si="20"/>
        <v>37.022705590534066</v>
      </c>
      <c r="AG165">
        <v>5.4197113999999997</v>
      </c>
      <c r="AH165">
        <v>20.358623000000001</v>
      </c>
      <c r="AI165">
        <v>0.10536060999999999</v>
      </c>
      <c r="AJ165">
        <v>-0.91629066000000003</v>
      </c>
      <c r="AK165">
        <v>2.6947407999999999</v>
      </c>
      <c r="AL165">
        <v>1</v>
      </c>
      <c r="AM165">
        <v>0</v>
      </c>
      <c r="AN165">
        <v>1.3219999999999999E-4</v>
      </c>
      <c r="AO165">
        <v>0</v>
      </c>
      <c r="AP165" t="s">
        <v>74</v>
      </c>
      <c r="AQ165">
        <v>7.3145979999999999E-2</v>
      </c>
      <c r="AR165">
        <v>0.13265795999999999</v>
      </c>
      <c r="AS165">
        <v>0.34134416000000001</v>
      </c>
      <c r="AT165">
        <v>8.6836419999999997E-2</v>
      </c>
      <c r="AU165">
        <v>0.36601548</v>
      </c>
    </row>
    <row r="166" spans="1:47" x14ac:dyDescent="0.2">
      <c r="A166" t="s">
        <v>54</v>
      </c>
      <c r="B166" t="s">
        <v>54</v>
      </c>
      <c r="C166">
        <v>3.8015907000000002</v>
      </c>
      <c r="D166">
        <v>0.25</v>
      </c>
      <c r="E166">
        <v>1.4999999999999999E-2</v>
      </c>
      <c r="F166">
        <v>5.0000000000000001E-4</v>
      </c>
      <c r="G166">
        <v>29</v>
      </c>
      <c r="H166">
        <v>34.299999999999997</v>
      </c>
      <c r="I166">
        <v>88</v>
      </c>
      <c r="J166" t="s">
        <v>60</v>
      </c>
      <c r="K166" t="s">
        <v>49</v>
      </c>
      <c r="L166" t="s">
        <v>49</v>
      </c>
      <c r="M166" t="s">
        <v>77</v>
      </c>
      <c r="N166" t="s">
        <v>91</v>
      </c>
      <c r="O166">
        <v>41.2</v>
      </c>
      <c r="P166">
        <v>165</v>
      </c>
      <c r="Q166">
        <v>5</v>
      </c>
      <c r="R166">
        <v>8.6959999999999994E-5</v>
      </c>
      <c r="S166">
        <v>3.1063900000000001E-3</v>
      </c>
      <c r="T166">
        <v>0.25206044999999999</v>
      </c>
      <c r="U166">
        <v>0.24223462000000001</v>
      </c>
      <c r="V166">
        <v>0.50251157999999996</v>
      </c>
      <c r="W166">
        <v>0.50251157999999996</v>
      </c>
      <c r="X166">
        <f t="shared" si="14"/>
        <v>1000.5</v>
      </c>
      <c r="Y166">
        <v>64</v>
      </c>
      <c r="Z166">
        <v>0.96</v>
      </c>
      <c r="AA166">
        <f t="shared" si="15"/>
        <v>225.92684212893209</v>
      </c>
      <c r="AB166" s="1">
        <f t="shared" si="16"/>
        <v>15.6328125</v>
      </c>
      <c r="AC166">
        <f t="shared" si="18"/>
        <v>1.7369791666666665E-2</v>
      </c>
      <c r="AD166">
        <f t="shared" si="17"/>
        <v>3.3333333333333333E-2</v>
      </c>
      <c r="AE166">
        <f t="shared" si="19"/>
        <v>1.9637663411770852</v>
      </c>
      <c r="AF166">
        <f t="shared" si="20"/>
        <v>58.912990235312556</v>
      </c>
      <c r="AG166">
        <v>5.4197113999999997</v>
      </c>
      <c r="AH166">
        <v>19.547692999999999</v>
      </c>
      <c r="AI166">
        <v>-4.0535224999999997</v>
      </c>
      <c r="AJ166">
        <v>-3.4011973000000002</v>
      </c>
      <c r="AK166">
        <v>0.67436441000000003</v>
      </c>
      <c r="AL166">
        <v>2</v>
      </c>
      <c r="AM166">
        <v>0</v>
      </c>
      <c r="AN166">
        <v>0.13226560000000001</v>
      </c>
      <c r="AO166">
        <v>0</v>
      </c>
      <c r="AP166" t="s">
        <v>57</v>
      </c>
      <c r="AQ166">
        <v>0.10903704</v>
      </c>
      <c r="AR166">
        <v>0.17761858999999999</v>
      </c>
      <c r="AS166">
        <v>0.36535254</v>
      </c>
      <c r="AT166">
        <v>7.6698890000000006E-2</v>
      </c>
      <c r="AU166">
        <v>0.27129294999999998</v>
      </c>
    </row>
    <row r="167" spans="1:47" x14ac:dyDescent="0.2">
      <c r="A167" t="s">
        <v>66</v>
      </c>
      <c r="B167" t="s">
        <v>66</v>
      </c>
      <c r="C167">
        <v>3.8015907000000002</v>
      </c>
      <c r="D167">
        <v>0.25</v>
      </c>
      <c r="E167">
        <v>1.4999999999999999E-2</v>
      </c>
      <c r="F167">
        <v>1.5E-3</v>
      </c>
      <c r="G167">
        <v>29</v>
      </c>
      <c r="H167">
        <v>37.799999999999997</v>
      </c>
      <c r="I167" t="s">
        <v>49</v>
      </c>
      <c r="J167" t="s">
        <v>49</v>
      </c>
      <c r="K167" t="s">
        <v>49</v>
      </c>
      <c r="L167" t="s">
        <v>49</v>
      </c>
      <c r="M167" t="s">
        <v>55</v>
      </c>
      <c r="O167">
        <v>45.3</v>
      </c>
      <c r="P167">
        <v>166</v>
      </c>
      <c r="Q167">
        <v>6</v>
      </c>
      <c r="R167">
        <v>2.8137000000000003E-4</v>
      </c>
      <c r="S167">
        <v>9.9796299999999998E-3</v>
      </c>
      <c r="T167">
        <v>0.51561836999999999</v>
      </c>
      <c r="U167">
        <v>0.23624265</v>
      </c>
      <c r="V167">
        <v>0.23787797999999999</v>
      </c>
      <c r="W167">
        <v>0.51561836999999999</v>
      </c>
      <c r="X167">
        <f t="shared" si="14"/>
        <v>1000.5</v>
      </c>
      <c r="Y167">
        <v>64</v>
      </c>
      <c r="Z167">
        <v>0.96</v>
      </c>
      <c r="AA167">
        <f t="shared" si="15"/>
        <v>225.92684212893209</v>
      </c>
      <c r="AB167" s="1">
        <f t="shared" si="16"/>
        <v>15.6328125</v>
      </c>
      <c r="AC167">
        <f t="shared" si="18"/>
        <v>0.15632812500000001</v>
      </c>
      <c r="AD167">
        <f t="shared" si="17"/>
        <v>0.1</v>
      </c>
      <c r="AE167">
        <f t="shared" si="19"/>
        <v>5.7906341156936865</v>
      </c>
      <c r="AF167">
        <f t="shared" si="20"/>
        <v>57.906341156936861</v>
      </c>
      <c r="AG167">
        <v>5.4197113999999997</v>
      </c>
      <c r="AH167">
        <v>19.547692999999999</v>
      </c>
      <c r="AI167">
        <v>-1.856298</v>
      </c>
      <c r="AJ167">
        <v>-2.3025850999999999</v>
      </c>
      <c r="AK167">
        <v>1.7557419000000001</v>
      </c>
      <c r="AL167">
        <v>2</v>
      </c>
      <c r="AM167">
        <v>0</v>
      </c>
      <c r="AN167">
        <v>3.8147899999999998E-2</v>
      </c>
      <c r="AO167">
        <v>0</v>
      </c>
      <c r="AP167" t="s">
        <v>57</v>
      </c>
      <c r="AQ167">
        <v>9.6973030000000002E-2</v>
      </c>
      <c r="AR167">
        <v>0.16371666000000001</v>
      </c>
      <c r="AS167">
        <v>0.36110524999999999</v>
      </c>
      <c r="AT167">
        <v>8.0315600000000001E-2</v>
      </c>
      <c r="AU167">
        <v>0.29788946999999999</v>
      </c>
    </row>
    <row r="168" spans="1:47" x14ac:dyDescent="0.2">
      <c r="A168" t="s">
        <v>66</v>
      </c>
      <c r="B168" t="s">
        <v>66</v>
      </c>
      <c r="C168">
        <v>3.8015907000000002</v>
      </c>
      <c r="D168">
        <v>0.25</v>
      </c>
      <c r="E168">
        <v>1.4999999999999999E-2</v>
      </c>
      <c r="F168">
        <v>3.0000000000000001E-3</v>
      </c>
      <c r="G168">
        <v>29</v>
      </c>
      <c r="H168">
        <v>41.8</v>
      </c>
      <c r="I168" t="s">
        <v>49</v>
      </c>
      <c r="J168" t="s">
        <v>49</v>
      </c>
      <c r="K168" t="s">
        <v>49</v>
      </c>
      <c r="L168" t="s">
        <v>49</v>
      </c>
      <c r="M168" t="s">
        <v>73</v>
      </c>
      <c r="O168">
        <v>50.1</v>
      </c>
      <c r="P168">
        <v>167</v>
      </c>
      <c r="Q168">
        <v>7</v>
      </c>
      <c r="R168">
        <v>1.63583E-3</v>
      </c>
      <c r="S168">
        <v>5.5284489999999999E-2</v>
      </c>
      <c r="T168">
        <v>0.80898192000000002</v>
      </c>
      <c r="U168">
        <v>8.3211789999999994E-2</v>
      </c>
      <c r="V168">
        <v>5.0885970000000003E-2</v>
      </c>
      <c r="W168">
        <v>0.80898192000000002</v>
      </c>
      <c r="X168">
        <f t="shared" si="14"/>
        <v>1000.5</v>
      </c>
      <c r="Y168">
        <v>64</v>
      </c>
      <c r="Z168">
        <v>0.96</v>
      </c>
      <c r="AA168">
        <f t="shared" si="15"/>
        <v>225.92684212893209</v>
      </c>
      <c r="AB168" s="1">
        <f t="shared" si="16"/>
        <v>15.6328125</v>
      </c>
      <c r="AC168">
        <f t="shared" si="18"/>
        <v>0.62531250000000005</v>
      </c>
      <c r="AD168">
        <f t="shared" si="17"/>
        <v>0.2</v>
      </c>
      <c r="AE168">
        <f t="shared" si="19"/>
        <v>11.291851619353878</v>
      </c>
      <c r="AF168">
        <f t="shared" si="20"/>
        <v>56.459258096769389</v>
      </c>
      <c r="AG168">
        <v>5.4197113999999997</v>
      </c>
      <c r="AH168">
        <v>19.547692999999999</v>
      </c>
      <c r="AI168">
        <v>-0.47000361000000002</v>
      </c>
      <c r="AJ168">
        <v>-1.6094379000000001</v>
      </c>
      <c r="AK168">
        <v>2.4235815000000001</v>
      </c>
      <c r="AL168">
        <v>2</v>
      </c>
      <c r="AM168">
        <v>0</v>
      </c>
      <c r="AN168">
        <v>4.1836E-3</v>
      </c>
      <c r="AO168">
        <v>0</v>
      </c>
      <c r="AP168" t="s">
        <v>57</v>
      </c>
      <c r="AQ168">
        <v>8.1719509999999995E-2</v>
      </c>
      <c r="AR168">
        <v>0.14441334</v>
      </c>
      <c r="AS168">
        <v>0.35057744000000002</v>
      </c>
      <c r="AT168">
        <v>8.4675920000000002E-2</v>
      </c>
      <c r="AU168">
        <v>0.33861380000000002</v>
      </c>
    </row>
    <row r="169" spans="1:47" x14ac:dyDescent="0.2">
      <c r="A169" t="s">
        <v>74</v>
      </c>
      <c r="B169" t="s">
        <v>74</v>
      </c>
      <c r="C169">
        <v>3.8015907000000002</v>
      </c>
      <c r="D169">
        <v>0.25</v>
      </c>
      <c r="E169">
        <v>1.4999999999999999E-2</v>
      </c>
      <c r="F169">
        <v>4.0000000000000001E-3</v>
      </c>
      <c r="G169">
        <v>29</v>
      </c>
      <c r="H169">
        <v>40.799999999999997</v>
      </c>
      <c r="I169" t="s">
        <v>49</v>
      </c>
      <c r="J169" t="s">
        <v>49</v>
      </c>
      <c r="K169" t="s">
        <v>49</v>
      </c>
      <c r="L169" t="s">
        <v>49</v>
      </c>
      <c r="M169" t="s">
        <v>73</v>
      </c>
      <c r="O169">
        <v>49</v>
      </c>
      <c r="P169">
        <v>168</v>
      </c>
      <c r="Q169">
        <v>8</v>
      </c>
      <c r="R169">
        <v>5.2745600000000002E-3</v>
      </c>
      <c r="S169">
        <v>0.15813115999999999</v>
      </c>
      <c r="T169">
        <v>0.79092560000000001</v>
      </c>
      <c r="U169">
        <v>2.9371580000000001E-2</v>
      </c>
      <c r="V169">
        <v>1.6297099999999998E-2</v>
      </c>
      <c r="W169">
        <v>0.79092560000000001</v>
      </c>
      <c r="X169">
        <f t="shared" si="14"/>
        <v>1000.5</v>
      </c>
      <c r="Y169">
        <v>64</v>
      </c>
      <c r="Z169">
        <v>0.96</v>
      </c>
      <c r="AA169">
        <f t="shared" si="15"/>
        <v>225.92684212893209</v>
      </c>
      <c r="AB169" s="1">
        <f t="shared" si="16"/>
        <v>15.6328125</v>
      </c>
      <c r="AC169">
        <f t="shared" si="18"/>
        <v>1.1116666666666666</v>
      </c>
      <c r="AD169">
        <f t="shared" si="17"/>
        <v>0.26666666666666666</v>
      </c>
      <c r="AE169">
        <f t="shared" si="19"/>
        <v>14.809082236213627</v>
      </c>
      <c r="AF169">
        <f t="shared" si="20"/>
        <v>55.534058385801103</v>
      </c>
      <c r="AG169">
        <v>5.4197113999999997</v>
      </c>
      <c r="AH169">
        <v>19.547692999999999</v>
      </c>
      <c r="AI169">
        <v>0.10536060999999999</v>
      </c>
      <c r="AJ169">
        <v>-1.3217558</v>
      </c>
      <c r="AK169">
        <v>2.6947407999999999</v>
      </c>
      <c r="AL169">
        <v>2</v>
      </c>
      <c r="AM169">
        <v>0</v>
      </c>
      <c r="AN169">
        <v>8.0619999999999997E-4</v>
      </c>
      <c r="AO169">
        <v>0</v>
      </c>
      <c r="AP169" t="s">
        <v>74</v>
      </c>
      <c r="AQ169">
        <v>7.3145979999999999E-2</v>
      </c>
      <c r="AR169">
        <v>0.13265795999999999</v>
      </c>
      <c r="AS169">
        <v>0.34134416000000001</v>
      </c>
      <c r="AT169">
        <v>8.6836419999999997E-2</v>
      </c>
      <c r="AU169">
        <v>0.36601548</v>
      </c>
    </row>
    <row r="170" spans="1:47" x14ac:dyDescent="0.2">
      <c r="A170" t="s">
        <v>47</v>
      </c>
      <c r="B170" t="s">
        <v>47</v>
      </c>
      <c r="C170">
        <v>3.8015907000000002</v>
      </c>
      <c r="D170">
        <v>0.25</v>
      </c>
      <c r="E170">
        <v>0.02</v>
      </c>
      <c r="F170">
        <v>5.0000000000000001E-4</v>
      </c>
      <c r="G170">
        <v>29</v>
      </c>
      <c r="H170">
        <v>46.8</v>
      </c>
      <c r="I170">
        <v>84</v>
      </c>
      <c r="J170" t="s">
        <v>60</v>
      </c>
      <c r="K170" t="s">
        <v>49</v>
      </c>
      <c r="L170" t="s">
        <v>49</v>
      </c>
      <c r="M170" t="s">
        <v>77</v>
      </c>
      <c r="N170" t="s">
        <v>91</v>
      </c>
      <c r="O170">
        <v>56.1</v>
      </c>
      <c r="P170">
        <v>169</v>
      </c>
      <c r="Q170">
        <v>9</v>
      </c>
      <c r="R170">
        <v>2.4649999999999999E-5</v>
      </c>
      <c r="S170">
        <v>8.8261000000000004E-4</v>
      </c>
      <c r="T170">
        <v>8.764276E-2</v>
      </c>
      <c r="U170">
        <v>0.13058223999999999</v>
      </c>
      <c r="V170">
        <v>0.78086774000000003</v>
      </c>
      <c r="W170">
        <v>0.78086774000000003</v>
      </c>
      <c r="X170">
        <f t="shared" si="14"/>
        <v>1000.5</v>
      </c>
      <c r="Y170">
        <v>64</v>
      </c>
      <c r="Z170">
        <v>0.96</v>
      </c>
      <c r="AA170">
        <f t="shared" si="15"/>
        <v>225.92684212893209</v>
      </c>
      <c r="AB170" s="1">
        <f t="shared" si="16"/>
        <v>27.791666666666668</v>
      </c>
      <c r="AC170">
        <f t="shared" si="18"/>
        <v>1.7369791666666665E-2</v>
      </c>
      <c r="AD170">
        <f t="shared" si="17"/>
        <v>2.5000000000000001E-2</v>
      </c>
      <c r="AE170">
        <f t="shared" si="19"/>
        <v>1.9637663411770852</v>
      </c>
      <c r="AF170">
        <f t="shared" si="20"/>
        <v>78.550653647083408</v>
      </c>
      <c r="AG170">
        <v>5.4197113999999997</v>
      </c>
      <c r="AH170">
        <v>18.972328000000001</v>
      </c>
      <c r="AI170">
        <v>-4.0535224999999997</v>
      </c>
      <c r="AJ170">
        <v>-3.6888793999999998</v>
      </c>
      <c r="AK170">
        <v>0.67436441000000003</v>
      </c>
      <c r="AL170">
        <v>3</v>
      </c>
      <c r="AM170">
        <v>1</v>
      </c>
      <c r="AN170">
        <v>0.44014209999999998</v>
      </c>
      <c r="AO170">
        <v>0</v>
      </c>
      <c r="AP170" t="s">
        <v>47</v>
      </c>
      <c r="AQ170">
        <v>0.10903704</v>
      </c>
      <c r="AR170">
        <v>0.17761858999999999</v>
      </c>
      <c r="AS170">
        <v>0.36535254</v>
      </c>
      <c r="AT170">
        <v>7.6698890000000006E-2</v>
      </c>
      <c r="AU170">
        <v>0.27129294999999998</v>
      </c>
    </row>
    <row r="171" spans="1:47" x14ac:dyDescent="0.2">
      <c r="A171" t="s">
        <v>66</v>
      </c>
      <c r="B171" t="s">
        <v>66</v>
      </c>
      <c r="C171">
        <v>3.8015907000000002</v>
      </c>
      <c r="D171">
        <v>0.25</v>
      </c>
      <c r="E171">
        <v>0.02</v>
      </c>
      <c r="F171">
        <v>1.5E-3</v>
      </c>
      <c r="G171">
        <v>29</v>
      </c>
      <c r="H171">
        <v>45.8</v>
      </c>
      <c r="I171" t="s">
        <v>49</v>
      </c>
      <c r="J171" t="s">
        <v>49</v>
      </c>
      <c r="K171" t="s">
        <v>49</v>
      </c>
      <c r="L171" t="s">
        <v>49</v>
      </c>
      <c r="M171" t="s">
        <v>55</v>
      </c>
      <c r="O171">
        <v>54.9</v>
      </c>
      <c r="P171">
        <v>170</v>
      </c>
      <c r="Q171">
        <v>10</v>
      </c>
      <c r="R171">
        <v>7.9770000000000004E-5</v>
      </c>
      <c r="S171">
        <v>2.8503500000000002E-3</v>
      </c>
      <c r="T171">
        <v>0.23626927</v>
      </c>
      <c r="U171">
        <v>0.23673544999999999</v>
      </c>
      <c r="V171">
        <v>0.52406516000000003</v>
      </c>
      <c r="W171">
        <v>0.52406516000000003</v>
      </c>
      <c r="X171">
        <f t="shared" si="14"/>
        <v>1000.5</v>
      </c>
      <c r="Y171">
        <v>64</v>
      </c>
      <c r="Z171">
        <v>0.96</v>
      </c>
      <c r="AA171">
        <f t="shared" si="15"/>
        <v>225.92684212893209</v>
      </c>
      <c r="AB171" s="1">
        <f t="shared" si="16"/>
        <v>27.791666666666668</v>
      </c>
      <c r="AC171">
        <f t="shared" si="18"/>
        <v>0.15632812500000001</v>
      </c>
      <c r="AD171">
        <f t="shared" si="17"/>
        <v>7.4999999999999997E-2</v>
      </c>
      <c r="AE171">
        <f t="shared" si="19"/>
        <v>5.7906341156936865</v>
      </c>
      <c r="AF171">
        <f t="shared" si="20"/>
        <v>77.20845487591582</v>
      </c>
      <c r="AG171">
        <v>5.4197113999999997</v>
      </c>
      <c r="AH171">
        <v>18.972328000000001</v>
      </c>
      <c r="AI171">
        <v>-1.856298</v>
      </c>
      <c r="AJ171">
        <v>-2.5902671000000002</v>
      </c>
      <c r="AK171">
        <v>1.7557419000000001</v>
      </c>
      <c r="AL171">
        <v>3</v>
      </c>
      <c r="AM171">
        <v>0</v>
      </c>
      <c r="AN171">
        <v>0.1648753</v>
      </c>
      <c r="AO171">
        <v>0</v>
      </c>
      <c r="AP171" t="s">
        <v>57</v>
      </c>
      <c r="AQ171">
        <v>9.6973030000000002E-2</v>
      </c>
      <c r="AR171">
        <v>0.16371666000000001</v>
      </c>
      <c r="AS171">
        <v>0.36110524999999999</v>
      </c>
      <c r="AT171">
        <v>8.0315600000000001E-2</v>
      </c>
      <c r="AU171">
        <v>0.29788946999999999</v>
      </c>
    </row>
    <row r="172" spans="1:47" x14ac:dyDescent="0.2">
      <c r="A172" t="s">
        <v>66</v>
      </c>
      <c r="B172" t="s">
        <v>66</v>
      </c>
      <c r="C172">
        <v>3.8015907000000002</v>
      </c>
      <c r="D172">
        <v>0.25</v>
      </c>
      <c r="E172">
        <v>0.02</v>
      </c>
      <c r="F172">
        <v>3.0000000000000001E-3</v>
      </c>
      <c r="G172">
        <v>29</v>
      </c>
      <c r="H172">
        <v>51.3</v>
      </c>
      <c r="I172" t="s">
        <v>49</v>
      </c>
      <c r="J172" t="s">
        <v>49</v>
      </c>
      <c r="K172" t="s">
        <v>49</v>
      </c>
      <c r="L172" t="s">
        <v>49</v>
      </c>
      <c r="M172" t="s">
        <v>73</v>
      </c>
      <c r="O172">
        <v>61.5</v>
      </c>
      <c r="P172">
        <v>171</v>
      </c>
      <c r="Q172">
        <v>11</v>
      </c>
      <c r="R172">
        <v>4.6423999999999999E-4</v>
      </c>
      <c r="S172">
        <v>1.6356450000000002E-2</v>
      </c>
      <c r="T172">
        <v>0.62986883000000005</v>
      </c>
      <c r="U172">
        <v>0.19425302999999999</v>
      </c>
      <c r="V172">
        <v>0.15905746000000001</v>
      </c>
      <c r="W172">
        <v>0.62986883000000005</v>
      </c>
      <c r="X172">
        <f t="shared" si="14"/>
        <v>1000.5</v>
      </c>
      <c r="Y172">
        <v>64</v>
      </c>
      <c r="Z172">
        <v>0.96</v>
      </c>
      <c r="AA172">
        <f t="shared" si="15"/>
        <v>225.92684212893209</v>
      </c>
      <c r="AB172" s="1">
        <f t="shared" si="16"/>
        <v>27.791666666666668</v>
      </c>
      <c r="AC172">
        <f t="shared" si="18"/>
        <v>0.62531250000000005</v>
      </c>
      <c r="AD172">
        <f t="shared" si="17"/>
        <v>0.15</v>
      </c>
      <c r="AE172">
        <f t="shared" si="19"/>
        <v>11.291851619353878</v>
      </c>
      <c r="AF172">
        <f t="shared" si="20"/>
        <v>75.279010795692528</v>
      </c>
      <c r="AG172">
        <v>5.4197113999999997</v>
      </c>
      <c r="AH172">
        <v>18.972328000000001</v>
      </c>
      <c r="AI172">
        <v>-0.47000361000000002</v>
      </c>
      <c r="AJ172">
        <v>-1.8971199999999999</v>
      </c>
      <c r="AK172">
        <v>2.4235815000000001</v>
      </c>
      <c r="AL172">
        <v>3</v>
      </c>
      <c r="AM172">
        <v>0</v>
      </c>
      <c r="AN172">
        <v>1.9473000000000001E-2</v>
      </c>
      <c r="AO172">
        <v>0</v>
      </c>
      <c r="AP172" t="s">
        <v>57</v>
      </c>
      <c r="AQ172">
        <v>8.1719509999999995E-2</v>
      </c>
      <c r="AR172">
        <v>0.14441334</v>
      </c>
      <c r="AS172">
        <v>0.35057744000000002</v>
      </c>
      <c r="AT172">
        <v>8.4675920000000002E-2</v>
      </c>
      <c r="AU172">
        <v>0.33861380000000002</v>
      </c>
    </row>
    <row r="173" spans="1:47" x14ac:dyDescent="0.2">
      <c r="A173" t="s">
        <v>66</v>
      </c>
      <c r="B173" t="s">
        <v>66</v>
      </c>
      <c r="C173">
        <v>3.8015907000000002</v>
      </c>
      <c r="D173">
        <v>0.25</v>
      </c>
      <c r="E173">
        <v>0.02</v>
      </c>
      <c r="F173">
        <v>4.0000000000000001E-3</v>
      </c>
      <c r="G173">
        <v>29</v>
      </c>
      <c r="H173">
        <v>56.7</v>
      </c>
      <c r="I173" t="s">
        <v>49</v>
      </c>
      <c r="J173" t="s">
        <v>49</v>
      </c>
      <c r="K173" t="s">
        <v>49</v>
      </c>
      <c r="L173" t="s">
        <v>49</v>
      </c>
      <c r="M173" t="s">
        <v>73</v>
      </c>
      <c r="O173">
        <v>68</v>
      </c>
      <c r="P173">
        <v>172</v>
      </c>
      <c r="Q173">
        <v>12</v>
      </c>
      <c r="R173">
        <v>1.5008000000000001E-3</v>
      </c>
      <c r="S173">
        <v>5.0960749999999999E-2</v>
      </c>
      <c r="T173">
        <v>0.80310119999999996</v>
      </c>
      <c r="U173">
        <v>8.9218610000000004E-2</v>
      </c>
      <c r="V173">
        <v>5.5218639999999999E-2</v>
      </c>
      <c r="W173">
        <v>0.80310119999999996</v>
      </c>
      <c r="X173">
        <f t="shared" si="14"/>
        <v>1000.5</v>
      </c>
      <c r="Y173">
        <v>64</v>
      </c>
      <c r="Z173">
        <v>0.96</v>
      </c>
      <c r="AA173">
        <f t="shared" si="15"/>
        <v>225.92684212893209</v>
      </c>
      <c r="AB173" s="1">
        <f t="shared" si="16"/>
        <v>27.791666666666668</v>
      </c>
      <c r="AC173">
        <f t="shared" si="18"/>
        <v>1.1116666666666666</v>
      </c>
      <c r="AD173">
        <f t="shared" si="17"/>
        <v>0.2</v>
      </c>
      <c r="AE173">
        <f t="shared" si="19"/>
        <v>14.809082236213627</v>
      </c>
      <c r="AF173">
        <f t="shared" si="20"/>
        <v>74.045411181068133</v>
      </c>
      <c r="AG173">
        <v>5.4197113999999997</v>
      </c>
      <c r="AH173">
        <v>18.972328000000001</v>
      </c>
      <c r="AI173">
        <v>0.10536060999999999</v>
      </c>
      <c r="AJ173">
        <v>-1.6094378</v>
      </c>
      <c r="AK173">
        <v>2.6947407999999999</v>
      </c>
      <c r="AL173">
        <v>3</v>
      </c>
      <c r="AM173">
        <v>0</v>
      </c>
      <c r="AN173">
        <v>3.6752E-3</v>
      </c>
      <c r="AO173">
        <v>0</v>
      </c>
      <c r="AP173" t="s">
        <v>57</v>
      </c>
      <c r="AQ173">
        <v>7.3145979999999999E-2</v>
      </c>
      <c r="AR173">
        <v>0.13265795999999999</v>
      </c>
      <c r="AS173">
        <v>0.34134416000000001</v>
      </c>
      <c r="AT173">
        <v>8.6836419999999997E-2</v>
      </c>
      <c r="AU173">
        <v>0.36601548</v>
      </c>
    </row>
    <row r="174" spans="1:47" x14ac:dyDescent="0.2">
      <c r="A174" t="s">
        <v>47</v>
      </c>
      <c r="B174" t="s">
        <v>47</v>
      </c>
      <c r="C174">
        <v>3.8015907000000002</v>
      </c>
      <c r="D174">
        <v>0.25</v>
      </c>
      <c r="E174">
        <v>2.5000000000000001E-2</v>
      </c>
      <c r="F174">
        <v>5.0000000000000001E-4</v>
      </c>
      <c r="G174">
        <v>29</v>
      </c>
      <c r="H174">
        <v>57.8</v>
      </c>
      <c r="I174">
        <v>87</v>
      </c>
      <c r="J174" t="s">
        <v>60</v>
      </c>
      <c r="K174" t="s">
        <v>49</v>
      </c>
      <c r="L174" t="s">
        <v>49</v>
      </c>
      <c r="M174" t="s">
        <v>52</v>
      </c>
      <c r="O174">
        <v>69.3</v>
      </c>
      <c r="P174">
        <v>173</v>
      </c>
      <c r="Q174">
        <v>13</v>
      </c>
      <c r="R174" s="1">
        <v>6.9879999999999998E-6</v>
      </c>
      <c r="S174">
        <v>2.5034999999999999E-4</v>
      </c>
      <c r="T174">
        <v>2.6543569999999999E-2</v>
      </c>
      <c r="U174">
        <v>4.6884149999999999E-2</v>
      </c>
      <c r="V174">
        <v>0.92631494000000003</v>
      </c>
      <c r="W174">
        <v>0.92631494000000003</v>
      </c>
      <c r="X174">
        <f t="shared" si="14"/>
        <v>1000.5</v>
      </c>
      <c r="Y174">
        <v>64</v>
      </c>
      <c r="Z174">
        <v>0.96</v>
      </c>
      <c r="AA174">
        <f t="shared" si="15"/>
        <v>225.92684212893209</v>
      </c>
      <c r="AB174" s="1">
        <f t="shared" si="16"/>
        <v>43.424479166666679</v>
      </c>
      <c r="AC174">
        <f t="shared" si="18"/>
        <v>1.7369791666666665E-2</v>
      </c>
      <c r="AD174">
        <f t="shared" si="17"/>
        <v>0.02</v>
      </c>
      <c r="AE174">
        <f t="shared" si="19"/>
        <v>1.9637663411770852</v>
      </c>
      <c r="AF174">
        <f t="shared" si="20"/>
        <v>98.188317058854253</v>
      </c>
      <c r="AG174">
        <v>5.4197113999999997</v>
      </c>
      <c r="AH174">
        <v>18.526040999999999</v>
      </c>
      <c r="AI174">
        <v>-4.0535224999999997</v>
      </c>
      <c r="AJ174">
        <v>-3.912023</v>
      </c>
      <c r="AK174">
        <v>0.67436441000000003</v>
      </c>
      <c r="AL174">
        <v>3</v>
      </c>
      <c r="AM174">
        <v>1</v>
      </c>
      <c r="AN174">
        <v>0.78692589999999996</v>
      </c>
      <c r="AO174">
        <v>1</v>
      </c>
      <c r="AP174" t="s">
        <v>47</v>
      </c>
      <c r="AQ174">
        <v>0.10903704</v>
      </c>
      <c r="AR174">
        <v>0.17761858999999999</v>
      </c>
      <c r="AS174">
        <v>0.36535254</v>
      </c>
      <c r="AT174">
        <v>7.6698890000000006E-2</v>
      </c>
      <c r="AU174">
        <v>0.27129294999999998</v>
      </c>
    </row>
    <row r="175" spans="1:47" x14ac:dyDescent="0.2">
      <c r="A175" t="s">
        <v>47</v>
      </c>
      <c r="B175" t="s">
        <v>47</v>
      </c>
      <c r="C175">
        <v>3.8015907000000002</v>
      </c>
      <c r="D175">
        <v>0.25</v>
      </c>
      <c r="E175">
        <v>2.5000000000000001E-2</v>
      </c>
      <c r="F175">
        <v>1.5E-3</v>
      </c>
      <c r="G175">
        <v>29</v>
      </c>
      <c r="H175">
        <v>58.8</v>
      </c>
      <c r="I175">
        <v>113</v>
      </c>
      <c r="J175" t="s">
        <v>60</v>
      </c>
      <c r="K175" t="s">
        <v>49</v>
      </c>
      <c r="L175" t="s">
        <v>49</v>
      </c>
      <c r="M175" t="s">
        <v>77</v>
      </c>
      <c r="N175" t="s">
        <v>91</v>
      </c>
      <c r="O175">
        <v>70.5</v>
      </c>
      <c r="P175">
        <v>174</v>
      </c>
      <c r="Q175">
        <v>14</v>
      </c>
      <c r="R175">
        <v>2.2609999999999999E-5</v>
      </c>
      <c r="S175">
        <v>8.0971000000000005E-4</v>
      </c>
      <c r="T175">
        <v>8.0996250000000006E-2</v>
      </c>
      <c r="U175">
        <v>0.12289666</v>
      </c>
      <c r="V175">
        <v>0.79527477000000002</v>
      </c>
      <c r="W175">
        <v>0.79527477000000002</v>
      </c>
      <c r="X175">
        <f t="shared" si="14"/>
        <v>1000.5</v>
      </c>
      <c r="Y175">
        <v>64</v>
      </c>
      <c r="Z175">
        <v>0.96</v>
      </c>
      <c r="AA175">
        <f t="shared" si="15"/>
        <v>225.92684212893209</v>
      </c>
      <c r="AB175" s="1">
        <f t="shared" si="16"/>
        <v>43.424479166666679</v>
      </c>
      <c r="AC175">
        <f t="shared" si="18"/>
        <v>0.15632812500000001</v>
      </c>
      <c r="AD175">
        <f t="shared" si="17"/>
        <v>0.06</v>
      </c>
      <c r="AE175">
        <f t="shared" si="19"/>
        <v>5.7906341156936865</v>
      </c>
      <c r="AF175">
        <f t="shared" si="20"/>
        <v>96.510568594894778</v>
      </c>
      <c r="AG175">
        <v>5.4197113999999997</v>
      </c>
      <c r="AH175">
        <v>18.526040999999999</v>
      </c>
      <c r="AI175">
        <v>-1.856298</v>
      </c>
      <c r="AJ175">
        <v>-2.8134106999999999</v>
      </c>
      <c r="AK175">
        <v>1.7557419000000001</v>
      </c>
      <c r="AL175">
        <v>3</v>
      </c>
      <c r="AM175">
        <v>1</v>
      </c>
      <c r="AN175">
        <v>0.47336549999999999</v>
      </c>
      <c r="AO175">
        <v>0</v>
      </c>
      <c r="AP175" t="s">
        <v>47</v>
      </c>
      <c r="AQ175">
        <v>9.6973030000000002E-2</v>
      </c>
      <c r="AR175">
        <v>0.16371666000000001</v>
      </c>
      <c r="AS175">
        <v>0.36110524999999999</v>
      </c>
      <c r="AT175">
        <v>8.0315600000000001E-2</v>
      </c>
      <c r="AU175">
        <v>0.29788946999999999</v>
      </c>
    </row>
    <row r="176" spans="1:47" x14ac:dyDescent="0.2">
      <c r="A176" t="s">
        <v>66</v>
      </c>
      <c r="B176" t="s">
        <v>66</v>
      </c>
      <c r="C176">
        <v>3.8015907000000002</v>
      </c>
      <c r="D176">
        <v>0.25</v>
      </c>
      <c r="E176">
        <v>2.5000000000000001E-2</v>
      </c>
      <c r="F176">
        <v>3.0000000000000001E-3</v>
      </c>
      <c r="G176">
        <v>29</v>
      </c>
      <c r="H176">
        <v>69.2</v>
      </c>
      <c r="I176">
        <v>81</v>
      </c>
      <c r="J176" t="s">
        <v>51</v>
      </c>
      <c r="K176" t="s">
        <v>49</v>
      </c>
      <c r="L176" t="s">
        <v>49</v>
      </c>
      <c r="M176" t="s">
        <v>73</v>
      </c>
      <c r="O176">
        <v>83</v>
      </c>
      <c r="P176">
        <v>175</v>
      </c>
      <c r="Q176">
        <v>15</v>
      </c>
      <c r="R176">
        <v>1.3164000000000001E-4</v>
      </c>
      <c r="S176">
        <v>4.6945199999999998E-3</v>
      </c>
      <c r="T176">
        <v>0.33677549000000001</v>
      </c>
      <c r="U176">
        <v>0.25818444000000002</v>
      </c>
      <c r="V176">
        <v>0.40021391000000001</v>
      </c>
      <c r="W176">
        <v>0.40021391000000001</v>
      </c>
      <c r="X176">
        <f t="shared" si="14"/>
        <v>1000.5</v>
      </c>
      <c r="Y176">
        <v>64</v>
      </c>
      <c r="Z176">
        <v>0.96</v>
      </c>
      <c r="AA176">
        <f t="shared" si="15"/>
        <v>225.92684212893209</v>
      </c>
      <c r="AB176" s="1">
        <f t="shared" si="16"/>
        <v>43.424479166666679</v>
      </c>
      <c r="AC176">
        <f t="shared" si="18"/>
        <v>0.62531250000000005</v>
      </c>
      <c r="AD176">
        <f t="shared" si="17"/>
        <v>0.12</v>
      </c>
      <c r="AE176">
        <f t="shared" si="19"/>
        <v>11.291851619353878</v>
      </c>
      <c r="AF176">
        <f t="shared" si="20"/>
        <v>94.098763494615653</v>
      </c>
      <c r="AG176">
        <v>5.4197113999999997</v>
      </c>
      <c r="AH176">
        <v>18.526040999999999</v>
      </c>
      <c r="AI176">
        <v>-0.47000361000000002</v>
      </c>
      <c r="AJ176">
        <v>-2.1202635000000001</v>
      </c>
      <c r="AK176">
        <v>2.4235815000000001</v>
      </c>
      <c r="AL176">
        <v>3</v>
      </c>
      <c r="AM176">
        <v>0</v>
      </c>
      <c r="AN176">
        <v>7.9531199999999996E-2</v>
      </c>
      <c r="AO176">
        <v>0</v>
      </c>
      <c r="AP176" t="s">
        <v>57</v>
      </c>
      <c r="AQ176">
        <v>8.1719509999999995E-2</v>
      </c>
      <c r="AR176">
        <v>0.14441334</v>
      </c>
      <c r="AS176">
        <v>0.35057744000000002</v>
      </c>
      <c r="AT176">
        <v>8.4675920000000002E-2</v>
      </c>
      <c r="AU176">
        <v>0.33861380000000002</v>
      </c>
    </row>
    <row r="177" spans="1:47" x14ac:dyDescent="0.2">
      <c r="A177" t="s">
        <v>66</v>
      </c>
      <c r="B177" t="s">
        <v>66</v>
      </c>
      <c r="C177">
        <v>3.8015907000000002</v>
      </c>
      <c r="D177">
        <v>0.25</v>
      </c>
      <c r="E177">
        <v>2.5000000000000001E-2</v>
      </c>
      <c r="F177">
        <v>4.0000000000000001E-3</v>
      </c>
      <c r="G177">
        <v>29</v>
      </c>
      <c r="H177">
        <v>60.4</v>
      </c>
      <c r="I177" t="s">
        <v>49</v>
      </c>
      <c r="J177" t="s">
        <v>49</v>
      </c>
      <c r="K177" t="s">
        <v>49</v>
      </c>
      <c r="L177" t="s">
        <v>49</v>
      </c>
      <c r="M177" t="s">
        <v>73</v>
      </c>
      <c r="O177">
        <v>72.5</v>
      </c>
      <c r="P177">
        <v>176</v>
      </c>
      <c r="Q177">
        <v>16</v>
      </c>
      <c r="R177">
        <v>4.2587000000000001E-4</v>
      </c>
      <c r="S177">
        <v>1.5025719999999999E-2</v>
      </c>
      <c r="T177">
        <v>0.61128229000000001</v>
      </c>
      <c r="U177">
        <v>0.20232459</v>
      </c>
      <c r="V177">
        <v>0.17094152000000001</v>
      </c>
      <c r="W177">
        <v>0.61128229000000001</v>
      </c>
      <c r="X177">
        <f t="shared" si="14"/>
        <v>1000.5</v>
      </c>
      <c r="Y177">
        <v>64</v>
      </c>
      <c r="Z177">
        <v>0.96</v>
      </c>
      <c r="AA177">
        <f t="shared" si="15"/>
        <v>225.92684212893209</v>
      </c>
      <c r="AB177" s="1">
        <f t="shared" si="16"/>
        <v>43.424479166666679</v>
      </c>
      <c r="AC177">
        <f t="shared" si="18"/>
        <v>1.1116666666666666</v>
      </c>
      <c r="AD177">
        <f t="shared" si="17"/>
        <v>0.16</v>
      </c>
      <c r="AE177">
        <f t="shared" si="19"/>
        <v>14.809082236213627</v>
      </c>
      <c r="AF177">
        <f t="shared" si="20"/>
        <v>92.556763976335162</v>
      </c>
      <c r="AG177">
        <v>5.4197113999999997</v>
      </c>
      <c r="AH177">
        <v>18.526040999999999</v>
      </c>
      <c r="AI177">
        <v>0.10536060999999999</v>
      </c>
      <c r="AJ177">
        <v>-1.8325814</v>
      </c>
      <c r="AK177">
        <v>2.6947407999999999</v>
      </c>
      <c r="AL177">
        <v>3</v>
      </c>
      <c r="AM177">
        <v>0</v>
      </c>
      <c r="AN177">
        <v>1.5345900000000001E-2</v>
      </c>
      <c r="AO177">
        <v>0</v>
      </c>
      <c r="AP177" t="s">
        <v>57</v>
      </c>
      <c r="AQ177">
        <v>7.3145979999999999E-2</v>
      </c>
      <c r="AR177">
        <v>0.13265795999999999</v>
      </c>
      <c r="AS177">
        <v>0.34134416000000001</v>
      </c>
      <c r="AT177">
        <v>8.6836419999999997E-2</v>
      </c>
      <c r="AU177">
        <v>0.36601548</v>
      </c>
    </row>
    <row r="178" spans="1:47" x14ac:dyDescent="0.2">
      <c r="A178" t="s">
        <v>74</v>
      </c>
      <c r="B178" t="s">
        <v>74</v>
      </c>
      <c r="C178">
        <v>3.8015907000000002</v>
      </c>
      <c r="D178">
        <v>1</v>
      </c>
      <c r="E178">
        <v>0.01</v>
      </c>
      <c r="F178">
        <v>5.0000000000000001E-4</v>
      </c>
      <c r="G178">
        <v>29</v>
      </c>
      <c r="H178">
        <v>18.5</v>
      </c>
      <c r="I178" t="s">
        <v>49</v>
      </c>
      <c r="J178" t="s">
        <v>49</v>
      </c>
      <c r="K178" t="s">
        <v>49</v>
      </c>
      <c r="L178" t="s">
        <v>59</v>
      </c>
      <c r="M178" t="s">
        <v>73</v>
      </c>
      <c r="N178" t="s">
        <v>92</v>
      </c>
      <c r="O178">
        <v>22.2</v>
      </c>
      <c r="P178">
        <v>177</v>
      </c>
      <c r="Q178">
        <v>1</v>
      </c>
      <c r="R178">
        <v>0.22950249</v>
      </c>
      <c r="S178">
        <v>0.68696924999999998</v>
      </c>
      <c r="T178">
        <v>8.2677089999999995E-2</v>
      </c>
      <c r="U178">
        <v>5.5632999999999995E-4</v>
      </c>
      <c r="V178">
        <v>2.9483999999999999E-4</v>
      </c>
      <c r="W178">
        <v>0.68696924999999998</v>
      </c>
      <c r="X178">
        <f t="shared" si="14"/>
        <v>1002</v>
      </c>
      <c r="Y178">
        <v>106</v>
      </c>
      <c r="Z178">
        <v>2.1</v>
      </c>
      <c r="AA178">
        <f t="shared" si="15"/>
        <v>136.61317013233156</v>
      </c>
      <c r="AB178" s="1">
        <f t="shared" si="16"/>
        <v>2.4084353741496596</v>
      </c>
      <c r="AC178">
        <f t="shared" si="18"/>
        <v>6.0210884353741499E-3</v>
      </c>
      <c r="AD178">
        <f t="shared" si="17"/>
        <v>0.05</v>
      </c>
      <c r="AE178">
        <f t="shared" si="19"/>
        <v>0.9009695450364078</v>
      </c>
      <c r="AF178">
        <f t="shared" si="20"/>
        <v>18.019390900728155</v>
      </c>
      <c r="AG178">
        <v>4.9151553999999997</v>
      </c>
      <c r="AH178">
        <v>19.29766</v>
      </c>
      <c r="AI178">
        <v>-5.1144850999999996</v>
      </c>
      <c r="AJ178">
        <v>-2.9957322</v>
      </c>
      <c r="AK178">
        <v>-0.10628177</v>
      </c>
      <c r="AL178">
        <v>2</v>
      </c>
      <c r="AM178">
        <v>0</v>
      </c>
      <c r="AN178">
        <v>5.5135999999999996E-3</v>
      </c>
      <c r="AO178">
        <v>0</v>
      </c>
      <c r="AP178" t="s">
        <v>74</v>
      </c>
      <c r="AQ178">
        <v>0.11261839999999999</v>
      </c>
      <c r="AR178">
        <v>0.18152650000000001</v>
      </c>
      <c r="AS178">
        <v>0.36606355000000002</v>
      </c>
      <c r="AT178">
        <v>7.5623789999999996E-2</v>
      </c>
      <c r="AU178">
        <v>0.26416775999999997</v>
      </c>
    </row>
    <row r="179" spans="1:47" x14ac:dyDescent="0.2">
      <c r="A179" t="s">
        <v>93</v>
      </c>
      <c r="B179" t="s">
        <v>93</v>
      </c>
      <c r="C179">
        <v>3.8015907000000002</v>
      </c>
      <c r="D179">
        <v>1</v>
      </c>
      <c r="E179">
        <v>0.01</v>
      </c>
      <c r="F179">
        <v>1.5E-3</v>
      </c>
      <c r="G179">
        <v>29</v>
      </c>
      <c r="H179">
        <v>17.399999999999999</v>
      </c>
      <c r="I179" t="s">
        <v>49</v>
      </c>
      <c r="J179" t="s">
        <v>49</v>
      </c>
      <c r="K179" t="s">
        <v>49</v>
      </c>
      <c r="L179" t="s">
        <v>59</v>
      </c>
      <c r="M179" t="s">
        <v>73</v>
      </c>
      <c r="N179" t="s">
        <v>75</v>
      </c>
      <c r="O179">
        <v>20.9</v>
      </c>
      <c r="P179">
        <v>178</v>
      </c>
      <c r="Q179">
        <v>2</v>
      </c>
      <c r="R179">
        <v>0.49081920000000001</v>
      </c>
      <c r="S179">
        <v>0.48178910000000003</v>
      </c>
      <c r="T179">
        <v>2.7128530000000001E-2</v>
      </c>
      <c r="U179">
        <v>1.7205000000000001E-4</v>
      </c>
      <c r="V179">
        <v>9.1130000000000003E-5</v>
      </c>
      <c r="W179">
        <v>0.49081920000000001</v>
      </c>
      <c r="X179">
        <f t="shared" si="14"/>
        <v>1002</v>
      </c>
      <c r="Y179">
        <v>106</v>
      </c>
      <c r="Z179">
        <v>2.1</v>
      </c>
      <c r="AA179">
        <f t="shared" si="15"/>
        <v>136.61317013233156</v>
      </c>
      <c r="AB179" s="1">
        <f t="shared" si="16"/>
        <v>2.4084353741496596</v>
      </c>
      <c r="AC179">
        <f t="shared" si="18"/>
        <v>5.4189795918367346E-2</v>
      </c>
      <c r="AD179">
        <f t="shared" si="17"/>
        <v>0.15</v>
      </c>
      <c r="AE179">
        <f t="shared" si="19"/>
        <v>2.6677211707214101</v>
      </c>
      <c r="AF179">
        <f t="shared" si="20"/>
        <v>17.7848078048094</v>
      </c>
      <c r="AG179">
        <v>4.9151553999999997</v>
      </c>
      <c r="AH179">
        <v>19.29766</v>
      </c>
      <c r="AI179">
        <v>-2.9172606000000001</v>
      </c>
      <c r="AJ179">
        <v>-1.8971199999999999</v>
      </c>
      <c r="AK179">
        <v>0.97922662999999999</v>
      </c>
      <c r="AL179">
        <v>2</v>
      </c>
      <c r="AM179">
        <v>0</v>
      </c>
      <c r="AN179">
        <v>3.2150999999999998E-3</v>
      </c>
      <c r="AO179">
        <v>0</v>
      </c>
      <c r="AP179" t="s">
        <v>93</v>
      </c>
      <c r="AQ179">
        <v>0.10673616</v>
      </c>
      <c r="AR179">
        <v>0.17505594999999999</v>
      </c>
      <c r="AS179">
        <v>0.36477224000000003</v>
      </c>
      <c r="AT179">
        <v>7.7390749999999994E-2</v>
      </c>
      <c r="AU179">
        <v>0.27604489999999998</v>
      </c>
    </row>
    <row r="180" spans="1:47" x14ac:dyDescent="0.2">
      <c r="A180" t="s">
        <v>93</v>
      </c>
      <c r="B180" t="s">
        <v>93</v>
      </c>
      <c r="C180">
        <v>3.8015907000000002</v>
      </c>
      <c r="D180">
        <v>1</v>
      </c>
      <c r="E180">
        <v>0.01</v>
      </c>
      <c r="F180">
        <v>3.0000000000000001E-3</v>
      </c>
      <c r="G180">
        <v>29</v>
      </c>
      <c r="H180">
        <v>20.399999999999999</v>
      </c>
      <c r="I180" t="s">
        <v>49</v>
      </c>
      <c r="J180" t="s">
        <v>49</v>
      </c>
      <c r="K180" t="s">
        <v>49</v>
      </c>
      <c r="L180" t="s">
        <v>59</v>
      </c>
      <c r="M180" t="s">
        <v>73</v>
      </c>
      <c r="N180" t="s">
        <v>75</v>
      </c>
      <c r="O180">
        <v>24.5</v>
      </c>
      <c r="P180">
        <v>179</v>
      </c>
      <c r="Q180">
        <v>3</v>
      </c>
      <c r="R180">
        <v>0.84875449000000003</v>
      </c>
      <c r="S180">
        <v>0.14643118999999999</v>
      </c>
      <c r="T180">
        <v>4.76911E-3</v>
      </c>
      <c r="U180">
        <v>2.9560000000000002E-5</v>
      </c>
      <c r="V180">
        <v>1.5650000000000001E-5</v>
      </c>
      <c r="W180">
        <v>0.84875449000000003</v>
      </c>
      <c r="X180">
        <f t="shared" si="14"/>
        <v>1002</v>
      </c>
      <c r="Y180">
        <v>106</v>
      </c>
      <c r="Z180">
        <v>2.1</v>
      </c>
      <c r="AA180">
        <f t="shared" si="15"/>
        <v>136.61317013233156</v>
      </c>
      <c r="AB180" s="1">
        <f t="shared" si="16"/>
        <v>2.4084353741496596</v>
      </c>
      <c r="AC180">
        <f t="shared" si="18"/>
        <v>0.21675918367346939</v>
      </c>
      <c r="AD180">
        <f t="shared" si="17"/>
        <v>0.3</v>
      </c>
      <c r="AE180">
        <f t="shared" si="19"/>
        <v>5.2332497696099711</v>
      </c>
      <c r="AF180">
        <f t="shared" si="20"/>
        <v>17.444165898699904</v>
      </c>
      <c r="AG180">
        <v>4.9151553999999997</v>
      </c>
      <c r="AH180">
        <v>19.29766</v>
      </c>
      <c r="AI180">
        <v>-1.5309663</v>
      </c>
      <c r="AJ180">
        <v>-1.2039728000000001</v>
      </c>
      <c r="AK180">
        <v>1.6530345</v>
      </c>
      <c r="AL180">
        <v>2</v>
      </c>
      <c r="AM180">
        <v>0</v>
      </c>
      <c r="AN180">
        <v>1.3217000000000001E-3</v>
      </c>
      <c r="AO180">
        <v>0</v>
      </c>
      <c r="AP180" t="s">
        <v>93</v>
      </c>
      <c r="AQ180">
        <v>9.8676730000000004E-2</v>
      </c>
      <c r="AR180">
        <v>0.16575071</v>
      </c>
      <c r="AS180">
        <v>0.36189651</v>
      </c>
      <c r="AT180">
        <v>7.9808359999999995E-2</v>
      </c>
      <c r="AU180">
        <v>0.29386769000000001</v>
      </c>
    </row>
    <row r="181" spans="1:47" x14ac:dyDescent="0.2">
      <c r="A181" t="s">
        <v>93</v>
      </c>
      <c r="B181" t="s">
        <v>93</v>
      </c>
      <c r="C181">
        <v>3.8015907000000002</v>
      </c>
      <c r="D181">
        <v>1</v>
      </c>
      <c r="E181">
        <v>0.01</v>
      </c>
      <c r="F181">
        <v>4.0000000000000001E-3</v>
      </c>
      <c r="G181">
        <v>29</v>
      </c>
      <c r="H181">
        <v>19.899999999999999</v>
      </c>
      <c r="I181" t="s">
        <v>49</v>
      </c>
      <c r="J181" t="s">
        <v>49</v>
      </c>
      <c r="K181" t="s">
        <v>49</v>
      </c>
      <c r="L181" t="s">
        <v>59</v>
      </c>
      <c r="M181" t="s">
        <v>73</v>
      </c>
      <c r="N181" t="s">
        <v>94</v>
      </c>
      <c r="O181">
        <v>23.9</v>
      </c>
      <c r="P181">
        <v>180</v>
      </c>
      <c r="Q181">
        <v>4</v>
      </c>
      <c r="R181">
        <v>0.94780987999999999</v>
      </c>
      <c r="S181">
        <v>5.06975E-2</v>
      </c>
      <c r="T181">
        <v>1.47865E-3</v>
      </c>
      <c r="U181" s="1">
        <v>9.1349999999999998E-6</v>
      </c>
      <c r="V181" s="1">
        <v>4.8369999999999996E-6</v>
      </c>
      <c r="W181">
        <v>0.94780987999999999</v>
      </c>
      <c r="X181">
        <f t="shared" si="14"/>
        <v>1002</v>
      </c>
      <c r="Y181">
        <v>106</v>
      </c>
      <c r="Z181">
        <v>2.1</v>
      </c>
      <c r="AA181">
        <f t="shared" si="15"/>
        <v>136.61317013233156</v>
      </c>
      <c r="AB181" s="1">
        <f t="shared" si="16"/>
        <v>2.4084353741496596</v>
      </c>
      <c r="AC181">
        <f t="shared" si="18"/>
        <v>0.38534965986394559</v>
      </c>
      <c r="AD181">
        <f t="shared" si="17"/>
        <v>0.4</v>
      </c>
      <c r="AE181">
        <f t="shared" si="19"/>
        <v>6.8896917334083616</v>
      </c>
      <c r="AF181">
        <f t="shared" si="20"/>
        <v>17.224229333520903</v>
      </c>
      <c r="AG181">
        <v>4.9151553999999997</v>
      </c>
      <c r="AH181">
        <v>19.29766</v>
      </c>
      <c r="AI181">
        <v>-0.95560206000000003</v>
      </c>
      <c r="AJ181">
        <v>-0.91629066000000003</v>
      </c>
      <c r="AK181">
        <v>1.9280284000000001</v>
      </c>
      <c r="AL181">
        <v>2</v>
      </c>
      <c r="AM181">
        <v>0</v>
      </c>
      <c r="AN181">
        <v>6.9249999999999997E-4</v>
      </c>
      <c r="AO181">
        <v>0</v>
      </c>
      <c r="AP181" t="s">
        <v>93</v>
      </c>
      <c r="AQ181">
        <v>9.3765180000000004E-2</v>
      </c>
      <c r="AR181">
        <v>0.15982177</v>
      </c>
      <c r="AS181">
        <v>0.35942447999999999</v>
      </c>
      <c r="AT181">
        <v>8.1263749999999996E-2</v>
      </c>
      <c r="AU181">
        <v>0.30572482000000001</v>
      </c>
    </row>
    <row r="182" spans="1:47" x14ac:dyDescent="0.2">
      <c r="A182" t="s">
        <v>66</v>
      </c>
      <c r="B182" t="s">
        <v>66</v>
      </c>
      <c r="C182">
        <v>3.8015907000000002</v>
      </c>
      <c r="D182">
        <v>1</v>
      </c>
      <c r="E182">
        <v>1.4999999999999999E-2</v>
      </c>
      <c r="F182">
        <v>5.0000000000000001E-4</v>
      </c>
      <c r="G182">
        <v>29</v>
      </c>
      <c r="H182">
        <v>28.3</v>
      </c>
      <c r="I182" t="s">
        <v>49</v>
      </c>
      <c r="J182" t="s">
        <v>49</v>
      </c>
      <c r="K182" t="s">
        <v>49</v>
      </c>
      <c r="L182" t="s">
        <v>59</v>
      </c>
      <c r="M182" t="s">
        <v>73</v>
      </c>
      <c r="N182" t="s">
        <v>82</v>
      </c>
      <c r="O182">
        <v>34</v>
      </c>
      <c r="P182">
        <v>181</v>
      </c>
      <c r="Q182">
        <v>5</v>
      </c>
      <c r="R182">
        <v>7.7858440000000001E-2</v>
      </c>
      <c r="S182">
        <v>0.67883985000000002</v>
      </c>
      <c r="T182">
        <v>0.24030536999999999</v>
      </c>
      <c r="U182">
        <v>1.9569700000000002E-3</v>
      </c>
      <c r="V182">
        <v>1.03937E-3</v>
      </c>
      <c r="W182">
        <v>0.67883985000000002</v>
      </c>
      <c r="X182">
        <f t="shared" si="14"/>
        <v>1002</v>
      </c>
      <c r="Y182">
        <v>106</v>
      </c>
      <c r="Z182">
        <v>2.1</v>
      </c>
      <c r="AA182">
        <f t="shared" si="15"/>
        <v>136.61317013233156</v>
      </c>
      <c r="AB182" s="1">
        <f t="shared" si="16"/>
        <v>5.4189795918367345</v>
      </c>
      <c r="AC182">
        <f t="shared" si="18"/>
        <v>6.0210884353741499E-3</v>
      </c>
      <c r="AD182">
        <f t="shared" si="17"/>
        <v>3.3333333333333333E-2</v>
      </c>
      <c r="AE182">
        <f t="shared" si="19"/>
        <v>0.9009695450364078</v>
      </c>
      <c r="AF182">
        <f t="shared" si="20"/>
        <v>27.029086351092236</v>
      </c>
      <c r="AG182">
        <v>4.9151553999999997</v>
      </c>
      <c r="AH182">
        <v>18.486730000000001</v>
      </c>
      <c r="AI182">
        <v>-5.1144850999999996</v>
      </c>
      <c r="AJ182">
        <v>-3.4011973000000002</v>
      </c>
      <c r="AK182">
        <v>-0.10628177</v>
      </c>
      <c r="AL182">
        <v>3</v>
      </c>
      <c r="AM182">
        <v>0</v>
      </c>
      <c r="AN182">
        <v>1.26529E-2</v>
      </c>
      <c r="AO182">
        <v>0</v>
      </c>
      <c r="AP182" t="s">
        <v>57</v>
      </c>
      <c r="AQ182">
        <v>0.11261839999999999</v>
      </c>
      <c r="AR182">
        <v>0.18152650000000001</v>
      </c>
      <c r="AS182">
        <v>0.36606355000000002</v>
      </c>
      <c r="AT182">
        <v>7.5623789999999996E-2</v>
      </c>
      <c r="AU182">
        <v>0.26416775999999997</v>
      </c>
    </row>
    <row r="183" spans="1:47" x14ac:dyDescent="0.2">
      <c r="A183" t="s">
        <v>74</v>
      </c>
      <c r="B183" t="s">
        <v>74</v>
      </c>
      <c r="C183">
        <v>3.8015907000000002</v>
      </c>
      <c r="D183">
        <v>1</v>
      </c>
      <c r="E183">
        <v>1.4999999999999999E-2</v>
      </c>
      <c r="F183">
        <v>1.5E-3</v>
      </c>
      <c r="G183">
        <v>29</v>
      </c>
      <c r="H183">
        <v>28.3</v>
      </c>
      <c r="I183" t="s">
        <v>49</v>
      </c>
      <c r="J183" t="s">
        <v>49</v>
      </c>
      <c r="K183" t="s">
        <v>49</v>
      </c>
      <c r="L183" t="s">
        <v>59</v>
      </c>
      <c r="M183" t="s">
        <v>73</v>
      </c>
      <c r="N183" t="s">
        <v>82</v>
      </c>
      <c r="O183">
        <v>34</v>
      </c>
      <c r="P183">
        <v>182</v>
      </c>
      <c r="Q183">
        <v>6</v>
      </c>
      <c r="R183">
        <v>0.21460103</v>
      </c>
      <c r="S183">
        <v>0.69502337999999997</v>
      </c>
      <c r="T183">
        <v>8.9447780000000005E-2</v>
      </c>
      <c r="U183">
        <v>6.0641000000000004E-4</v>
      </c>
      <c r="V183">
        <v>3.2140000000000001E-4</v>
      </c>
      <c r="W183">
        <v>0.69502337999999997</v>
      </c>
      <c r="X183">
        <f t="shared" si="14"/>
        <v>1002</v>
      </c>
      <c r="Y183">
        <v>106</v>
      </c>
      <c r="Z183">
        <v>2.1</v>
      </c>
      <c r="AA183">
        <f t="shared" si="15"/>
        <v>136.61317013233156</v>
      </c>
      <c r="AB183" s="1">
        <f t="shared" si="16"/>
        <v>5.4189795918367345</v>
      </c>
      <c r="AC183">
        <f t="shared" si="18"/>
        <v>5.4189795918367346E-2</v>
      </c>
      <c r="AD183">
        <f t="shared" si="17"/>
        <v>0.1</v>
      </c>
      <c r="AE183">
        <f t="shared" si="19"/>
        <v>2.6677211707214101</v>
      </c>
      <c r="AF183">
        <f t="shared" si="20"/>
        <v>26.677211707214099</v>
      </c>
      <c r="AG183">
        <v>4.9151553999999997</v>
      </c>
      <c r="AH183">
        <v>18.486730000000001</v>
      </c>
      <c r="AI183">
        <v>-2.9172606000000001</v>
      </c>
      <c r="AJ183">
        <v>-2.3025850999999999</v>
      </c>
      <c r="AK183">
        <v>0.97922662999999999</v>
      </c>
      <c r="AL183">
        <v>3</v>
      </c>
      <c r="AM183">
        <v>0</v>
      </c>
      <c r="AN183">
        <v>7.1861E-3</v>
      </c>
      <c r="AO183">
        <v>0</v>
      </c>
      <c r="AP183" t="s">
        <v>74</v>
      </c>
      <c r="AQ183">
        <v>0.10673616</v>
      </c>
      <c r="AR183">
        <v>0.17505594999999999</v>
      </c>
      <c r="AS183">
        <v>0.36477224000000003</v>
      </c>
      <c r="AT183">
        <v>7.7390749999999994E-2</v>
      </c>
      <c r="AU183">
        <v>0.27604489999999998</v>
      </c>
    </row>
    <row r="184" spans="1:47" x14ac:dyDescent="0.2">
      <c r="A184" t="s">
        <v>74</v>
      </c>
      <c r="B184" t="s">
        <v>74</v>
      </c>
      <c r="C184">
        <v>3.8015907000000002</v>
      </c>
      <c r="D184">
        <v>1</v>
      </c>
      <c r="E184">
        <v>1.4999999999999999E-2</v>
      </c>
      <c r="F184">
        <v>3.0000000000000001E-3</v>
      </c>
      <c r="G184">
        <v>29</v>
      </c>
      <c r="H184">
        <v>27.4</v>
      </c>
      <c r="I184" t="s">
        <v>49</v>
      </c>
      <c r="J184" t="s">
        <v>49</v>
      </c>
      <c r="K184" t="s">
        <v>49</v>
      </c>
      <c r="L184" t="s">
        <v>59</v>
      </c>
      <c r="M184" t="s">
        <v>73</v>
      </c>
      <c r="N184" t="s">
        <v>75</v>
      </c>
      <c r="O184">
        <v>32.9</v>
      </c>
      <c r="P184">
        <v>183</v>
      </c>
      <c r="Q184">
        <v>7</v>
      </c>
      <c r="R184">
        <v>0.61400571000000004</v>
      </c>
      <c r="S184">
        <v>0.36921437000000001</v>
      </c>
      <c r="T184">
        <v>1.662042E-2</v>
      </c>
      <c r="U184">
        <v>1.0427E-4</v>
      </c>
      <c r="V184">
        <v>5.5220000000000003E-5</v>
      </c>
      <c r="W184">
        <v>0.61400571000000004</v>
      </c>
      <c r="X184">
        <f t="shared" si="14"/>
        <v>1002</v>
      </c>
      <c r="Y184">
        <v>106</v>
      </c>
      <c r="Z184">
        <v>2.1</v>
      </c>
      <c r="AA184">
        <f t="shared" si="15"/>
        <v>136.61317013233156</v>
      </c>
      <c r="AB184" s="1">
        <f t="shared" si="16"/>
        <v>5.4189795918367345</v>
      </c>
      <c r="AC184">
        <f t="shared" si="18"/>
        <v>0.21675918367346939</v>
      </c>
      <c r="AD184">
        <f t="shared" si="17"/>
        <v>0.2</v>
      </c>
      <c r="AE184">
        <f t="shared" si="19"/>
        <v>5.2332497696099711</v>
      </c>
      <c r="AF184">
        <f t="shared" si="20"/>
        <v>26.166248848049854</v>
      </c>
      <c r="AG184">
        <v>4.9151553999999997</v>
      </c>
      <c r="AH184">
        <v>18.486730000000001</v>
      </c>
      <c r="AI184">
        <v>-1.5309663</v>
      </c>
      <c r="AJ184">
        <v>-1.6094379000000001</v>
      </c>
      <c r="AK184">
        <v>1.6530345</v>
      </c>
      <c r="AL184">
        <v>3</v>
      </c>
      <c r="AM184">
        <v>0</v>
      </c>
      <c r="AN184">
        <v>2.8341E-3</v>
      </c>
      <c r="AO184">
        <v>0</v>
      </c>
      <c r="AP184" t="s">
        <v>74</v>
      </c>
      <c r="AQ184">
        <v>9.8676730000000004E-2</v>
      </c>
      <c r="AR184">
        <v>0.16575071</v>
      </c>
      <c r="AS184">
        <v>0.36189651</v>
      </c>
      <c r="AT184">
        <v>7.9808359999999995E-2</v>
      </c>
      <c r="AU184">
        <v>0.29386769000000001</v>
      </c>
    </row>
    <row r="185" spans="1:47" x14ac:dyDescent="0.2">
      <c r="A185" t="s">
        <v>74</v>
      </c>
      <c r="B185" t="s">
        <v>74</v>
      </c>
      <c r="C185">
        <v>3.8015907000000002</v>
      </c>
      <c r="D185">
        <v>1</v>
      </c>
      <c r="E185">
        <v>1.4999999999999999E-2</v>
      </c>
      <c r="F185">
        <v>4.0000000000000001E-3</v>
      </c>
      <c r="G185">
        <v>29</v>
      </c>
      <c r="H185">
        <v>30.3</v>
      </c>
      <c r="I185" t="s">
        <v>49</v>
      </c>
      <c r="J185" t="s">
        <v>49</v>
      </c>
      <c r="K185" t="s">
        <v>49</v>
      </c>
      <c r="L185" t="s">
        <v>59</v>
      </c>
      <c r="M185" t="s">
        <v>73</v>
      </c>
      <c r="N185" t="s">
        <v>75</v>
      </c>
      <c r="O185">
        <v>36.4</v>
      </c>
      <c r="P185">
        <v>184</v>
      </c>
      <c r="Q185">
        <v>8</v>
      </c>
      <c r="R185">
        <v>0.83734120000000001</v>
      </c>
      <c r="S185">
        <v>0.15741288000000001</v>
      </c>
      <c r="T185">
        <v>5.1966299999999998E-3</v>
      </c>
      <c r="U185">
        <v>3.2230000000000001E-5</v>
      </c>
      <c r="V185">
        <v>1.7059999999999999E-5</v>
      </c>
      <c r="W185">
        <v>0.83734120000000001</v>
      </c>
      <c r="X185">
        <f t="shared" si="14"/>
        <v>1002</v>
      </c>
      <c r="Y185">
        <v>106</v>
      </c>
      <c r="Z185">
        <v>2.1</v>
      </c>
      <c r="AA185">
        <f t="shared" si="15"/>
        <v>136.61317013233156</v>
      </c>
      <c r="AB185" s="1">
        <f t="shared" si="16"/>
        <v>5.4189795918367345</v>
      </c>
      <c r="AC185">
        <f t="shared" si="18"/>
        <v>0.38534965986394559</v>
      </c>
      <c r="AD185">
        <f t="shared" si="17"/>
        <v>0.26666666666666666</v>
      </c>
      <c r="AE185">
        <f t="shared" si="19"/>
        <v>6.8896917334083616</v>
      </c>
      <c r="AF185">
        <f t="shared" si="20"/>
        <v>25.836344000281358</v>
      </c>
      <c r="AG185">
        <v>4.9151553999999997</v>
      </c>
      <c r="AH185">
        <v>18.486730000000001</v>
      </c>
      <c r="AI185">
        <v>-0.95560206000000003</v>
      </c>
      <c r="AJ185">
        <v>-1.3217558</v>
      </c>
      <c r="AK185">
        <v>1.9280284000000001</v>
      </c>
      <c r="AL185">
        <v>3</v>
      </c>
      <c r="AM185">
        <v>0</v>
      </c>
      <c r="AN185">
        <v>1.4437E-3</v>
      </c>
      <c r="AO185">
        <v>0</v>
      </c>
      <c r="AP185" t="s">
        <v>74</v>
      </c>
      <c r="AQ185">
        <v>9.3765180000000004E-2</v>
      </c>
      <c r="AR185">
        <v>0.15982177</v>
      </c>
      <c r="AS185">
        <v>0.35942447999999999</v>
      </c>
      <c r="AT185">
        <v>8.1263749999999996E-2</v>
      </c>
      <c r="AU185">
        <v>0.30572482000000001</v>
      </c>
    </row>
    <row r="186" spans="1:47" x14ac:dyDescent="0.2">
      <c r="A186" t="s">
        <v>66</v>
      </c>
      <c r="B186" t="s">
        <v>66</v>
      </c>
      <c r="C186">
        <v>3.8015907000000002</v>
      </c>
      <c r="D186">
        <v>1</v>
      </c>
      <c r="E186">
        <v>0.02</v>
      </c>
      <c r="F186">
        <v>5.0000000000000001E-4</v>
      </c>
      <c r="G186">
        <v>29</v>
      </c>
      <c r="H186">
        <v>41.8</v>
      </c>
      <c r="I186" t="s">
        <v>49</v>
      </c>
      <c r="J186" t="s">
        <v>49</v>
      </c>
      <c r="K186" t="s">
        <v>49</v>
      </c>
      <c r="L186" t="s">
        <v>59</v>
      </c>
      <c r="M186" t="s">
        <v>73</v>
      </c>
      <c r="N186" t="s">
        <v>82</v>
      </c>
      <c r="O186">
        <v>50.2</v>
      </c>
      <c r="P186">
        <v>185</v>
      </c>
      <c r="Q186">
        <v>9</v>
      </c>
      <c r="R186">
        <v>2.3373749999999999E-2</v>
      </c>
      <c r="S186">
        <v>0.44516249000000002</v>
      </c>
      <c r="T186">
        <v>0.52097263999999999</v>
      </c>
      <c r="U186">
        <v>6.8340099999999997E-3</v>
      </c>
      <c r="V186">
        <v>3.6571099999999999E-3</v>
      </c>
      <c r="W186">
        <v>0.52097263999999999</v>
      </c>
      <c r="X186">
        <f t="shared" si="14"/>
        <v>1002</v>
      </c>
      <c r="Y186">
        <v>106</v>
      </c>
      <c r="Z186">
        <v>2.1</v>
      </c>
      <c r="AA186">
        <f t="shared" si="15"/>
        <v>136.61317013233156</v>
      </c>
      <c r="AB186" s="1">
        <f t="shared" si="16"/>
        <v>9.6337414965986383</v>
      </c>
      <c r="AC186">
        <f t="shared" si="18"/>
        <v>6.0210884353741499E-3</v>
      </c>
      <c r="AD186">
        <f t="shared" si="17"/>
        <v>2.5000000000000001E-2</v>
      </c>
      <c r="AE186">
        <f t="shared" si="19"/>
        <v>0.9009695450364078</v>
      </c>
      <c r="AF186">
        <f t="shared" si="20"/>
        <v>36.038781801456309</v>
      </c>
      <c r="AG186">
        <v>4.9151553999999997</v>
      </c>
      <c r="AH186">
        <v>17.911366000000001</v>
      </c>
      <c r="AI186">
        <v>-5.1144850999999996</v>
      </c>
      <c r="AJ186">
        <v>-3.6888793999999998</v>
      </c>
      <c r="AK186">
        <v>-0.10628177</v>
      </c>
      <c r="AL186">
        <v>3</v>
      </c>
      <c r="AM186">
        <v>0</v>
      </c>
      <c r="AN186">
        <v>2.5873E-2</v>
      </c>
      <c r="AO186">
        <v>0</v>
      </c>
      <c r="AP186" t="s">
        <v>57</v>
      </c>
      <c r="AQ186">
        <v>0.11261839999999999</v>
      </c>
      <c r="AR186">
        <v>0.18152650000000001</v>
      </c>
      <c r="AS186">
        <v>0.36606355000000002</v>
      </c>
      <c r="AT186">
        <v>7.5623789999999996E-2</v>
      </c>
      <c r="AU186">
        <v>0.26416775999999997</v>
      </c>
    </row>
    <row r="187" spans="1:47" x14ac:dyDescent="0.2">
      <c r="A187" t="s">
        <v>74</v>
      </c>
      <c r="B187" t="s">
        <v>74</v>
      </c>
      <c r="C187">
        <v>3.8015907000000002</v>
      </c>
      <c r="D187">
        <v>1</v>
      </c>
      <c r="E187">
        <v>0.02</v>
      </c>
      <c r="F187">
        <v>1.5E-3</v>
      </c>
      <c r="G187">
        <v>29</v>
      </c>
      <c r="H187">
        <v>42.3</v>
      </c>
      <c r="I187" t="s">
        <v>49</v>
      </c>
      <c r="J187" t="s">
        <v>49</v>
      </c>
      <c r="K187" t="s">
        <v>49</v>
      </c>
      <c r="L187" t="s">
        <v>59</v>
      </c>
      <c r="M187" t="s">
        <v>73</v>
      </c>
      <c r="N187" t="s">
        <v>82</v>
      </c>
      <c r="O187">
        <v>50.8</v>
      </c>
      <c r="P187">
        <v>186</v>
      </c>
      <c r="Q187">
        <v>10</v>
      </c>
      <c r="R187">
        <v>7.1884530000000002E-2</v>
      </c>
      <c r="S187">
        <v>0.66857794999999998</v>
      </c>
      <c r="T187">
        <v>0.25627202999999998</v>
      </c>
      <c r="U187">
        <v>2.1325599999999999E-3</v>
      </c>
      <c r="V187">
        <v>1.1329300000000001E-3</v>
      </c>
      <c r="W187">
        <v>0.66857794999999998</v>
      </c>
      <c r="X187">
        <f t="shared" si="14"/>
        <v>1002</v>
      </c>
      <c r="Y187">
        <v>106</v>
      </c>
      <c r="Z187">
        <v>2.1</v>
      </c>
      <c r="AA187">
        <f t="shared" si="15"/>
        <v>136.61317013233156</v>
      </c>
      <c r="AB187" s="1">
        <f t="shared" si="16"/>
        <v>9.6337414965986383</v>
      </c>
      <c r="AC187">
        <f t="shared" si="18"/>
        <v>5.4189795918367346E-2</v>
      </c>
      <c r="AD187">
        <f t="shared" si="17"/>
        <v>7.4999999999999997E-2</v>
      </c>
      <c r="AE187">
        <f t="shared" si="19"/>
        <v>2.6677211707214101</v>
      </c>
      <c r="AF187">
        <f t="shared" si="20"/>
        <v>35.569615609618801</v>
      </c>
      <c r="AG187">
        <v>4.9151553999999997</v>
      </c>
      <c r="AH187">
        <v>17.911366000000001</v>
      </c>
      <c r="AI187">
        <v>-2.9172606000000001</v>
      </c>
      <c r="AJ187">
        <v>-2.5902671000000002</v>
      </c>
      <c r="AK187">
        <v>0.97922662999999999</v>
      </c>
      <c r="AL187">
        <v>3</v>
      </c>
      <c r="AM187">
        <v>0</v>
      </c>
      <c r="AN187">
        <v>1.4503500000000001E-2</v>
      </c>
      <c r="AO187">
        <v>0</v>
      </c>
      <c r="AP187" t="s">
        <v>74</v>
      </c>
      <c r="AQ187">
        <v>0.10673616</v>
      </c>
      <c r="AR187">
        <v>0.17505594999999999</v>
      </c>
      <c r="AS187">
        <v>0.36477224000000003</v>
      </c>
      <c r="AT187">
        <v>7.7390749999999994E-2</v>
      </c>
      <c r="AU187">
        <v>0.27604489999999998</v>
      </c>
    </row>
    <row r="188" spans="1:47" x14ac:dyDescent="0.2">
      <c r="A188" t="s">
        <v>74</v>
      </c>
      <c r="B188" t="s">
        <v>74</v>
      </c>
      <c r="C188">
        <v>3.8015907000000002</v>
      </c>
      <c r="D188">
        <v>1</v>
      </c>
      <c r="E188">
        <v>0.02</v>
      </c>
      <c r="F188">
        <v>3.0000000000000001E-3</v>
      </c>
      <c r="G188">
        <v>29</v>
      </c>
      <c r="H188">
        <v>42.3</v>
      </c>
      <c r="I188" t="s">
        <v>49</v>
      </c>
      <c r="J188" t="s">
        <v>49</v>
      </c>
      <c r="K188" t="s">
        <v>49</v>
      </c>
      <c r="L188" t="s">
        <v>59</v>
      </c>
      <c r="M188" t="s">
        <v>73</v>
      </c>
      <c r="N188" t="s">
        <v>82</v>
      </c>
      <c r="O188">
        <v>50.7</v>
      </c>
      <c r="P188">
        <v>187</v>
      </c>
      <c r="Q188">
        <v>11</v>
      </c>
      <c r="R188">
        <v>0.31077421999999999</v>
      </c>
      <c r="S188">
        <v>0.63243780000000005</v>
      </c>
      <c r="T188">
        <v>5.6225530000000003E-2</v>
      </c>
      <c r="U188">
        <v>3.6765000000000002E-4</v>
      </c>
      <c r="V188">
        <v>1.9479E-4</v>
      </c>
      <c r="W188">
        <v>0.63243780000000005</v>
      </c>
      <c r="X188">
        <f t="shared" si="14"/>
        <v>1002</v>
      </c>
      <c r="Y188">
        <v>106</v>
      </c>
      <c r="Z188">
        <v>2.1</v>
      </c>
      <c r="AA188">
        <f t="shared" si="15"/>
        <v>136.61317013233156</v>
      </c>
      <c r="AB188" s="1">
        <f t="shared" si="16"/>
        <v>9.6337414965986383</v>
      </c>
      <c r="AC188">
        <f t="shared" si="18"/>
        <v>0.21675918367346939</v>
      </c>
      <c r="AD188">
        <f t="shared" si="17"/>
        <v>0.15</v>
      </c>
      <c r="AE188">
        <f t="shared" si="19"/>
        <v>5.2332497696099711</v>
      </c>
      <c r="AF188">
        <f t="shared" si="20"/>
        <v>34.888331797399807</v>
      </c>
      <c r="AG188">
        <v>4.9151553999999997</v>
      </c>
      <c r="AH188">
        <v>17.911366000000001</v>
      </c>
      <c r="AI188">
        <v>-1.5309663</v>
      </c>
      <c r="AJ188">
        <v>-1.8971199999999999</v>
      </c>
      <c r="AK188">
        <v>1.6530345</v>
      </c>
      <c r="AL188">
        <v>3</v>
      </c>
      <c r="AM188">
        <v>0</v>
      </c>
      <c r="AN188">
        <v>5.5861000000000001E-3</v>
      </c>
      <c r="AO188">
        <v>0</v>
      </c>
      <c r="AP188" t="s">
        <v>74</v>
      </c>
      <c r="AQ188">
        <v>9.8676730000000004E-2</v>
      </c>
      <c r="AR188">
        <v>0.16575071</v>
      </c>
      <c r="AS188">
        <v>0.36189651</v>
      </c>
      <c r="AT188">
        <v>7.9808359999999995E-2</v>
      </c>
      <c r="AU188">
        <v>0.29386769000000001</v>
      </c>
    </row>
    <row r="189" spans="1:47" x14ac:dyDescent="0.2">
      <c r="A189" t="s">
        <v>74</v>
      </c>
      <c r="B189" t="s">
        <v>74</v>
      </c>
      <c r="C189">
        <v>3.8015907000000002</v>
      </c>
      <c r="D189">
        <v>1</v>
      </c>
      <c r="E189">
        <v>0.02</v>
      </c>
      <c r="F189">
        <v>4.0000000000000001E-3</v>
      </c>
      <c r="G189">
        <v>29</v>
      </c>
      <c r="H189">
        <v>41.8</v>
      </c>
      <c r="I189" t="s">
        <v>49</v>
      </c>
      <c r="J189" t="s">
        <v>49</v>
      </c>
      <c r="K189" t="s">
        <v>49</v>
      </c>
      <c r="L189" t="s">
        <v>59</v>
      </c>
      <c r="M189" t="s">
        <v>73</v>
      </c>
      <c r="N189" t="s">
        <v>75</v>
      </c>
      <c r="O189">
        <v>50.2</v>
      </c>
      <c r="P189">
        <v>188</v>
      </c>
      <c r="Q189">
        <v>12</v>
      </c>
      <c r="R189">
        <v>0.59336482000000002</v>
      </c>
      <c r="S189">
        <v>0.38837065999999998</v>
      </c>
      <c r="T189">
        <v>1.809065E-2</v>
      </c>
      <c r="U189">
        <v>1.1367E-4</v>
      </c>
      <c r="V189">
        <v>6.02E-5</v>
      </c>
      <c r="W189">
        <v>0.59336482000000002</v>
      </c>
      <c r="X189">
        <f t="shared" si="14"/>
        <v>1002</v>
      </c>
      <c r="Y189">
        <v>106</v>
      </c>
      <c r="Z189">
        <v>2.1</v>
      </c>
      <c r="AA189">
        <f t="shared" si="15"/>
        <v>136.61317013233156</v>
      </c>
      <c r="AB189" s="1">
        <f t="shared" si="16"/>
        <v>9.6337414965986383</v>
      </c>
      <c r="AC189">
        <f t="shared" si="18"/>
        <v>0.38534965986394559</v>
      </c>
      <c r="AD189">
        <f t="shared" si="17"/>
        <v>0.2</v>
      </c>
      <c r="AE189">
        <f t="shared" si="19"/>
        <v>6.8896917334083616</v>
      </c>
      <c r="AF189">
        <f t="shared" si="20"/>
        <v>34.448458667041805</v>
      </c>
      <c r="AG189">
        <v>4.9151553999999997</v>
      </c>
      <c r="AH189">
        <v>17.911366000000001</v>
      </c>
      <c r="AI189">
        <v>-0.95560206000000003</v>
      </c>
      <c r="AJ189">
        <v>-1.6094378</v>
      </c>
      <c r="AK189">
        <v>1.9280284000000001</v>
      </c>
      <c r="AL189">
        <v>3</v>
      </c>
      <c r="AM189">
        <v>0</v>
      </c>
      <c r="AN189">
        <v>2.797E-3</v>
      </c>
      <c r="AO189">
        <v>0</v>
      </c>
      <c r="AP189" t="s">
        <v>74</v>
      </c>
      <c r="AQ189">
        <v>9.3765180000000004E-2</v>
      </c>
      <c r="AR189">
        <v>0.15982177</v>
      </c>
      <c r="AS189">
        <v>0.35942447999999999</v>
      </c>
      <c r="AT189">
        <v>8.1263749999999996E-2</v>
      </c>
      <c r="AU189">
        <v>0.30572482000000001</v>
      </c>
    </row>
    <row r="190" spans="1:47" x14ac:dyDescent="0.2">
      <c r="A190" t="s">
        <v>66</v>
      </c>
      <c r="B190" t="s">
        <v>66</v>
      </c>
      <c r="C190">
        <v>3.8015907000000002</v>
      </c>
      <c r="D190">
        <v>1</v>
      </c>
      <c r="E190">
        <v>2.5000000000000001E-2</v>
      </c>
      <c r="F190">
        <v>5.0000000000000001E-4</v>
      </c>
      <c r="G190">
        <v>29</v>
      </c>
      <c r="H190">
        <v>58.2</v>
      </c>
      <c r="I190" t="s">
        <v>49</v>
      </c>
      <c r="J190" t="s">
        <v>49</v>
      </c>
      <c r="K190" t="s">
        <v>49</v>
      </c>
      <c r="L190" t="s">
        <v>59</v>
      </c>
      <c r="M190" t="s">
        <v>73</v>
      </c>
      <c r="N190" t="s">
        <v>82</v>
      </c>
      <c r="O190">
        <v>69.8</v>
      </c>
      <c r="P190">
        <v>189</v>
      </c>
      <c r="Q190">
        <v>13</v>
      </c>
      <c r="R190">
        <v>6.7383800000000004E-3</v>
      </c>
      <c r="S190">
        <v>0.19319585</v>
      </c>
      <c r="T190">
        <v>0.76401101000000005</v>
      </c>
      <c r="U190">
        <v>2.3271259999999998E-2</v>
      </c>
      <c r="V190">
        <v>1.278349E-2</v>
      </c>
      <c r="W190">
        <v>0.76401101000000005</v>
      </c>
      <c r="X190">
        <f t="shared" si="14"/>
        <v>1002</v>
      </c>
      <c r="Y190">
        <v>106</v>
      </c>
      <c r="Z190">
        <v>2.1</v>
      </c>
      <c r="AA190">
        <f t="shared" si="15"/>
        <v>136.61317013233156</v>
      </c>
      <c r="AB190" s="1">
        <f t="shared" si="16"/>
        <v>15.052721088435375</v>
      </c>
      <c r="AC190">
        <f t="shared" si="18"/>
        <v>6.0210884353741499E-3</v>
      </c>
      <c r="AD190">
        <f t="shared" si="17"/>
        <v>0.02</v>
      </c>
      <c r="AE190">
        <f t="shared" si="19"/>
        <v>0.9009695450364078</v>
      </c>
      <c r="AF190">
        <f t="shared" si="20"/>
        <v>45.048477251820387</v>
      </c>
      <c r="AG190">
        <v>4.9151553999999997</v>
      </c>
      <c r="AH190">
        <v>17.465078999999999</v>
      </c>
      <c r="AI190">
        <v>-5.1144850999999996</v>
      </c>
      <c r="AJ190">
        <v>-3.912023</v>
      </c>
      <c r="AK190">
        <v>-0.10628177</v>
      </c>
      <c r="AL190">
        <v>3</v>
      </c>
      <c r="AM190">
        <v>0</v>
      </c>
      <c r="AN190">
        <v>5.0665500000000002E-2</v>
      </c>
      <c r="AO190">
        <v>0</v>
      </c>
      <c r="AP190" t="s">
        <v>57</v>
      </c>
      <c r="AQ190">
        <v>0.11261839999999999</v>
      </c>
      <c r="AR190">
        <v>0.18152650000000001</v>
      </c>
      <c r="AS190">
        <v>0.36606355000000002</v>
      </c>
      <c r="AT190">
        <v>7.5623789999999996E-2</v>
      </c>
      <c r="AU190">
        <v>0.26416775999999997</v>
      </c>
    </row>
    <row r="191" spans="1:47" x14ac:dyDescent="0.2">
      <c r="A191" t="s">
        <v>66</v>
      </c>
      <c r="B191" t="s">
        <v>66</v>
      </c>
      <c r="C191">
        <v>3.8015907000000002</v>
      </c>
      <c r="D191">
        <v>1</v>
      </c>
      <c r="E191">
        <v>2.5000000000000001E-2</v>
      </c>
      <c r="F191">
        <v>1.5E-3</v>
      </c>
      <c r="G191">
        <v>29</v>
      </c>
      <c r="H191">
        <v>55.2</v>
      </c>
      <c r="I191" t="s">
        <v>49</v>
      </c>
      <c r="J191" t="s">
        <v>49</v>
      </c>
      <c r="K191" t="s">
        <v>49</v>
      </c>
      <c r="L191" t="s">
        <v>59</v>
      </c>
      <c r="M191" t="s">
        <v>73</v>
      </c>
      <c r="N191" t="s">
        <v>82</v>
      </c>
      <c r="O191">
        <v>66.2</v>
      </c>
      <c r="P191">
        <v>190</v>
      </c>
      <c r="Q191">
        <v>14</v>
      </c>
      <c r="R191">
        <v>2.1482939999999999E-2</v>
      </c>
      <c r="S191">
        <v>0.42563799000000002</v>
      </c>
      <c r="T191">
        <v>0.54145328000000004</v>
      </c>
      <c r="U191">
        <v>7.4404099999999997E-3</v>
      </c>
      <c r="V191">
        <v>3.9853800000000002E-3</v>
      </c>
      <c r="W191">
        <v>0.54145328000000004</v>
      </c>
      <c r="X191">
        <f t="shared" si="14"/>
        <v>1002</v>
      </c>
      <c r="Y191">
        <v>106</v>
      </c>
      <c r="Z191">
        <v>2.1</v>
      </c>
      <c r="AA191">
        <f t="shared" si="15"/>
        <v>136.61317013233156</v>
      </c>
      <c r="AB191" s="1">
        <f t="shared" si="16"/>
        <v>15.052721088435375</v>
      </c>
      <c r="AC191">
        <f t="shared" si="18"/>
        <v>5.4189795918367346E-2</v>
      </c>
      <c r="AD191">
        <f t="shared" si="17"/>
        <v>0.06</v>
      </c>
      <c r="AE191">
        <f t="shared" si="19"/>
        <v>2.6677211707214101</v>
      </c>
      <c r="AF191">
        <f t="shared" si="20"/>
        <v>44.462019512023502</v>
      </c>
      <c r="AG191">
        <v>4.9151553999999997</v>
      </c>
      <c r="AH191">
        <v>17.465078999999999</v>
      </c>
      <c r="AI191">
        <v>-2.9172606000000001</v>
      </c>
      <c r="AJ191">
        <v>-2.8134106999999999</v>
      </c>
      <c r="AK191">
        <v>0.97922662999999999</v>
      </c>
      <c r="AL191">
        <v>3</v>
      </c>
      <c r="AM191">
        <v>0</v>
      </c>
      <c r="AN191">
        <v>2.8307100000000002E-2</v>
      </c>
      <c r="AO191">
        <v>0</v>
      </c>
      <c r="AP191" t="s">
        <v>57</v>
      </c>
      <c r="AQ191">
        <v>0.10673616</v>
      </c>
      <c r="AR191">
        <v>0.17505594999999999</v>
      </c>
      <c r="AS191">
        <v>0.36477224000000003</v>
      </c>
      <c r="AT191">
        <v>7.7390749999999994E-2</v>
      </c>
      <c r="AU191">
        <v>0.27604489999999998</v>
      </c>
    </row>
    <row r="192" spans="1:47" x14ac:dyDescent="0.2">
      <c r="A192" t="s">
        <v>66</v>
      </c>
      <c r="B192" t="s">
        <v>66</v>
      </c>
      <c r="C192">
        <v>3.8015907000000002</v>
      </c>
      <c r="D192">
        <v>1</v>
      </c>
      <c r="E192">
        <v>2.5000000000000001E-2</v>
      </c>
      <c r="F192">
        <v>3.0000000000000001E-3</v>
      </c>
      <c r="G192">
        <v>29</v>
      </c>
      <c r="H192">
        <v>55.3</v>
      </c>
      <c r="I192" t="s">
        <v>49</v>
      </c>
      <c r="J192" t="s">
        <v>49</v>
      </c>
      <c r="K192" t="s">
        <v>49</v>
      </c>
      <c r="L192" t="s">
        <v>59</v>
      </c>
      <c r="M192" t="s">
        <v>73</v>
      </c>
      <c r="N192" t="s">
        <v>82</v>
      </c>
      <c r="O192">
        <v>66.3</v>
      </c>
      <c r="P192">
        <v>191</v>
      </c>
      <c r="Q192">
        <v>15</v>
      </c>
      <c r="R192">
        <v>0.11332828</v>
      </c>
      <c r="S192">
        <v>0.71148182999999998</v>
      </c>
      <c r="T192">
        <v>0.17320853</v>
      </c>
      <c r="U192">
        <v>1.2945299999999999E-3</v>
      </c>
      <c r="V192">
        <v>6.8683999999999998E-4</v>
      </c>
      <c r="W192">
        <v>0.71148182999999998</v>
      </c>
      <c r="X192">
        <f t="shared" si="14"/>
        <v>1002</v>
      </c>
      <c r="Y192">
        <v>106</v>
      </c>
      <c r="Z192">
        <v>2.1</v>
      </c>
      <c r="AA192">
        <f t="shared" si="15"/>
        <v>136.61317013233156</v>
      </c>
      <c r="AB192" s="1">
        <f t="shared" si="16"/>
        <v>15.052721088435375</v>
      </c>
      <c r="AC192">
        <f t="shared" si="18"/>
        <v>0.21675918367346939</v>
      </c>
      <c r="AD192">
        <f t="shared" si="17"/>
        <v>0.12</v>
      </c>
      <c r="AE192">
        <f t="shared" si="19"/>
        <v>5.2332497696099711</v>
      </c>
      <c r="AF192">
        <f t="shared" si="20"/>
        <v>43.610414746749761</v>
      </c>
      <c r="AG192">
        <v>4.9151553999999997</v>
      </c>
      <c r="AH192">
        <v>17.465078999999999</v>
      </c>
      <c r="AI192">
        <v>-1.5309663</v>
      </c>
      <c r="AJ192">
        <v>-2.1202635000000001</v>
      </c>
      <c r="AK192">
        <v>1.6530345</v>
      </c>
      <c r="AL192">
        <v>3</v>
      </c>
      <c r="AM192">
        <v>0</v>
      </c>
      <c r="AN192">
        <v>1.07598E-2</v>
      </c>
      <c r="AO192">
        <v>0</v>
      </c>
      <c r="AP192" t="s">
        <v>57</v>
      </c>
      <c r="AQ192">
        <v>9.8676730000000004E-2</v>
      </c>
      <c r="AR192">
        <v>0.16575071</v>
      </c>
      <c r="AS192">
        <v>0.36189651</v>
      </c>
      <c r="AT192">
        <v>7.9808359999999995E-2</v>
      </c>
      <c r="AU192">
        <v>0.29386769000000001</v>
      </c>
    </row>
    <row r="193" spans="1:47" x14ac:dyDescent="0.2">
      <c r="A193" t="s">
        <v>74</v>
      </c>
      <c r="B193" t="s">
        <v>74</v>
      </c>
      <c r="C193">
        <v>3.8015907000000002</v>
      </c>
      <c r="D193">
        <v>1</v>
      </c>
      <c r="E193">
        <v>2.5000000000000001E-2</v>
      </c>
      <c r="F193">
        <v>4.0000000000000001E-3</v>
      </c>
      <c r="G193">
        <v>29</v>
      </c>
      <c r="H193">
        <v>51.8</v>
      </c>
      <c r="I193" t="s">
        <v>49</v>
      </c>
      <c r="J193" t="s">
        <v>49</v>
      </c>
      <c r="K193" t="s">
        <v>49</v>
      </c>
      <c r="L193" t="s">
        <v>59</v>
      </c>
      <c r="M193" t="s">
        <v>73</v>
      </c>
      <c r="N193" t="s">
        <v>82</v>
      </c>
      <c r="O193">
        <v>62.1</v>
      </c>
      <c r="P193">
        <v>192</v>
      </c>
      <c r="Q193">
        <v>16</v>
      </c>
      <c r="R193">
        <v>0.29259977999999998</v>
      </c>
      <c r="S193">
        <v>0.64580967</v>
      </c>
      <c r="T193">
        <v>6.0977459999999997E-2</v>
      </c>
      <c r="U193">
        <v>4.0076000000000001E-4</v>
      </c>
      <c r="V193">
        <v>2.1233999999999999E-4</v>
      </c>
      <c r="W193">
        <v>0.64580967</v>
      </c>
      <c r="X193">
        <f t="shared" si="14"/>
        <v>1002</v>
      </c>
      <c r="Y193">
        <v>106</v>
      </c>
      <c r="Z193">
        <v>2.1</v>
      </c>
      <c r="AA193">
        <f t="shared" si="15"/>
        <v>136.61317013233156</v>
      </c>
      <c r="AB193" s="1">
        <f t="shared" si="16"/>
        <v>15.052721088435375</v>
      </c>
      <c r="AC193">
        <f t="shared" si="18"/>
        <v>0.38534965986394559</v>
      </c>
      <c r="AD193">
        <f t="shared" si="17"/>
        <v>0.16</v>
      </c>
      <c r="AE193">
        <f t="shared" si="19"/>
        <v>6.8896917334083616</v>
      </c>
      <c r="AF193">
        <f t="shared" si="20"/>
        <v>43.06057333380226</v>
      </c>
      <c r="AG193">
        <v>4.9151553999999997</v>
      </c>
      <c r="AH193">
        <v>17.465078999999999</v>
      </c>
      <c r="AI193">
        <v>-0.95560206000000003</v>
      </c>
      <c r="AJ193">
        <v>-1.8325814</v>
      </c>
      <c r="AK193">
        <v>1.9280284000000001</v>
      </c>
      <c r="AL193">
        <v>3</v>
      </c>
      <c r="AM193">
        <v>0</v>
      </c>
      <c r="AN193">
        <v>5.3244E-3</v>
      </c>
      <c r="AO193">
        <v>0</v>
      </c>
      <c r="AP193" t="s">
        <v>74</v>
      </c>
      <c r="AQ193">
        <v>9.3765180000000004E-2</v>
      </c>
      <c r="AR193">
        <v>0.15982177</v>
      </c>
      <c r="AS193">
        <v>0.35942447999999999</v>
      </c>
      <c r="AT193">
        <v>8.1263749999999996E-2</v>
      </c>
      <c r="AU193">
        <v>0.30572482000000001</v>
      </c>
    </row>
    <row r="194" spans="1:47" x14ac:dyDescent="0.2">
      <c r="A194" t="s">
        <v>47</v>
      </c>
      <c r="B194" t="s">
        <v>47</v>
      </c>
      <c r="C194">
        <v>2.5452944999999998</v>
      </c>
      <c r="D194">
        <v>0.1</v>
      </c>
      <c r="E194">
        <v>0.01</v>
      </c>
      <c r="F194">
        <v>5.0000000000000001E-4</v>
      </c>
      <c r="G194">
        <v>13</v>
      </c>
      <c r="H194">
        <v>39.299999999999997</v>
      </c>
      <c r="I194">
        <v>129</v>
      </c>
      <c r="J194" t="s">
        <v>48</v>
      </c>
      <c r="K194" t="s">
        <v>49</v>
      </c>
      <c r="L194" t="s">
        <v>49</v>
      </c>
      <c r="M194" t="s">
        <v>50</v>
      </c>
      <c r="N194" t="s">
        <v>95</v>
      </c>
      <c r="O194">
        <v>47.1</v>
      </c>
      <c r="P194">
        <v>193</v>
      </c>
      <c r="Q194">
        <v>1</v>
      </c>
      <c r="R194">
        <v>6.3080000000000005E-4</v>
      </c>
      <c r="S194">
        <v>2.209146E-2</v>
      </c>
      <c r="T194">
        <v>0.69053880000000001</v>
      </c>
      <c r="U194">
        <v>0.16456622000000001</v>
      </c>
      <c r="V194">
        <v>0.12217272</v>
      </c>
      <c r="W194">
        <v>0.69053880000000001</v>
      </c>
      <c r="X194">
        <f t="shared" ref="X194:X256" si="21">1000  * (1 -(D194/100)) + 1200 * D194 / 100</f>
        <v>1000.2</v>
      </c>
      <c r="Y194">
        <v>13</v>
      </c>
      <c r="Z194">
        <v>0.23</v>
      </c>
      <c r="AA194">
        <f t="shared" si="15"/>
        <v>498.44767665758434</v>
      </c>
      <c r="AB194" s="1">
        <f t="shared" si="16"/>
        <v>24.57958412098299</v>
      </c>
      <c r="AC194">
        <f t="shared" si="18"/>
        <v>6.1448960302457459E-2</v>
      </c>
      <c r="AD194">
        <f t="shared" si="17"/>
        <v>0.05</v>
      </c>
      <c r="AE194">
        <f t="shared" si="19"/>
        <v>5.4735813892690661</v>
      </c>
      <c r="AF194">
        <f t="shared" si="20"/>
        <v>109.47162778538132</v>
      </c>
      <c r="AG194">
        <v>6.2112986000000001</v>
      </c>
      <c r="AH194">
        <v>21.622396999999999</v>
      </c>
      <c r="AI194">
        <v>-2.7897482</v>
      </c>
      <c r="AJ194">
        <v>-2.9957322</v>
      </c>
      <c r="AK194">
        <v>1.6997332000000001</v>
      </c>
      <c r="AL194">
        <v>4</v>
      </c>
      <c r="AM194">
        <v>1</v>
      </c>
      <c r="AN194">
        <v>0.51806759999999996</v>
      </c>
      <c r="AO194">
        <v>1</v>
      </c>
      <c r="AP194" t="s">
        <v>47</v>
      </c>
      <c r="AQ194">
        <v>9.7920489999999999E-2</v>
      </c>
      <c r="AR194">
        <v>0.16485077000000001</v>
      </c>
      <c r="AS194">
        <v>0.36155369999999998</v>
      </c>
      <c r="AT194">
        <v>8.0033779999999999E-2</v>
      </c>
      <c r="AU194">
        <v>0.29564127000000001</v>
      </c>
    </row>
    <row r="195" spans="1:47" x14ac:dyDescent="0.2">
      <c r="A195" t="s">
        <v>66</v>
      </c>
      <c r="B195" t="s">
        <v>66</v>
      </c>
      <c r="C195">
        <v>2.5452944999999998</v>
      </c>
      <c r="D195">
        <v>0.1</v>
      </c>
      <c r="E195">
        <v>0.01</v>
      </c>
      <c r="F195">
        <v>1.5E-3</v>
      </c>
      <c r="G195">
        <v>13</v>
      </c>
      <c r="H195">
        <v>35.1</v>
      </c>
      <c r="I195" t="s">
        <v>49</v>
      </c>
      <c r="J195" t="s">
        <v>49</v>
      </c>
      <c r="K195" t="s">
        <v>49</v>
      </c>
      <c r="L195" t="s">
        <v>49</v>
      </c>
      <c r="M195" t="s">
        <v>77</v>
      </c>
      <c r="O195">
        <v>42.1</v>
      </c>
      <c r="P195">
        <v>194</v>
      </c>
      <c r="Q195">
        <v>2</v>
      </c>
      <c r="R195">
        <v>2.0384999999999999E-3</v>
      </c>
      <c r="S195">
        <v>6.7939280000000005E-2</v>
      </c>
      <c r="T195">
        <v>0.81952482999999998</v>
      </c>
      <c r="U195">
        <v>6.9264389999999995E-2</v>
      </c>
      <c r="V195">
        <v>4.1232999999999999E-2</v>
      </c>
      <c r="W195">
        <v>0.81952482999999998</v>
      </c>
      <c r="X195">
        <f t="shared" si="21"/>
        <v>1000.2</v>
      </c>
      <c r="Y195">
        <v>13</v>
      </c>
      <c r="Z195">
        <v>0.23</v>
      </c>
      <c r="AA195">
        <f t="shared" ref="AA195:AA257" si="22">(X195 * (C195^2)) / Y195</f>
        <v>498.44767665758434</v>
      </c>
      <c r="AB195" s="1">
        <f t="shared" ref="AB195:AB258" si="23">(X195 * Y195 * (E195 ^2)) / ((Z195^2) )</f>
        <v>24.57958412098299</v>
      </c>
      <c r="AC195">
        <f t="shared" si="18"/>
        <v>0.55304064272211717</v>
      </c>
      <c r="AD195">
        <f t="shared" ref="AD195:AD257" si="24">(F195 / E195)</f>
        <v>0.15</v>
      </c>
      <c r="AE195">
        <f t="shared" si="19"/>
        <v>16.067853746795659</v>
      </c>
      <c r="AF195">
        <f t="shared" si="20"/>
        <v>107.11902497863774</v>
      </c>
      <c r="AG195">
        <v>6.2112986000000001</v>
      </c>
      <c r="AH195">
        <v>21.622396999999999</v>
      </c>
      <c r="AI195">
        <v>-0.59252375000000002</v>
      </c>
      <c r="AJ195">
        <v>-1.8971199999999999</v>
      </c>
      <c r="AK195">
        <v>2.7766206000000002</v>
      </c>
      <c r="AL195">
        <v>4</v>
      </c>
      <c r="AM195">
        <v>0</v>
      </c>
      <c r="AN195">
        <v>2.18741E-2</v>
      </c>
      <c r="AO195">
        <v>0</v>
      </c>
      <c r="AP195" t="s">
        <v>57</v>
      </c>
      <c r="AQ195">
        <v>7.0273479999999999E-2</v>
      </c>
      <c r="AR195">
        <v>0.12856598999999999</v>
      </c>
      <c r="AS195">
        <v>0.33759515000000001</v>
      </c>
      <c r="AT195">
        <v>8.7478700000000006E-2</v>
      </c>
      <c r="AU195">
        <v>0.37608668000000001</v>
      </c>
    </row>
    <row r="196" spans="1:47" x14ac:dyDescent="0.2">
      <c r="A196" t="s">
        <v>66</v>
      </c>
      <c r="B196" t="s">
        <v>66</v>
      </c>
      <c r="C196">
        <v>2.5452944999999998</v>
      </c>
      <c r="D196">
        <v>0.1</v>
      </c>
      <c r="E196">
        <v>0.01</v>
      </c>
      <c r="F196">
        <v>3.0000000000000001E-3</v>
      </c>
      <c r="G196">
        <v>13</v>
      </c>
      <c r="H196">
        <v>36.799999999999997</v>
      </c>
      <c r="I196" t="s">
        <v>49</v>
      </c>
      <c r="J196" t="s">
        <v>49</v>
      </c>
      <c r="K196" t="s">
        <v>49</v>
      </c>
      <c r="L196" t="s">
        <v>49</v>
      </c>
      <c r="M196" t="s">
        <v>55</v>
      </c>
      <c r="N196" t="s">
        <v>96</v>
      </c>
      <c r="O196">
        <v>44.1</v>
      </c>
      <c r="P196">
        <v>195</v>
      </c>
      <c r="Q196">
        <v>3</v>
      </c>
      <c r="R196">
        <v>1.175204E-2</v>
      </c>
      <c r="S196">
        <v>0.29285854</v>
      </c>
      <c r="T196">
        <v>0.67449716999999998</v>
      </c>
      <c r="U196">
        <v>1.355919E-2</v>
      </c>
      <c r="V196">
        <v>7.3330599999999998E-3</v>
      </c>
      <c r="W196">
        <v>0.67449716999999998</v>
      </c>
      <c r="X196">
        <f t="shared" si="21"/>
        <v>1000.2</v>
      </c>
      <c r="Y196">
        <v>13</v>
      </c>
      <c r="Z196">
        <v>0.23</v>
      </c>
      <c r="AA196">
        <f t="shared" si="22"/>
        <v>498.44767665758434</v>
      </c>
      <c r="AB196" s="1">
        <f t="shared" si="23"/>
        <v>24.57958412098299</v>
      </c>
      <c r="AC196">
        <f t="shared" ref="AC196:AC257" si="25">(X196 * Y196 * (F196^2))/ (Z196^2)</f>
        <v>2.2121625708884687</v>
      </c>
      <c r="AD196">
        <f t="shared" si="24"/>
        <v>0.3</v>
      </c>
      <c r="AE196">
        <f t="shared" ref="AE196:AE257" si="26">(X196 * (C196^2)) / (Y196 + (Z196 * C196)/ F196)</f>
        <v>31.132138470803987</v>
      </c>
      <c r="AF196">
        <f t="shared" ref="AF196:AF257" si="27">AE196 / AD196</f>
        <v>103.77379490267997</v>
      </c>
      <c r="AG196">
        <v>6.2112986000000001</v>
      </c>
      <c r="AH196">
        <v>21.622396999999999</v>
      </c>
      <c r="AI196">
        <v>0.79377061000000004</v>
      </c>
      <c r="AJ196">
        <v>-1.2039728000000001</v>
      </c>
      <c r="AK196">
        <v>3.4380407000000002</v>
      </c>
      <c r="AL196">
        <v>4</v>
      </c>
      <c r="AM196">
        <v>0</v>
      </c>
      <c r="AN196">
        <v>3.0000000000000001E-5</v>
      </c>
      <c r="AO196">
        <v>0</v>
      </c>
      <c r="AP196" t="s">
        <v>57</v>
      </c>
      <c r="AQ196">
        <v>4.3224489999999997E-2</v>
      </c>
      <c r="AR196">
        <v>8.5955459999999997E-2</v>
      </c>
      <c r="AS196">
        <v>0.27968292</v>
      </c>
      <c r="AT196">
        <v>8.9018730000000004E-2</v>
      </c>
      <c r="AU196">
        <v>0.50211841000000002</v>
      </c>
    </row>
    <row r="197" spans="1:47" x14ac:dyDescent="0.2">
      <c r="A197" t="s">
        <v>66</v>
      </c>
      <c r="B197" t="s">
        <v>66</v>
      </c>
      <c r="C197">
        <v>2.5452944999999998</v>
      </c>
      <c r="D197">
        <v>0.1</v>
      </c>
      <c r="E197">
        <v>0.01</v>
      </c>
      <c r="F197">
        <v>4.0000000000000001E-3</v>
      </c>
      <c r="G197">
        <v>13</v>
      </c>
      <c r="H197">
        <v>34.200000000000003</v>
      </c>
      <c r="I197" t="s">
        <v>49</v>
      </c>
      <c r="J197" t="s">
        <v>49</v>
      </c>
      <c r="K197" t="s">
        <v>49</v>
      </c>
      <c r="L197" t="s">
        <v>49</v>
      </c>
      <c r="M197" t="s">
        <v>55</v>
      </c>
      <c r="O197">
        <v>41</v>
      </c>
      <c r="P197">
        <v>196</v>
      </c>
      <c r="Q197">
        <v>4</v>
      </c>
      <c r="R197">
        <v>3.7057909999999999E-2</v>
      </c>
      <c r="S197">
        <v>0.54930681999999997</v>
      </c>
      <c r="T197">
        <v>0.40708486999999999</v>
      </c>
      <c r="U197">
        <v>4.2728899999999997E-3</v>
      </c>
      <c r="V197">
        <v>2.2775E-3</v>
      </c>
      <c r="W197">
        <v>0.54930681999999997</v>
      </c>
      <c r="X197">
        <f t="shared" si="21"/>
        <v>1000.2</v>
      </c>
      <c r="Y197">
        <v>13</v>
      </c>
      <c r="Z197">
        <v>0.23</v>
      </c>
      <c r="AA197">
        <f t="shared" si="22"/>
        <v>498.44767665758434</v>
      </c>
      <c r="AB197" s="1">
        <f t="shared" si="23"/>
        <v>24.57958412098299</v>
      </c>
      <c r="AC197">
        <f t="shared" si="25"/>
        <v>3.9327334593572774</v>
      </c>
      <c r="AD197">
        <f t="shared" si="24"/>
        <v>0.4</v>
      </c>
      <c r="AE197">
        <f t="shared" si="26"/>
        <v>40.662940114451615</v>
      </c>
      <c r="AF197">
        <f t="shared" si="27"/>
        <v>101.65735028612903</v>
      </c>
      <c r="AG197">
        <v>6.2112986000000001</v>
      </c>
      <c r="AH197">
        <v>21.622396999999999</v>
      </c>
      <c r="AI197">
        <v>1.3691348000000001</v>
      </c>
      <c r="AJ197">
        <v>-0.91629066000000003</v>
      </c>
      <c r="AK197">
        <v>3.7051172000000001</v>
      </c>
      <c r="AL197">
        <v>4</v>
      </c>
      <c r="AM197">
        <v>0</v>
      </c>
      <c r="AN197" s="1">
        <v>2.1E-7</v>
      </c>
      <c r="AO197">
        <v>0</v>
      </c>
      <c r="AP197" t="s">
        <v>57</v>
      </c>
      <c r="AQ197">
        <v>3.1591139999999997E-2</v>
      </c>
      <c r="AR197">
        <v>6.5160949999999995E-2</v>
      </c>
      <c r="AS197">
        <v>0.23632858000000001</v>
      </c>
      <c r="AT197">
        <v>8.4165160000000003E-2</v>
      </c>
      <c r="AU197">
        <v>0.58275416999999996</v>
      </c>
    </row>
    <row r="198" spans="1:47" x14ac:dyDescent="0.2">
      <c r="A198" t="s">
        <v>47</v>
      </c>
      <c r="B198" t="s">
        <v>47</v>
      </c>
      <c r="C198">
        <v>2.5452944999999998</v>
      </c>
      <c r="D198">
        <v>0.1</v>
      </c>
      <c r="E198">
        <v>1.4999999999999999E-2</v>
      </c>
      <c r="F198">
        <v>5.0000000000000001E-4</v>
      </c>
      <c r="G198">
        <v>13</v>
      </c>
      <c r="H198">
        <v>44.8</v>
      </c>
      <c r="I198">
        <v>130</v>
      </c>
      <c r="J198" t="s">
        <v>48</v>
      </c>
      <c r="K198" t="s">
        <v>49</v>
      </c>
      <c r="L198" t="s">
        <v>49</v>
      </c>
      <c r="M198" t="s">
        <v>50</v>
      </c>
      <c r="O198">
        <v>53.7</v>
      </c>
      <c r="P198">
        <v>197</v>
      </c>
      <c r="Q198">
        <v>5</v>
      </c>
      <c r="R198">
        <v>1.7888999999999999E-4</v>
      </c>
      <c r="S198">
        <v>6.3685699999999996E-3</v>
      </c>
      <c r="T198">
        <v>0.40697839000000002</v>
      </c>
      <c r="U198">
        <v>0.25716916000000001</v>
      </c>
      <c r="V198">
        <v>0.32930499000000002</v>
      </c>
      <c r="W198">
        <v>0.40697839000000002</v>
      </c>
      <c r="X198">
        <f t="shared" si="21"/>
        <v>1000.2</v>
      </c>
      <c r="Y198">
        <v>13</v>
      </c>
      <c r="Z198">
        <v>0.23</v>
      </c>
      <c r="AA198">
        <f t="shared" si="22"/>
        <v>498.44767665758434</v>
      </c>
      <c r="AB198" s="1">
        <f t="shared" si="23"/>
        <v>55.304064272211718</v>
      </c>
      <c r="AC198">
        <f t="shared" si="25"/>
        <v>6.1448960302457459E-2</v>
      </c>
      <c r="AD198">
        <f t="shared" si="24"/>
        <v>3.3333333333333333E-2</v>
      </c>
      <c r="AE198">
        <f t="shared" si="26"/>
        <v>5.4735813892690661</v>
      </c>
      <c r="AF198">
        <f t="shared" si="27"/>
        <v>164.20744167807197</v>
      </c>
      <c r="AG198">
        <v>6.2112986000000001</v>
      </c>
      <c r="AH198">
        <v>20.811467</v>
      </c>
      <c r="AI198">
        <v>-2.7897482</v>
      </c>
      <c r="AJ198">
        <v>-3.4011973000000002</v>
      </c>
      <c r="AK198">
        <v>1.6997332000000001</v>
      </c>
      <c r="AL198">
        <v>5</v>
      </c>
      <c r="AM198">
        <v>1</v>
      </c>
      <c r="AN198">
        <v>0.99740620000000002</v>
      </c>
      <c r="AO198">
        <v>1</v>
      </c>
      <c r="AP198" t="s">
        <v>47</v>
      </c>
      <c r="AQ198">
        <v>9.7920489999999999E-2</v>
      </c>
      <c r="AR198">
        <v>0.16485077000000001</v>
      </c>
      <c r="AS198">
        <v>0.36155369999999998</v>
      </c>
      <c r="AT198">
        <v>8.0033779999999999E-2</v>
      </c>
      <c r="AU198">
        <v>0.29564127000000001</v>
      </c>
    </row>
    <row r="199" spans="1:47" x14ac:dyDescent="0.2">
      <c r="A199" t="s">
        <v>66</v>
      </c>
      <c r="B199" t="s">
        <v>66</v>
      </c>
      <c r="C199">
        <v>2.5452944999999998</v>
      </c>
      <c r="D199">
        <v>0.1</v>
      </c>
      <c r="E199">
        <v>1.4999999999999999E-2</v>
      </c>
      <c r="F199">
        <v>1.5E-3</v>
      </c>
      <c r="G199">
        <v>13</v>
      </c>
      <c r="H199">
        <v>38.799999999999997</v>
      </c>
      <c r="I199" t="s">
        <v>49</v>
      </c>
      <c r="J199" t="s">
        <v>49</v>
      </c>
      <c r="K199" t="s">
        <v>49</v>
      </c>
      <c r="L199" t="s">
        <v>49</v>
      </c>
      <c r="M199" t="s">
        <v>77</v>
      </c>
      <c r="O199">
        <v>46.5</v>
      </c>
      <c r="P199">
        <v>198</v>
      </c>
      <c r="Q199">
        <v>6</v>
      </c>
      <c r="R199">
        <v>5.7868000000000004E-4</v>
      </c>
      <c r="S199">
        <v>2.0304340000000001E-2</v>
      </c>
      <c r="T199">
        <v>0.67441081999999997</v>
      </c>
      <c r="U199">
        <v>0.17297352999999999</v>
      </c>
      <c r="V199">
        <v>0.13173261999999999</v>
      </c>
      <c r="W199">
        <v>0.67441081999999997</v>
      </c>
      <c r="X199">
        <f t="shared" si="21"/>
        <v>1000.2</v>
      </c>
      <c r="Y199">
        <v>13</v>
      </c>
      <c r="Z199">
        <v>0.23</v>
      </c>
      <c r="AA199">
        <f t="shared" si="22"/>
        <v>498.44767665758434</v>
      </c>
      <c r="AB199" s="1">
        <f t="shared" si="23"/>
        <v>55.304064272211718</v>
      </c>
      <c r="AC199">
        <f t="shared" si="25"/>
        <v>0.55304064272211717</v>
      </c>
      <c r="AD199">
        <f t="shared" si="24"/>
        <v>0.1</v>
      </c>
      <c r="AE199">
        <f t="shared" si="26"/>
        <v>16.067853746795659</v>
      </c>
      <c r="AF199">
        <f t="shared" si="27"/>
        <v>160.67853746795657</v>
      </c>
      <c r="AG199">
        <v>6.2112986000000001</v>
      </c>
      <c r="AH199">
        <v>20.811467</v>
      </c>
      <c r="AI199">
        <v>-0.59252375000000002</v>
      </c>
      <c r="AJ199">
        <v>-2.3025850999999999</v>
      </c>
      <c r="AK199">
        <v>2.7766206000000002</v>
      </c>
      <c r="AL199">
        <v>5</v>
      </c>
      <c r="AM199">
        <v>0</v>
      </c>
      <c r="AN199">
        <v>0.87768159999999995</v>
      </c>
      <c r="AO199">
        <v>1</v>
      </c>
      <c r="AP199" t="s">
        <v>57</v>
      </c>
      <c r="AQ199">
        <v>7.0273479999999999E-2</v>
      </c>
      <c r="AR199">
        <v>0.12856598999999999</v>
      </c>
      <c r="AS199">
        <v>0.33759515000000001</v>
      </c>
      <c r="AT199">
        <v>8.7478700000000006E-2</v>
      </c>
      <c r="AU199">
        <v>0.37608668000000001</v>
      </c>
    </row>
    <row r="200" spans="1:47" x14ac:dyDescent="0.2">
      <c r="A200" t="s">
        <v>66</v>
      </c>
      <c r="B200" t="s">
        <v>66</v>
      </c>
      <c r="C200">
        <v>2.5452944999999998</v>
      </c>
      <c r="D200">
        <v>0.1</v>
      </c>
      <c r="E200">
        <v>1.4999999999999999E-2</v>
      </c>
      <c r="F200">
        <v>3.0000000000000001E-3</v>
      </c>
      <c r="G200">
        <v>13</v>
      </c>
      <c r="H200">
        <v>46.2</v>
      </c>
      <c r="I200" t="s">
        <v>49</v>
      </c>
      <c r="J200" t="s">
        <v>49</v>
      </c>
      <c r="K200" t="s">
        <v>49</v>
      </c>
      <c r="L200" t="s">
        <v>49</v>
      </c>
      <c r="M200" t="s">
        <v>55</v>
      </c>
      <c r="O200">
        <v>55.4</v>
      </c>
      <c r="P200">
        <v>199</v>
      </c>
      <c r="Q200">
        <v>7</v>
      </c>
      <c r="R200">
        <v>3.3595299999999999E-3</v>
      </c>
      <c r="S200">
        <v>0.10709353000000001</v>
      </c>
      <c r="T200">
        <v>0.81953980000000004</v>
      </c>
      <c r="U200">
        <v>4.4608149999999999E-2</v>
      </c>
      <c r="V200">
        <v>2.5399000000000001E-2</v>
      </c>
      <c r="W200">
        <v>0.81953980000000004</v>
      </c>
      <c r="X200">
        <f t="shared" si="21"/>
        <v>1000.2</v>
      </c>
      <c r="Y200">
        <v>13</v>
      </c>
      <c r="Z200">
        <v>0.23</v>
      </c>
      <c r="AA200">
        <f t="shared" si="22"/>
        <v>498.44767665758434</v>
      </c>
      <c r="AB200" s="1">
        <f t="shared" si="23"/>
        <v>55.304064272211718</v>
      </c>
      <c r="AC200">
        <f t="shared" si="25"/>
        <v>2.2121625708884687</v>
      </c>
      <c r="AD200">
        <f t="shared" si="24"/>
        <v>0.2</v>
      </c>
      <c r="AE200">
        <f t="shared" si="26"/>
        <v>31.132138470803987</v>
      </c>
      <c r="AF200">
        <f t="shared" si="27"/>
        <v>155.66069235401991</v>
      </c>
      <c r="AG200">
        <v>6.2112986000000001</v>
      </c>
      <c r="AH200">
        <v>20.811467</v>
      </c>
      <c r="AI200">
        <v>0.79377061000000004</v>
      </c>
      <c r="AJ200">
        <v>-1.6094379000000001</v>
      </c>
      <c r="AK200">
        <v>3.4380407000000002</v>
      </c>
      <c r="AL200">
        <v>5</v>
      </c>
      <c r="AM200">
        <v>0</v>
      </c>
      <c r="AN200">
        <v>8.1528E-3</v>
      </c>
      <c r="AO200">
        <v>0</v>
      </c>
      <c r="AP200" t="s">
        <v>57</v>
      </c>
      <c r="AQ200">
        <v>4.3224489999999997E-2</v>
      </c>
      <c r="AR200">
        <v>8.5955459999999997E-2</v>
      </c>
      <c r="AS200">
        <v>0.27968292</v>
      </c>
      <c r="AT200">
        <v>8.9018730000000004E-2</v>
      </c>
      <c r="AU200">
        <v>0.50211841000000002</v>
      </c>
    </row>
    <row r="201" spans="1:47" x14ac:dyDescent="0.2">
      <c r="A201" t="s">
        <v>66</v>
      </c>
      <c r="B201" t="s">
        <v>66</v>
      </c>
      <c r="C201">
        <v>2.5452944999999998</v>
      </c>
      <c r="D201">
        <v>0.1</v>
      </c>
      <c r="E201">
        <v>1.4999999999999999E-2</v>
      </c>
      <c r="F201">
        <v>4.0000000000000001E-3</v>
      </c>
      <c r="G201">
        <v>13</v>
      </c>
      <c r="H201">
        <v>46.3</v>
      </c>
      <c r="I201" t="s">
        <v>49</v>
      </c>
      <c r="J201" t="s">
        <v>49</v>
      </c>
      <c r="K201" t="s">
        <v>49</v>
      </c>
      <c r="L201" t="s">
        <v>49</v>
      </c>
      <c r="M201" t="s">
        <v>55</v>
      </c>
      <c r="O201">
        <v>55.5</v>
      </c>
      <c r="P201">
        <v>200</v>
      </c>
      <c r="Q201">
        <v>8</v>
      </c>
      <c r="R201">
        <v>1.079098E-2</v>
      </c>
      <c r="S201">
        <v>0.27585569999999998</v>
      </c>
      <c r="T201">
        <v>0.69062104000000002</v>
      </c>
      <c r="U201">
        <v>1.4743630000000001E-2</v>
      </c>
      <c r="V201">
        <v>7.98864E-3</v>
      </c>
      <c r="W201">
        <v>0.69062104000000002</v>
      </c>
      <c r="X201">
        <f t="shared" si="21"/>
        <v>1000.2</v>
      </c>
      <c r="Y201">
        <v>13</v>
      </c>
      <c r="Z201">
        <v>0.23</v>
      </c>
      <c r="AA201">
        <f t="shared" si="22"/>
        <v>498.44767665758434</v>
      </c>
      <c r="AB201" s="1">
        <f t="shared" si="23"/>
        <v>55.304064272211718</v>
      </c>
      <c r="AC201">
        <f t="shared" si="25"/>
        <v>3.9327334593572774</v>
      </c>
      <c r="AD201">
        <f t="shared" si="24"/>
        <v>0.26666666666666666</v>
      </c>
      <c r="AE201">
        <f t="shared" si="26"/>
        <v>40.662940114451615</v>
      </c>
      <c r="AF201">
        <f t="shared" si="27"/>
        <v>152.48602542919355</v>
      </c>
      <c r="AG201">
        <v>6.2112986000000001</v>
      </c>
      <c r="AH201">
        <v>20.811467</v>
      </c>
      <c r="AI201">
        <v>1.3691348000000001</v>
      </c>
      <c r="AJ201">
        <v>-1.3217558</v>
      </c>
      <c r="AK201">
        <v>3.7051172000000001</v>
      </c>
      <c r="AL201">
        <v>5</v>
      </c>
      <c r="AM201">
        <v>0</v>
      </c>
      <c r="AN201">
        <v>5.2099999999999999E-5</v>
      </c>
      <c r="AO201">
        <v>0</v>
      </c>
      <c r="AP201" t="s">
        <v>57</v>
      </c>
      <c r="AQ201">
        <v>3.1591139999999997E-2</v>
      </c>
      <c r="AR201">
        <v>6.5160949999999995E-2</v>
      </c>
      <c r="AS201">
        <v>0.23632858000000001</v>
      </c>
      <c r="AT201">
        <v>8.4165160000000003E-2</v>
      </c>
      <c r="AU201">
        <v>0.58275416999999996</v>
      </c>
    </row>
    <row r="202" spans="1:47" x14ac:dyDescent="0.2">
      <c r="A202" t="s">
        <v>47</v>
      </c>
      <c r="B202" t="s">
        <v>47</v>
      </c>
      <c r="C202">
        <v>2.5452944999999998</v>
      </c>
      <c r="D202">
        <v>0.1</v>
      </c>
      <c r="E202">
        <v>0.02</v>
      </c>
      <c r="F202">
        <v>5.0000000000000001E-4</v>
      </c>
      <c r="G202">
        <v>13</v>
      </c>
      <c r="H202">
        <v>62.3</v>
      </c>
      <c r="I202">
        <v>143</v>
      </c>
      <c r="J202" t="s">
        <v>48</v>
      </c>
      <c r="K202" t="s">
        <v>49</v>
      </c>
      <c r="L202" t="s">
        <v>49</v>
      </c>
      <c r="M202" t="s">
        <v>50</v>
      </c>
      <c r="N202" t="s">
        <v>97</v>
      </c>
      <c r="O202">
        <v>74.8</v>
      </c>
      <c r="P202">
        <v>201</v>
      </c>
      <c r="Q202">
        <v>9</v>
      </c>
      <c r="R202">
        <v>5.0710000000000001E-5</v>
      </c>
      <c r="S202">
        <v>1.81398E-3</v>
      </c>
      <c r="T202">
        <v>0.16471109</v>
      </c>
      <c r="U202">
        <v>0.19943859</v>
      </c>
      <c r="V202">
        <v>0.63398564000000002</v>
      </c>
      <c r="W202">
        <v>0.63398564000000002</v>
      </c>
      <c r="X202">
        <f t="shared" si="21"/>
        <v>1000.2</v>
      </c>
      <c r="Y202">
        <v>13</v>
      </c>
      <c r="Z202">
        <v>0.23</v>
      </c>
      <c r="AA202">
        <f t="shared" si="22"/>
        <v>498.44767665758434</v>
      </c>
      <c r="AB202" s="1">
        <f t="shared" si="23"/>
        <v>98.318336483931958</v>
      </c>
      <c r="AC202">
        <f t="shared" si="25"/>
        <v>6.1448960302457459E-2</v>
      </c>
      <c r="AD202">
        <f t="shared" si="24"/>
        <v>2.5000000000000001E-2</v>
      </c>
      <c r="AE202">
        <f t="shared" si="26"/>
        <v>5.4735813892690661</v>
      </c>
      <c r="AF202">
        <f t="shared" si="27"/>
        <v>218.94325557076263</v>
      </c>
      <c r="AG202">
        <v>6.2112986000000001</v>
      </c>
      <c r="AH202">
        <v>20.236103</v>
      </c>
      <c r="AI202">
        <v>-2.7897482</v>
      </c>
      <c r="AJ202">
        <v>-3.6888793999999998</v>
      </c>
      <c r="AK202">
        <v>1.6997332000000001</v>
      </c>
      <c r="AL202">
        <v>1</v>
      </c>
      <c r="AM202">
        <v>1</v>
      </c>
      <c r="AN202">
        <v>0.9999768</v>
      </c>
      <c r="AO202">
        <v>1</v>
      </c>
      <c r="AP202" t="s">
        <v>47</v>
      </c>
      <c r="AQ202">
        <v>9.7920489999999999E-2</v>
      </c>
      <c r="AR202">
        <v>0.16485077000000001</v>
      </c>
      <c r="AS202">
        <v>0.36155369999999998</v>
      </c>
      <c r="AT202">
        <v>8.0033779999999999E-2</v>
      </c>
      <c r="AU202">
        <v>0.29564127000000001</v>
      </c>
    </row>
    <row r="203" spans="1:47" x14ac:dyDescent="0.2">
      <c r="A203" t="s">
        <v>47</v>
      </c>
      <c r="B203" t="s">
        <v>47</v>
      </c>
      <c r="C203">
        <v>2.5452944999999998</v>
      </c>
      <c r="D203">
        <v>0.1</v>
      </c>
      <c r="E203">
        <v>0.02</v>
      </c>
      <c r="F203">
        <v>1.5E-3</v>
      </c>
      <c r="G203">
        <v>13</v>
      </c>
      <c r="H203">
        <v>63.8</v>
      </c>
      <c r="I203">
        <v>213</v>
      </c>
      <c r="J203" t="s">
        <v>48</v>
      </c>
      <c r="K203" t="s">
        <v>59</v>
      </c>
      <c r="L203" t="s">
        <v>49</v>
      </c>
      <c r="M203" t="s">
        <v>77</v>
      </c>
      <c r="N203" t="s">
        <v>98</v>
      </c>
      <c r="O203">
        <v>76.5</v>
      </c>
      <c r="P203">
        <v>202</v>
      </c>
      <c r="Q203">
        <v>10</v>
      </c>
      <c r="R203">
        <v>1.641E-4</v>
      </c>
      <c r="S203">
        <v>5.8453300000000001E-3</v>
      </c>
      <c r="T203">
        <v>0.38675727999999998</v>
      </c>
      <c r="U203">
        <v>0.25859757999999999</v>
      </c>
      <c r="V203">
        <v>0.34863570999999999</v>
      </c>
      <c r="W203">
        <v>0.38675727999999998</v>
      </c>
      <c r="X203">
        <f t="shared" si="21"/>
        <v>1000.2</v>
      </c>
      <c r="Y203">
        <v>13</v>
      </c>
      <c r="Z203">
        <v>0.23</v>
      </c>
      <c r="AA203">
        <f t="shared" si="22"/>
        <v>498.44767665758434</v>
      </c>
      <c r="AB203" s="1">
        <f t="shared" si="23"/>
        <v>98.318336483931958</v>
      </c>
      <c r="AC203">
        <f t="shared" si="25"/>
        <v>0.55304064272211717</v>
      </c>
      <c r="AD203">
        <f t="shared" si="24"/>
        <v>7.4999999999999997E-2</v>
      </c>
      <c r="AE203">
        <f t="shared" si="26"/>
        <v>16.067853746795659</v>
      </c>
      <c r="AF203">
        <f t="shared" si="27"/>
        <v>214.23804995727548</v>
      </c>
      <c r="AG203">
        <v>6.2112986000000001</v>
      </c>
      <c r="AH203">
        <v>20.236103</v>
      </c>
      <c r="AI203">
        <v>-0.59252375000000002</v>
      </c>
      <c r="AJ203">
        <v>-2.5902671000000002</v>
      </c>
      <c r="AK203">
        <v>2.7766206000000002</v>
      </c>
      <c r="AL203">
        <v>1</v>
      </c>
      <c r="AM203">
        <v>1</v>
      </c>
      <c r="AN203">
        <v>0.99862640000000003</v>
      </c>
      <c r="AO203">
        <v>1</v>
      </c>
      <c r="AP203" t="s">
        <v>47</v>
      </c>
      <c r="AQ203">
        <v>7.0273479999999999E-2</v>
      </c>
      <c r="AR203">
        <v>0.12856598999999999</v>
      </c>
      <c r="AS203">
        <v>0.33759515000000001</v>
      </c>
      <c r="AT203">
        <v>8.7478700000000006E-2</v>
      </c>
      <c r="AU203">
        <v>0.37608668000000001</v>
      </c>
    </row>
    <row r="204" spans="1:47" x14ac:dyDescent="0.2">
      <c r="A204" t="s">
        <v>54</v>
      </c>
      <c r="B204" t="s">
        <v>54</v>
      </c>
      <c r="C204">
        <v>2.5452944999999998</v>
      </c>
      <c r="D204">
        <v>0.1</v>
      </c>
      <c r="E204">
        <v>0.02</v>
      </c>
      <c r="F204">
        <v>3.0000000000000001E-3</v>
      </c>
      <c r="G204">
        <v>13</v>
      </c>
      <c r="H204">
        <v>68.8</v>
      </c>
      <c r="I204" t="s">
        <v>49</v>
      </c>
      <c r="J204" t="s">
        <v>49</v>
      </c>
      <c r="K204" t="s">
        <v>59</v>
      </c>
      <c r="L204" t="s">
        <v>49</v>
      </c>
      <c r="M204" t="s">
        <v>77</v>
      </c>
      <c r="N204" t="s">
        <v>98</v>
      </c>
      <c r="O204">
        <v>82.6</v>
      </c>
      <c r="P204">
        <v>203</v>
      </c>
      <c r="Q204">
        <v>11</v>
      </c>
      <c r="R204">
        <v>9.5458999999999995E-4</v>
      </c>
      <c r="S204">
        <v>3.3045339999999999E-2</v>
      </c>
      <c r="T204">
        <v>0.75616099000000003</v>
      </c>
      <c r="U204">
        <v>0.12564149999999999</v>
      </c>
      <c r="V204">
        <v>8.4197590000000003E-2</v>
      </c>
      <c r="W204">
        <v>0.75616099000000003</v>
      </c>
      <c r="X204">
        <f t="shared" si="21"/>
        <v>1000.2</v>
      </c>
      <c r="Y204">
        <v>13</v>
      </c>
      <c r="Z204">
        <v>0.23</v>
      </c>
      <c r="AA204">
        <f t="shared" si="22"/>
        <v>498.44767665758434</v>
      </c>
      <c r="AB204" s="1">
        <f t="shared" si="23"/>
        <v>98.318336483931958</v>
      </c>
      <c r="AC204">
        <f t="shared" si="25"/>
        <v>2.2121625708884687</v>
      </c>
      <c r="AD204">
        <f t="shared" si="24"/>
        <v>0.15</v>
      </c>
      <c r="AE204">
        <f t="shared" si="26"/>
        <v>31.132138470803987</v>
      </c>
      <c r="AF204">
        <f t="shared" si="27"/>
        <v>207.54758980535993</v>
      </c>
      <c r="AG204">
        <v>6.2112986000000001</v>
      </c>
      <c r="AH204">
        <v>20.236103</v>
      </c>
      <c r="AI204">
        <v>0.79377061000000004</v>
      </c>
      <c r="AJ204">
        <v>-1.8971199999999999</v>
      </c>
      <c r="AK204">
        <v>3.4380407000000002</v>
      </c>
      <c r="AL204">
        <v>1</v>
      </c>
      <c r="AM204">
        <v>0</v>
      </c>
      <c r="AN204">
        <v>0.4197959</v>
      </c>
      <c r="AO204">
        <v>0</v>
      </c>
      <c r="AP204" t="s">
        <v>57</v>
      </c>
      <c r="AQ204">
        <v>4.3224489999999997E-2</v>
      </c>
      <c r="AR204">
        <v>8.5955459999999997E-2</v>
      </c>
      <c r="AS204">
        <v>0.27968292</v>
      </c>
      <c r="AT204">
        <v>8.9018730000000004E-2</v>
      </c>
      <c r="AU204">
        <v>0.50211841000000002</v>
      </c>
    </row>
    <row r="205" spans="1:47" x14ac:dyDescent="0.2">
      <c r="A205" t="s">
        <v>66</v>
      </c>
      <c r="B205" t="s">
        <v>66</v>
      </c>
      <c r="C205">
        <v>2.5452944999999998</v>
      </c>
      <c r="D205">
        <v>0.1</v>
      </c>
      <c r="E205">
        <v>0.02</v>
      </c>
      <c r="F205">
        <v>4.0000000000000001E-3</v>
      </c>
      <c r="G205">
        <v>13</v>
      </c>
      <c r="H205">
        <v>65.3</v>
      </c>
      <c r="I205" t="s">
        <v>49</v>
      </c>
      <c r="J205" t="s">
        <v>49</v>
      </c>
      <c r="K205" t="s">
        <v>49</v>
      </c>
      <c r="L205" t="s">
        <v>49</v>
      </c>
      <c r="M205" t="s">
        <v>55</v>
      </c>
      <c r="N205" t="s">
        <v>99</v>
      </c>
      <c r="O205">
        <v>78.3</v>
      </c>
      <c r="P205">
        <v>204</v>
      </c>
      <c r="Q205">
        <v>12</v>
      </c>
      <c r="R205">
        <v>3.0826500000000001E-3</v>
      </c>
      <c r="S205">
        <v>9.9172910000000003E-2</v>
      </c>
      <c r="T205">
        <v>0.82190666000000001</v>
      </c>
      <c r="U205">
        <v>4.8213039999999999E-2</v>
      </c>
      <c r="V205">
        <v>2.762475E-2</v>
      </c>
      <c r="W205">
        <v>0.82190666000000001</v>
      </c>
      <c r="X205">
        <f t="shared" si="21"/>
        <v>1000.2</v>
      </c>
      <c r="Y205">
        <v>13</v>
      </c>
      <c r="Z205">
        <v>0.23</v>
      </c>
      <c r="AA205">
        <f t="shared" si="22"/>
        <v>498.44767665758434</v>
      </c>
      <c r="AB205" s="1">
        <f t="shared" si="23"/>
        <v>98.318336483931958</v>
      </c>
      <c r="AC205">
        <f t="shared" si="25"/>
        <v>3.9327334593572774</v>
      </c>
      <c r="AD205">
        <f t="shared" si="24"/>
        <v>0.2</v>
      </c>
      <c r="AE205">
        <f t="shared" si="26"/>
        <v>40.662940114451615</v>
      </c>
      <c r="AF205">
        <f t="shared" si="27"/>
        <v>203.31470057225806</v>
      </c>
      <c r="AG205">
        <v>6.2112986000000001</v>
      </c>
      <c r="AH205">
        <v>20.236103</v>
      </c>
      <c r="AI205">
        <v>1.3691348000000001</v>
      </c>
      <c r="AJ205">
        <v>-1.6094378</v>
      </c>
      <c r="AK205">
        <v>3.7051172000000001</v>
      </c>
      <c r="AL205">
        <v>1</v>
      </c>
      <c r="AM205">
        <v>0</v>
      </c>
      <c r="AN205">
        <v>4.1780999999999997E-3</v>
      </c>
      <c r="AO205">
        <v>0</v>
      </c>
      <c r="AP205" t="s">
        <v>57</v>
      </c>
      <c r="AQ205">
        <v>3.1591139999999997E-2</v>
      </c>
      <c r="AR205">
        <v>6.5160949999999995E-2</v>
      </c>
      <c r="AS205">
        <v>0.23632858000000001</v>
      </c>
      <c r="AT205">
        <v>8.4165160000000003E-2</v>
      </c>
      <c r="AU205">
        <v>0.58275416999999996</v>
      </c>
    </row>
    <row r="206" spans="1:47" x14ac:dyDescent="0.2">
      <c r="A206" t="s">
        <v>47</v>
      </c>
      <c r="B206" t="s">
        <v>47</v>
      </c>
      <c r="C206">
        <v>2.5452944999999998</v>
      </c>
      <c r="D206">
        <v>0.1</v>
      </c>
      <c r="E206">
        <v>2.5000000000000001E-2</v>
      </c>
      <c r="F206">
        <v>5.0000000000000001E-4</v>
      </c>
      <c r="G206">
        <v>13</v>
      </c>
      <c r="H206">
        <v>78.099999999999994</v>
      </c>
      <c r="I206">
        <v>159</v>
      </c>
      <c r="J206" t="s">
        <v>48</v>
      </c>
      <c r="K206" t="s">
        <v>49</v>
      </c>
      <c r="L206" t="s">
        <v>49</v>
      </c>
      <c r="M206" t="s">
        <v>50</v>
      </c>
      <c r="O206">
        <v>93.7</v>
      </c>
      <c r="P206">
        <v>205</v>
      </c>
      <c r="Q206">
        <v>13</v>
      </c>
      <c r="R206">
        <v>1.438E-5</v>
      </c>
      <c r="S206">
        <v>5.1489999999999999E-4</v>
      </c>
      <c r="T206">
        <v>5.3087969999999998E-2</v>
      </c>
      <c r="U206">
        <v>8.7016339999999998E-2</v>
      </c>
      <c r="V206">
        <v>0.85936641999999996</v>
      </c>
      <c r="W206">
        <v>0.85936641999999996</v>
      </c>
      <c r="X206">
        <f t="shared" si="21"/>
        <v>1000.2</v>
      </c>
      <c r="Y206">
        <v>13</v>
      </c>
      <c r="Z206">
        <v>0.23</v>
      </c>
      <c r="AA206">
        <f t="shared" si="22"/>
        <v>498.44767665758434</v>
      </c>
      <c r="AB206" s="1">
        <f t="shared" si="23"/>
        <v>153.62240075614372</v>
      </c>
      <c r="AC206">
        <f t="shared" si="25"/>
        <v>6.1448960302457459E-2</v>
      </c>
      <c r="AD206">
        <f t="shared" si="24"/>
        <v>0.02</v>
      </c>
      <c r="AE206">
        <f t="shared" si="26"/>
        <v>5.4735813892690661</v>
      </c>
      <c r="AF206">
        <f t="shared" si="27"/>
        <v>273.67906946345329</v>
      </c>
      <c r="AG206">
        <v>6.2112986000000001</v>
      </c>
      <c r="AH206">
        <v>19.789815000000001</v>
      </c>
      <c r="AI206">
        <v>-2.7897482</v>
      </c>
      <c r="AJ206">
        <v>-3.912023</v>
      </c>
      <c r="AK206">
        <v>1.6997332000000001</v>
      </c>
      <c r="AL206">
        <v>2</v>
      </c>
      <c r="AM206">
        <v>1</v>
      </c>
      <c r="AN206">
        <v>0.99999970000000005</v>
      </c>
      <c r="AO206">
        <v>1</v>
      </c>
      <c r="AP206" t="s">
        <v>47</v>
      </c>
      <c r="AQ206">
        <v>9.7920489999999999E-2</v>
      </c>
      <c r="AR206">
        <v>0.16485077000000001</v>
      </c>
      <c r="AS206">
        <v>0.36155369999999998</v>
      </c>
      <c r="AT206">
        <v>8.0033779999999999E-2</v>
      </c>
      <c r="AU206">
        <v>0.29564127000000001</v>
      </c>
    </row>
    <row r="207" spans="1:47" x14ac:dyDescent="0.2">
      <c r="A207" t="s">
        <v>47</v>
      </c>
      <c r="B207" t="s">
        <v>47</v>
      </c>
      <c r="C207">
        <v>2.5452944999999998</v>
      </c>
      <c r="D207">
        <v>0.1</v>
      </c>
      <c r="E207">
        <v>2.5000000000000001E-2</v>
      </c>
      <c r="F207">
        <v>1.5E-3</v>
      </c>
      <c r="G207">
        <v>13</v>
      </c>
      <c r="H207">
        <v>99.3</v>
      </c>
      <c r="I207">
        <v>197</v>
      </c>
      <c r="J207" t="s">
        <v>48</v>
      </c>
      <c r="K207" t="s">
        <v>49</v>
      </c>
      <c r="L207" t="s">
        <v>49</v>
      </c>
      <c r="M207" t="s">
        <v>77</v>
      </c>
      <c r="O207">
        <v>119.1</v>
      </c>
      <c r="P207">
        <v>206</v>
      </c>
      <c r="Q207">
        <v>14</v>
      </c>
      <c r="R207">
        <v>4.6520000000000002E-5</v>
      </c>
      <c r="S207">
        <v>1.66428E-3</v>
      </c>
      <c r="T207">
        <v>0.15322769999999999</v>
      </c>
      <c r="U207">
        <v>0.19129375000000001</v>
      </c>
      <c r="V207">
        <v>0.65376774999999998</v>
      </c>
      <c r="W207">
        <v>0.65376774999999998</v>
      </c>
      <c r="X207">
        <f t="shared" si="21"/>
        <v>1000.2</v>
      </c>
      <c r="Y207">
        <v>13</v>
      </c>
      <c r="Z207">
        <v>0.23</v>
      </c>
      <c r="AA207">
        <f t="shared" si="22"/>
        <v>498.44767665758434</v>
      </c>
      <c r="AB207" s="1">
        <f t="shared" si="23"/>
        <v>153.62240075614372</v>
      </c>
      <c r="AC207">
        <f t="shared" si="25"/>
        <v>0.55304064272211717</v>
      </c>
      <c r="AD207">
        <f t="shared" si="24"/>
        <v>0.06</v>
      </c>
      <c r="AE207">
        <f t="shared" si="26"/>
        <v>16.067853746795659</v>
      </c>
      <c r="AF207">
        <f t="shared" si="27"/>
        <v>267.79756244659433</v>
      </c>
      <c r="AG207">
        <v>6.2112986000000001</v>
      </c>
      <c r="AH207">
        <v>19.789815000000001</v>
      </c>
      <c r="AI207">
        <v>-0.59252375000000002</v>
      </c>
      <c r="AJ207">
        <v>-2.8134106999999999</v>
      </c>
      <c r="AK207">
        <v>2.7766206000000002</v>
      </c>
      <c r="AL207">
        <v>2</v>
      </c>
      <c r="AM207">
        <v>1</v>
      </c>
      <c r="AN207">
        <v>0.99998109999999996</v>
      </c>
      <c r="AO207">
        <v>1</v>
      </c>
      <c r="AP207" t="s">
        <v>47</v>
      </c>
      <c r="AQ207">
        <v>7.0273479999999999E-2</v>
      </c>
      <c r="AR207">
        <v>0.12856598999999999</v>
      </c>
      <c r="AS207">
        <v>0.33759515000000001</v>
      </c>
      <c r="AT207">
        <v>8.7478700000000006E-2</v>
      </c>
      <c r="AU207">
        <v>0.37608668000000001</v>
      </c>
    </row>
    <row r="208" spans="1:47" x14ac:dyDescent="0.2">
      <c r="A208" t="s">
        <v>47</v>
      </c>
      <c r="B208" t="s">
        <v>47</v>
      </c>
      <c r="C208">
        <v>2.5452944999999998</v>
      </c>
      <c r="D208">
        <v>0.1</v>
      </c>
      <c r="E208">
        <v>2.5000000000000001E-2</v>
      </c>
      <c r="F208">
        <v>3.0000000000000001E-3</v>
      </c>
      <c r="G208">
        <v>13</v>
      </c>
      <c r="H208">
        <v>94.2</v>
      </c>
      <c r="I208">
        <v>209</v>
      </c>
      <c r="J208" t="s">
        <v>48</v>
      </c>
      <c r="K208" t="s">
        <v>49</v>
      </c>
      <c r="L208" t="s">
        <v>49</v>
      </c>
      <c r="M208" t="s">
        <v>77</v>
      </c>
      <c r="N208" t="s">
        <v>100</v>
      </c>
      <c r="O208">
        <v>113</v>
      </c>
      <c r="P208">
        <v>207</v>
      </c>
      <c r="Q208">
        <v>15</v>
      </c>
      <c r="R208">
        <v>2.7076999999999998E-4</v>
      </c>
      <c r="S208">
        <v>9.6075099999999997E-3</v>
      </c>
      <c r="T208">
        <v>0.50641888000000002</v>
      </c>
      <c r="U208">
        <v>0.23879364</v>
      </c>
      <c r="V208">
        <v>0.24490919999999999</v>
      </c>
      <c r="W208">
        <v>0.50641888000000002</v>
      </c>
      <c r="X208">
        <f t="shared" si="21"/>
        <v>1000.2</v>
      </c>
      <c r="Y208">
        <v>13</v>
      </c>
      <c r="Z208">
        <v>0.23</v>
      </c>
      <c r="AA208">
        <f t="shared" si="22"/>
        <v>498.44767665758434</v>
      </c>
      <c r="AB208" s="1">
        <f t="shared" si="23"/>
        <v>153.62240075614372</v>
      </c>
      <c r="AC208">
        <f t="shared" si="25"/>
        <v>2.2121625708884687</v>
      </c>
      <c r="AD208">
        <f t="shared" si="24"/>
        <v>0.12</v>
      </c>
      <c r="AE208">
        <f t="shared" si="26"/>
        <v>31.132138470803987</v>
      </c>
      <c r="AF208">
        <f t="shared" si="27"/>
        <v>259.43448725669992</v>
      </c>
      <c r="AG208">
        <v>6.2112986000000001</v>
      </c>
      <c r="AH208">
        <v>19.789815000000001</v>
      </c>
      <c r="AI208">
        <v>0.79377061000000004</v>
      </c>
      <c r="AJ208">
        <v>-2.1202635000000001</v>
      </c>
      <c r="AK208">
        <v>3.4380407000000002</v>
      </c>
      <c r="AL208">
        <v>2</v>
      </c>
      <c r="AM208">
        <v>1</v>
      </c>
      <c r="AN208">
        <v>0.97872159999999997</v>
      </c>
      <c r="AO208">
        <v>1</v>
      </c>
      <c r="AP208" t="s">
        <v>47</v>
      </c>
      <c r="AQ208">
        <v>4.3224489999999997E-2</v>
      </c>
      <c r="AR208">
        <v>8.5955459999999997E-2</v>
      </c>
      <c r="AS208">
        <v>0.27968292</v>
      </c>
      <c r="AT208">
        <v>8.9018730000000004E-2</v>
      </c>
      <c r="AU208">
        <v>0.50211841000000002</v>
      </c>
    </row>
    <row r="209" spans="1:47" x14ac:dyDescent="0.2">
      <c r="A209" t="s">
        <v>66</v>
      </c>
      <c r="B209" t="s">
        <v>66</v>
      </c>
      <c r="C209">
        <v>2.5452944999999998</v>
      </c>
      <c r="D209">
        <v>0.1</v>
      </c>
      <c r="E209">
        <v>2.5000000000000001E-2</v>
      </c>
      <c r="F209">
        <v>4.0000000000000001E-3</v>
      </c>
      <c r="G209">
        <v>13</v>
      </c>
      <c r="H209">
        <v>92.8</v>
      </c>
      <c r="I209" t="s">
        <v>49</v>
      </c>
      <c r="J209" t="s">
        <v>49</v>
      </c>
      <c r="K209" t="s">
        <v>49</v>
      </c>
      <c r="L209" t="s">
        <v>49</v>
      </c>
      <c r="M209" t="s">
        <v>77</v>
      </c>
      <c r="N209" t="s">
        <v>101</v>
      </c>
      <c r="O209">
        <v>111.4</v>
      </c>
      <c r="P209">
        <v>208</v>
      </c>
      <c r="Q209">
        <v>16</v>
      </c>
      <c r="R209">
        <v>8.7573999999999996E-4</v>
      </c>
      <c r="S209">
        <v>3.0401299999999999E-2</v>
      </c>
      <c r="T209">
        <v>0.74421855000000003</v>
      </c>
      <c r="U209">
        <v>0.13341006999999999</v>
      </c>
      <c r="V209">
        <v>9.1094330000000001E-2</v>
      </c>
      <c r="W209">
        <v>0.74421855000000003</v>
      </c>
      <c r="X209">
        <f t="shared" si="21"/>
        <v>1000.2</v>
      </c>
      <c r="Y209">
        <v>13</v>
      </c>
      <c r="Z209">
        <v>0.23</v>
      </c>
      <c r="AA209">
        <f t="shared" si="22"/>
        <v>498.44767665758434</v>
      </c>
      <c r="AB209" s="1">
        <f t="shared" si="23"/>
        <v>153.62240075614372</v>
      </c>
      <c r="AC209">
        <f t="shared" si="25"/>
        <v>3.9327334593572774</v>
      </c>
      <c r="AD209">
        <f t="shared" si="24"/>
        <v>0.16</v>
      </c>
      <c r="AE209">
        <f t="shared" si="26"/>
        <v>40.662940114451615</v>
      </c>
      <c r="AF209">
        <f t="shared" si="27"/>
        <v>254.14337571532258</v>
      </c>
      <c r="AG209">
        <v>6.2112986000000001</v>
      </c>
      <c r="AH209">
        <v>19.789815000000001</v>
      </c>
      <c r="AI209">
        <v>1.3691348000000001</v>
      </c>
      <c r="AJ209">
        <v>-1.8325814</v>
      </c>
      <c r="AK209">
        <v>3.7051172000000001</v>
      </c>
      <c r="AL209">
        <v>2</v>
      </c>
      <c r="AM209">
        <v>0</v>
      </c>
      <c r="AN209">
        <v>0.19672039999999999</v>
      </c>
      <c r="AO209">
        <v>0</v>
      </c>
      <c r="AP209" t="s">
        <v>57</v>
      </c>
      <c r="AQ209">
        <v>3.1591139999999997E-2</v>
      </c>
      <c r="AR209">
        <v>6.5160949999999995E-2</v>
      </c>
      <c r="AS209">
        <v>0.23632858000000001</v>
      </c>
      <c r="AT209">
        <v>8.4165160000000003E-2</v>
      </c>
      <c r="AU209">
        <v>0.58275416999999996</v>
      </c>
    </row>
    <row r="210" spans="1:47" x14ac:dyDescent="0.2">
      <c r="A210" t="s">
        <v>54</v>
      </c>
      <c r="B210" t="s">
        <v>54</v>
      </c>
      <c r="C210">
        <v>2.5452944999999998</v>
      </c>
      <c r="D210">
        <v>0.15</v>
      </c>
      <c r="E210">
        <v>0.01</v>
      </c>
      <c r="F210">
        <v>5.0000000000000001E-4</v>
      </c>
      <c r="G210">
        <v>13</v>
      </c>
      <c r="H210">
        <v>32.799999999999997</v>
      </c>
      <c r="I210">
        <v>97</v>
      </c>
      <c r="J210" t="s">
        <v>51</v>
      </c>
      <c r="K210" t="s">
        <v>49</v>
      </c>
      <c r="L210" t="s">
        <v>49</v>
      </c>
      <c r="M210" t="s">
        <v>102</v>
      </c>
      <c r="O210">
        <v>39.299999999999997</v>
      </c>
      <c r="P210">
        <v>209</v>
      </c>
      <c r="Q210">
        <v>1</v>
      </c>
      <c r="R210">
        <v>9.9741000000000001E-4</v>
      </c>
      <c r="S210">
        <v>3.4475020000000002E-2</v>
      </c>
      <c r="T210">
        <v>0.76187841000000001</v>
      </c>
      <c r="U210">
        <v>0.12177713</v>
      </c>
      <c r="V210">
        <v>8.0872029999999998E-2</v>
      </c>
      <c r="W210">
        <v>0.76187841000000001</v>
      </c>
      <c r="X210">
        <f t="shared" si="21"/>
        <v>1000.3</v>
      </c>
      <c r="Y210">
        <v>33</v>
      </c>
      <c r="Z210">
        <v>0.49</v>
      </c>
      <c r="AA210">
        <f t="shared" si="22"/>
        <v>196.37780754417477</v>
      </c>
      <c r="AB210" s="1">
        <f t="shared" si="23"/>
        <v>13.748396501457728</v>
      </c>
      <c r="AC210">
        <f t="shared" si="25"/>
        <v>3.4370991253644317E-2</v>
      </c>
      <c r="AD210">
        <f t="shared" si="24"/>
        <v>0.05</v>
      </c>
      <c r="AE210">
        <f t="shared" si="26"/>
        <v>2.5640962467413231</v>
      </c>
      <c r="AF210">
        <f t="shared" si="27"/>
        <v>51.281924934826456</v>
      </c>
      <c r="AG210">
        <v>5.2797403999999997</v>
      </c>
      <c r="AH210">
        <v>21.041302999999999</v>
      </c>
      <c r="AI210">
        <v>-3.3708421999999998</v>
      </c>
      <c r="AJ210">
        <v>-2.9957322</v>
      </c>
      <c r="AK210">
        <v>0.94130616</v>
      </c>
      <c r="AL210">
        <v>5</v>
      </c>
      <c r="AM210">
        <v>0</v>
      </c>
      <c r="AN210">
        <v>1.3774399999999999E-2</v>
      </c>
      <c r="AO210">
        <v>0</v>
      </c>
      <c r="AP210" t="s">
        <v>57</v>
      </c>
      <c r="AQ210">
        <v>0.10705936000000001</v>
      </c>
      <c r="AR210">
        <v>0.1754184</v>
      </c>
      <c r="AS210">
        <v>0.36485982</v>
      </c>
      <c r="AT210">
        <v>7.7293539999999994E-2</v>
      </c>
      <c r="AU210">
        <v>0.27536886999999999</v>
      </c>
    </row>
    <row r="211" spans="1:47" x14ac:dyDescent="0.2">
      <c r="A211" t="s">
        <v>66</v>
      </c>
      <c r="B211" t="s">
        <v>66</v>
      </c>
      <c r="C211">
        <v>2.5452944999999998</v>
      </c>
      <c r="D211">
        <v>0.15</v>
      </c>
      <c r="E211">
        <v>0.01</v>
      </c>
      <c r="F211">
        <v>1.5E-3</v>
      </c>
      <c r="G211">
        <v>13</v>
      </c>
      <c r="H211">
        <v>30.9</v>
      </c>
      <c r="I211" t="s">
        <v>49</v>
      </c>
      <c r="J211" t="s">
        <v>49</v>
      </c>
      <c r="K211" t="s">
        <v>49</v>
      </c>
      <c r="L211" t="s">
        <v>49</v>
      </c>
      <c r="M211" t="s">
        <v>55</v>
      </c>
      <c r="O211">
        <v>37.1</v>
      </c>
      <c r="P211">
        <v>210</v>
      </c>
      <c r="Q211">
        <v>2</v>
      </c>
      <c r="R211">
        <v>3.22062E-3</v>
      </c>
      <c r="S211">
        <v>0.10313806</v>
      </c>
      <c r="T211">
        <v>0.82082516000000005</v>
      </c>
      <c r="U211">
        <v>4.6347090000000001E-2</v>
      </c>
      <c r="V211">
        <v>2.6469070000000001E-2</v>
      </c>
      <c r="W211">
        <v>0.82082516000000005</v>
      </c>
      <c r="X211">
        <f t="shared" si="21"/>
        <v>1000.3</v>
      </c>
      <c r="Y211">
        <v>33</v>
      </c>
      <c r="Z211">
        <v>0.49</v>
      </c>
      <c r="AA211">
        <f t="shared" si="22"/>
        <v>196.37780754417477</v>
      </c>
      <c r="AB211" s="1">
        <f t="shared" si="23"/>
        <v>13.748396501457728</v>
      </c>
      <c r="AC211">
        <f t="shared" si="25"/>
        <v>0.30933892128279883</v>
      </c>
      <c r="AD211">
        <f t="shared" si="24"/>
        <v>0.15</v>
      </c>
      <c r="AE211">
        <f t="shared" si="26"/>
        <v>7.4965251531945718</v>
      </c>
      <c r="AF211">
        <f t="shared" si="27"/>
        <v>49.976834354630483</v>
      </c>
      <c r="AG211">
        <v>5.2797403999999997</v>
      </c>
      <c r="AH211">
        <v>21.041302999999999</v>
      </c>
      <c r="AI211">
        <v>-1.1736177000000001</v>
      </c>
      <c r="AJ211">
        <v>-1.8971199999999999</v>
      </c>
      <c r="AK211">
        <v>2.0141396</v>
      </c>
      <c r="AL211">
        <v>5</v>
      </c>
      <c r="AM211">
        <v>0</v>
      </c>
      <c r="AN211">
        <v>2.2163E-3</v>
      </c>
      <c r="AO211">
        <v>0</v>
      </c>
      <c r="AP211" t="s">
        <v>57</v>
      </c>
      <c r="AQ211">
        <v>9.1985090000000005E-2</v>
      </c>
      <c r="AR211">
        <v>0.15762333000000001</v>
      </c>
      <c r="AS211">
        <v>0.35837869</v>
      </c>
      <c r="AT211">
        <v>8.1784869999999996E-2</v>
      </c>
      <c r="AU211">
        <v>0.31022801999999999</v>
      </c>
    </row>
    <row r="212" spans="1:47" x14ac:dyDescent="0.2">
      <c r="A212" t="s">
        <v>66</v>
      </c>
      <c r="B212" t="s">
        <v>66</v>
      </c>
      <c r="C212">
        <v>2.5452944999999998</v>
      </c>
      <c r="D212">
        <v>0.15</v>
      </c>
      <c r="E212">
        <v>0.01</v>
      </c>
      <c r="F212">
        <v>3.0000000000000001E-3</v>
      </c>
      <c r="G212">
        <v>13</v>
      </c>
      <c r="H212">
        <v>33.700000000000003</v>
      </c>
      <c r="I212" t="s">
        <v>49</v>
      </c>
      <c r="J212" t="s">
        <v>49</v>
      </c>
      <c r="K212" t="s">
        <v>49</v>
      </c>
      <c r="L212" t="s">
        <v>49</v>
      </c>
      <c r="M212" t="s">
        <v>55</v>
      </c>
      <c r="O212">
        <v>40.4</v>
      </c>
      <c r="P212">
        <v>211</v>
      </c>
      <c r="Q212">
        <v>3</v>
      </c>
      <c r="R212">
        <v>1.8462780000000002E-2</v>
      </c>
      <c r="S212">
        <v>0.39082885000000001</v>
      </c>
      <c r="T212">
        <v>0.57739792999999995</v>
      </c>
      <c r="U212">
        <v>8.6619100000000001E-3</v>
      </c>
      <c r="V212">
        <v>4.6485299999999997E-3</v>
      </c>
      <c r="W212">
        <v>0.57739792999999995</v>
      </c>
      <c r="X212">
        <f t="shared" si="21"/>
        <v>1000.3</v>
      </c>
      <c r="Y212">
        <v>33</v>
      </c>
      <c r="Z212">
        <v>0.49</v>
      </c>
      <c r="AA212">
        <f t="shared" si="22"/>
        <v>196.37780754417477</v>
      </c>
      <c r="AB212" s="1">
        <f t="shared" si="23"/>
        <v>13.748396501457728</v>
      </c>
      <c r="AC212">
        <f t="shared" si="25"/>
        <v>1.2373556851311953</v>
      </c>
      <c r="AD212">
        <f t="shared" si="24"/>
        <v>0.3</v>
      </c>
      <c r="AE212">
        <f t="shared" si="26"/>
        <v>14.44175099735941</v>
      </c>
      <c r="AF212">
        <f t="shared" si="27"/>
        <v>48.139169991198038</v>
      </c>
      <c r="AG212">
        <v>5.2797403999999997</v>
      </c>
      <c r="AH212">
        <v>21.041302999999999</v>
      </c>
      <c r="AI212">
        <v>0.21267664999999999</v>
      </c>
      <c r="AJ212">
        <v>-1.2039728000000001</v>
      </c>
      <c r="AK212">
        <v>2.6698233999999998</v>
      </c>
      <c r="AL212">
        <v>5</v>
      </c>
      <c r="AM212">
        <v>0</v>
      </c>
      <c r="AN212">
        <v>8.9599999999999996E-5</v>
      </c>
      <c r="AO212">
        <v>0</v>
      </c>
      <c r="AP212" t="s">
        <v>57</v>
      </c>
      <c r="AQ212">
        <v>7.399435E-2</v>
      </c>
      <c r="AR212">
        <v>0.13385153999999999</v>
      </c>
      <c r="AS212">
        <v>0.34238453000000002</v>
      </c>
      <c r="AT212">
        <v>8.6637640000000002E-2</v>
      </c>
      <c r="AU212">
        <v>0.36313193999999999</v>
      </c>
    </row>
    <row r="213" spans="1:47" x14ac:dyDescent="0.2">
      <c r="A213" t="s">
        <v>66</v>
      </c>
      <c r="B213" t="s">
        <v>66</v>
      </c>
      <c r="C213">
        <v>2.5452944999999998</v>
      </c>
      <c r="D213">
        <v>0.15</v>
      </c>
      <c r="E213">
        <v>0.01</v>
      </c>
      <c r="F213">
        <v>4.0000000000000001E-3</v>
      </c>
      <c r="G213">
        <v>13</v>
      </c>
      <c r="H213">
        <v>31.4</v>
      </c>
      <c r="I213" t="s">
        <v>49</v>
      </c>
      <c r="J213" t="s">
        <v>49</v>
      </c>
      <c r="K213" t="s">
        <v>49</v>
      </c>
      <c r="L213" t="s">
        <v>49</v>
      </c>
      <c r="M213" t="s">
        <v>55</v>
      </c>
      <c r="O213">
        <v>37.700000000000003</v>
      </c>
      <c r="P213">
        <v>212</v>
      </c>
      <c r="Q213">
        <v>4</v>
      </c>
      <c r="R213">
        <v>5.7379970000000002E-2</v>
      </c>
      <c r="S213">
        <v>0.63419669999999995</v>
      </c>
      <c r="T213">
        <v>0.30427215000000002</v>
      </c>
      <c r="U213">
        <v>2.7101299999999998E-3</v>
      </c>
      <c r="V213">
        <v>1.4410499999999999E-3</v>
      </c>
      <c r="W213">
        <v>0.63419669999999995</v>
      </c>
      <c r="X213">
        <f t="shared" si="21"/>
        <v>1000.3</v>
      </c>
      <c r="Y213">
        <v>33</v>
      </c>
      <c r="Z213">
        <v>0.49</v>
      </c>
      <c r="AA213">
        <f t="shared" si="22"/>
        <v>196.37780754417477</v>
      </c>
      <c r="AB213" s="1">
        <f t="shared" si="23"/>
        <v>13.748396501457728</v>
      </c>
      <c r="AC213">
        <f t="shared" si="25"/>
        <v>2.1997434402332363</v>
      </c>
      <c r="AD213">
        <f t="shared" si="24"/>
        <v>0.4</v>
      </c>
      <c r="AE213">
        <f t="shared" si="26"/>
        <v>18.794937378914913</v>
      </c>
      <c r="AF213">
        <f t="shared" si="27"/>
        <v>46.98734344728728</v>
      </c>
      <c r="AG213">
        <v>5.2797403999999997</v>
      </c>
      <c r="AH213">
        <v>21.041302999999999</v>
      </c>
      <c r="AI213">
        <v>0.78804088000000005</v>
      </c>
      <c r="AJ213">
        <v>-0.91629066000000003</v>
      </c>
      <c r="AK213">
        <v>2.9332875999999999</v>
      </c>
      <c r="AL213">
        <v>5</v>
      </c>
      <c r="AM213">
        <v>0</v>
      </c>
      <c r="AN213" s="1">
        <v>7.7300000000000005E-6</v>
      </c>
      <c r="AO213">
        <v>0</v>
      </c>
      <c r="AP213" t="s">
        <v>57</v>
      </c>
      <c r="AQ213">
        <v>6.4428490000000005E-2</v>
      </c>
      <c r="AR213">
        <v>0.11999371</v>
      </c>
      <c r="AS213">
        <v>0.32879763000000001</v>
      </c>
      <c r="AT213">
        <v>8.8607829999999999E-2</v>
      </c>
      <c r="AU213">
        <v>0.39817234000000001</v>
      </c>
    </row>
    <row r="214" spans="1:47" x14ac:dyDescent="0.2">
      <c r="A214" t="s">
        <v>47</v>
      </c>
      <c r="B214" t="s">
        <v>47</v>
      </c>
      <c r="C214">
        <v>2.5452944999999998</v>
      </c>
      <c r="D214">
        <v>0.15</v>
      </c>
      <c r="E214">
        <v>1.4999999999999999E-2</v>
      </c>
      <c r="F214">
        <v>5.0000000000000001E-4</v>
      </c>
      <c r="G214">
        <v>13</v>
      </c>
      <c r="H214">
        <v>40</v>
      </c>
      <c r="I214">
        <v>140</v>
      </c>
      <c r="J214" t="s">
        <v>48</v>
      </c>
      <c r="K214" t="s">
        <v>49</v>
      </c>
      <c r="L214" t="s">
        <v>49</v>
      </c>
      <c r="M214" t="s">
        <v>102</v>
      </c>
      <c r="O214">
        <v>48</v>
      </c>
      <c r="P214">
        <v>213</v>
      </c>
      <c r="Q214">
        <v>5</v>
      </c>
      <c r="R214">
        <v>2.8292999999999998E-4</v>
      </c>
      <c r="S214">
        <v>1.0034329999999999E-2</v>
      </c>
      <c r="T214">
        <v>0.51693937000000001</v>
      </c>
      <c r="U214">
        <v>0.23586551</v>
      </c>
      <c r="V214">
        <v>0.23687786</v>
      </c>
      <c r="W214">
        <v>0.51693937000000001</v>
      </c>
      <c r="X214">
        <f t="shared" si="21"/>
        <v>1000.3</v>
      </c>
      <c r="Y214">
        <v>33</v>
      </c>
      <c r="Z214">
        <v>0.49</v>
      </c>
      <c r="AA214">
        <f t="shared" si="22"/>
        <v>196.37780754417477</v>
      </c>
      <c r="AB214" s="1">
        <f t="shared" si="23"/>
        <v>30.933892128279886</v>
      </c>
      <c r="AC214">
        <f t="shared" si="25"/>
        <v>3.4370991253644317E-2</v>
      </c>
      <c r="AD214">
        <f t="shared" si="24"/>
        <v>3.3333333333333333E-2</v>
      </c>
      <c r="AE214">
        <f t="shared" si="26"/>
        <v>2.5640962467413231</v>
      </c>
      <c r="AF214">
        <f t="shared" si="27"/>
        <v>76.922887402239695</v>
      </c>
      <c r="AG214">
        <v>5.2797403999999997</v>
      </c>
      <c r="AH214">
        <v>20.230373</v>
      </c>
      <c r="AI214">
        <v>-3.3708421999999998</v>
      </c>
      <c r="AJ214">
        <v>-3.4011973000000002</v>
      </c>
      <c r="AK214">
        <v>0.94130616</v>
      </c>
      <c r="AL214">
        <v>1</v>
      </c>
      <c r="AM214">
        <v>1</v>
      </c>
      <c r="AN214">
        <v>0.20437830000000001</v>
      </c>
      <c r="AO214">
        <v>0</v>
      </c>
      <c r="AP214" t="s">
        <v>47</v>
      </c>
      <c r="AQ214">
        <v>0.10705936000000001</v>
      </c>
      <c r="AR214">
        <v>0.1754184</v>
      </c>
      <c r="AS214">
        <v>0.36485982</v>
      </c>
      <c r="AT214">
        <v>7.7293539999999994E-2</v>
      </c>
      <c r="AU214">
        <v>0.27536886999999999</v>
      </c>
    </row>
    <row r="215" spans="1:47" x14ac:dyDescent="0.2">
      <c r="A215" t="s">
        <v>54</v>
      </c>
      <c r="B215" t="s">
        <v>54</v>
      </c>
      <c r="C215">
        <v>2.5452944999999998</v>
      </c>
      <c r="D215">
        <v>0.15</v>
      </c>
      <c r="E215">
        <v>1.4999999999999999E-2</v>
      </c>
      <c r="F215">
        <v>1.5E-3</v>
      </c>
      <c r="G215">
        <v>13</v>
      </c>
      <c r="H215">
        <v>42.8</v>
      </c>
      <c r="I215" t="s">
        <v>49</v>
      </c>
      <c r="J215" t="s">
        <v>49</v>
      </c>
      <c r="K215" t="s">
        <v>49</v>
      </c>
      <c r="L215" t="s">
        <v>49</v>
      </c>
      <c r="M215" t="s">
        <v>55</v>
      </c>
      <c r="O215">
        <v>51.3</v>
      </c>
      <c r="P215">
        <v>214</v>
      </c>
      <c r="Q215">
        <v>6</v>
      </c>
      <c r="R215">
        <v>9.1503000000000005E-4</v>
      </c>
      <c r="S215">
        <v>3.1720579999999998E-2</v>
      </c>
      <c r="T215">
        <v>0.75041444000000002</v>
      </c>
      <c r="U215">
        <v>0.12942754000000001</v>
      </c>
      <c r="V215">
        <v>8.7522409999999995E-2</v>
      </c>
      <c r="W215">
        <v>0.75041444000000002</v>
      </c>
      <c r="X215">
        <f t="shared" si="21"/>
        <v>1000.3</v>
      </c>
      <c r="Y215">
        <v>33</v>
      </c>
      <c r="Z215">
        <v>0.49</v>
      </c>
      <c r="AA215">
        <f t="shared" si="22"/>
        <v>196.37780754417477</v>
      </c>
      <c r="AB215" s="1">
        <f t="shared" si="23"/>
        <v>30.933892128279886</v>
      </c>
      <c r="AC215">
        <f t="shared" si="25"/>
        <v>0.30933892128279883</v>
      </c>
      <c r="AD215">
        <f t="shared" si="24"/>
        <v>0.1</v>
      </c>
      <c r="AE215">
        <f t="shared" si="26"/>
        <v>7.4965251531945718</v>
      </c>
      <c r="AF215">
        <f t="shared" si="27"/>
        <v>74.965251531945711</v>
      </c>
      <c r="AG215">
        <v>5.2797403999999997</v>
      </c>
      <c r="AH215">
        <v>20.230373</v>
      </c>
      <c r="AI215">
        <v>-1.1736177000000001</v>
      </c>
      <c r="AJ215">
        <v>-2.3025850999999999</v>
      </c>
      <c r="AK215">
        <v>2.0141396</v>
      </c>
      <c r="AL215">
        <v>1</v>
      </c>
      <c r="AM215">
        <v>0</v>
      </c>
      <c r="AN215">
        <v>3.6708200000000003E-2</v>
      </c>
      <c r="AO215">
        <v>0</v>
      </c>
      <c r="AP215" t="s">
        <v>57</v>
      </c>
      <c r="AQ215">
        <v>9.1985090000000005E-2</v>
      </c>
      <c r="AR215">
        <v>0.15762333000000001</v>
      </c>
      <c r="AS215">
        <v>0.35837869</v>
      </c>
      <c r="AT215">
        <v>8.1784869999999996E-2</v>
      </c>
      <c r="AU215">
        <v>0.31022801999999999</v>
      </c>
    </row>
    <row r="216" spans="1:47" x14ac:dyDescent="0.2">
      <c r="A216" t="s">
        <v>66</v>
      </c>
      <c r="B216" t="s">
        <v>66</v>
      </c>
      <c r="C216">
        <v>2.5452944999999998</v>
      </c>
      <c r="D216">
        <v>0.15</v>
      </c>
      <c r="E216">
        <v>1.4999999999999999E-2</v>
      </c>
      <c r="F216">
        <v>3.0000000000000001E-3</v>
      </c>
      <c r="G216">
        <v>13</v>
      </c>
      <c r="H216">
        <v>44.6</v>
      </c>
      <c r="I216" t="s">
        <v>49</v>
      </c>
      <c r="J216" t="s">
        <v>49</v>
      </c>
      <c r="K216" t="s">
        <v>49</v>
      </c>
      <c r="L216" t="s">
        <v>49</v>
      </c>
      <c r="M216" t="s">
        <v>55</v>
      </c>
      <c r="O216">
        <v>53.5</v>
      </c>
      <c r="P216">
        <v>215</v>
      </c>
      <c r="Q216">
        <v>7</v>
      </c>
      <c r="R216">
        <v>5.3036200000000002E-3</v>
      </c>
      <c r="S216">
        <v>0.15885874</v>
      </c>
      <c r="T216">
        <v>0.79040913000000002</v>
      </c>
      <c r="U216">
        <v>2.9219740000000001E-2</v>
      </c>
      <c r="V216">
        <v>1.6208770000000001E-2</v>
      </c>
      <c r="W216">
        <v>0.79040913000000002</v>
      </c>
      <c r="X216">
        <f t="shared" si="21"/>
        <v>1000.3</v>
      </c>
      <c r="Y216">
        <v>33</v>
      </c>
      <c r="Z216">
        <v>0.49</v>
      </c>
      <c r="AA216">
        <f t="shared" si="22"/>
        <v>196.37780754417477</v>
      </c>
      <c r="AB216" s="1">
        <f t="shared" si="23"/>
        <v>30.933892128279886</v>
      </c>
      <c r="AC216">
        <f t="shared" si="25"/>
        <v>1.2373556851311953</v>
      </c>
      <c r="AD216">
        <f t="shared" si="24"/>
        <v>0.2</v>
      </c>
      <c r="AE216">
        <f t="shared" si="26"/>
        <v>14.44175099735941</v>
      </c>
      <c r="AF216">
        <f t="shared" si="27"/>
        <v>72.208754986797047</v>
      </c>
      <c r="AG216">
        <v>5.2797403999999997</v>
      </c>
      <c r="AH216">
        <v>20.230373</v>
      </c>
      <c r="AI216">
        <v>0.21267664999999999</v>
      </c>
      <c r="AJ216">
        <v>-1.6094379000000001</v>
      </c>
      <c r="AK216">
        <v>2.6698233999999998</v>
      </c>
      <c r="AL216">
        <v>1</v>
      </c>
      <c r="AM216">
        <v>0</v>
      </c>
      <c r="AN216">
        <v>1.389E-3</v>
      </c>
      <c r="AO216">
        <v>0</v>
      </c>
      <c r="AP216" t="s">
        <v>57</v>
      </c>
      <c r="AQ216">
        <v>7.399435E-2</v>
      </c>
      <c r="AR216">
        <v>0.13385153999999999</v>
      </c>
      <c r="AS216">
        <v>0.34238453000000002</v>
      </c>
      <c r="AT216">
        <v>8.6637640000000002E-2</v>
      </c>
      <c r="AU216">
        <v>0.36313193999999999</v>
      </c>
    </row>
    <row r="217" spans="1:47" x14ac:dyDescent="0.2">
      <c r="A217" t="s">
        <v>66</v>
      </c>
      <c r="B217" t="s">
        <v>66</v>
      </c>
      <c r="C217">
        <v>2.5452944999999998</v>
      </c>
      <c r="D217">
        <v>0.15</v>
      </c>
      <c r="E217">
        <v>1.4999999999999999E-2</v>
      </c>
      <c r="F217">
        <v>4.0000000000000001E-3</v>
      </c>
      <c r="G217">
        <v>13</v>
      </c>
      <c r="H217">
        <v>46.4</v>
      </c>
      <c r="I217" t="s">
        <v>49</v>
      </c>
      <c r="J217" t="s">
        <v>49</v>
      </c>
      <c r="K217" t="s">
        <v>49</v>
      </c>
      <c r="L217" t="s">
        <v>49</v>
      </c>
      <c r="M217" t="s">
        <v>55</v>
      </c>
      <c r="O217">
        <v>55.7</v>
      </c>
      <c r="P217">
        <v>216</v>
      </c>
      <c r="Q217">
        <v>8</v>
      </c>
      <c r="R217">
        <v>1.6962339999999999E-2</v>
      </c>
      <c r="S217">
        <v>0.37164186999999999</v>
      </c>
      <c r="T217">
        <v>0.59690319000000003</v>
      </c>
      <c r="U217">
        <v>9.4272699999999997E-3</v>
      </c>
      <c r="V217">
        <v>5.0653299999999998E-3</v>
      </c>
      <c r="W217">
        <v>0.59690319000000003</v>
      </c>
      <c r="X217">
        <f t="shared" si="21"/>
        <v>1000.3</v>
      </c>
      <c r="Y217">
        <v>33</v>
      </c>
      <c r="Z217">
        <v>0.49</v>
      </c>
      <c r="AA217">
        <f t="shared" si="22"/>
        <v>196.37780754417477</v>
      </c>
      <c r="AB217" s="1">
        <f t="shared" si="23"/>
        <v>30.933892128279886</v>
      </c>
      <c r="AC217">
        <f t="shared" si="25"/>
        <v>2.1997434402332363</v>
      </c>
      <c r="AD217">
        <f t="shared" si="24"/>
        <v>0.26666666666666666</v>
      </c>
      <c r="AE217">
        <f t="shared" si="26"/>
        <v>18.794937378914913</v>
      </c>
      <c r="AF217">
        <f t="shared" si="27"/>
        <v>70.481015170930931</v>
      </c>
      <c r="AG217">
        <v>5.2797403999999997</v>
      </c>
      <c r="AH217">
        <v>20.230373</v>
      </c>
      <c r="AI217">
        <v>0.78804088000000005</v>
      </c>
      <c r="AJ217">
        <v>-1.3217558</v>
      </c>
      <c r="AK217">
        <v>2.9332875999999999</v>
      </c>
      <c r="AL217">
        <v>1</v>
      </c>
      <c r="AM217">
        <v>0</v>
      </c>
      <c r="AN217">
        <v>1.126E-4</v>
      </c>
      <c r="AO217">
        <v>0</v>
      </c>
      <c r="AP217" t="s">
        <v>57</v>
      </c>
      <c r="AQ217">
        <v>6.4428490000000005E-2</v>
      </c>
      <c r="AR217">
        <v>0.11999371</v>
      </c>
      <c r="AS217">
        <v>0.32879763000000001</v>
      </c>
      <c r="AT217">
        <v>8.8607829999999999E-2</v>
      </c>
      <c r="AU217">
        <v>0.39817234000000001</v>
      </c>
    </row>
    <row r="218" spans="1:47" x14ac:dyDescent="0.2">
      <c r="A218" t="s">
        <v>47</v>
      </c>
      <c r="B218" t="s">
        <v>47</v>
      </c>
      <c r="C218">
        <v>2.5452944999999998</v>
      </c>
      <c r="D218">
        <v>0.15</v>
      </c>
      <c r="E218">
        <v>0.02</v>
      </c>
      <c r="F218">
        <v>5.0000000000000001E-4</v>
      </c>
      <c r="G218">
        <v>13</v>
      </c>
      <c r="H218">
        <v>46.6</v>
      </c>
      <c r="I218">
        <v>119</v>
      </c>
      <c r="J218" t="s">
        <v>48</v>
      </c>
      <c r="K218" t="s">
        <v>49</v>
      </c>
      <c r="L218" t="s">
        <v>49</v>
      </c>
      <c r="M218" t="s">
        <v>102</v>
      </c>
      <c r="O218">
        <v>55.9</v>
      </c>
      <c r="P218">
        <v>217</v>
      </c>
      <c r="Q218">
        <v>9</v>
      </c>
      <c r="R218">
        <v>8.0220000000000001E-5</v>
      </c>
      <c r="S218">
        <v>2.8660999999999999E-3</v>
      </c>
      <c r="T218">
        <v>0.23725992000000001</v>
      </c>
      <c r="U218">
        <v>0.23710675000000001</v>
      </c>
      <c r="V218">
        <v>0.52268702</v>
      </c>
      <c r="W218">
        <v>0.52268702</v>
      </c>
      <c r="X218">
        <f t="shared" si="21"/>
        <v>1000.3</v>
      </c>
      <c r="Y218">
        <v>33</v>
      </c>
      <c r="Z218">
        <v>0.49</v>
      </c>
      <c r="AA218">
        <f t="shared" si="22"/>
        <v>196.37780754417477</v>
      </c>
      <c r="AB218" s="1">
        <f t="shared" si="23"/>
        <v>54.993586005830913</v>
      </c>
      <c r="AC218">
        <f t="shared" si="25"/>
        <v>3.4370991253644317E-2</v>
      </c>
      <c r="AD218">
        <f t="shared" si="24"/>
        <v>2.5000000000000001E-2</v>
      </c>
      <c r="AE218">
        <f t="shared" si="26"/>
        <v>2.5640962467413231</v>
      </c>
      <c r="AF218">
        <f t="shared" si="27"/>
        <v>102.56384986965291</v>
      </c>
      <c r="AG218">
        <v>5.2797403999999997</v>
      </c>
      <c r="AH218">
        <v>19.655009</v>
      </c>
      <c r="AI218">
        <v>-3.3708421999999998</v>
      </c>
      <c r="AJ218">
        <v>-3.6888793999999998</v>
      </c>
      <c r="AK218">
        <v>0.94130616</v>
      </c>
      <c r="AL218">
        <v>2</v>
      </c>
      <c r="AM218">
        <v>1</v>
      </c>
      <c r="AN218">
        <v>0.7118816</v>
      </c>
      <c r="AO218">
        <v>1</v>
      </c>
      <c r="AP218" t="s">
        <v>47</v>
      </c>
      <c r="AQ218">
        <v>0.10705936000000001</v>
      </c>
      <c r="AR218">
        <v>0.1754184</v>
      </c>
      <c r="AS218">
        <v>0.36485982</v>
      </c>
      <c r="AT218">
        <v>7.7293539999999994E-2</v>
      </c>
      <c r="AU218">
        <v>0.27536886999999999</v>
      </c>
    </row>
    <row r="219" spans="1:47" x14ac:dyDescent="0.2">
      <c r="A219" t="s">
        <v>54</v>
      </c>
      <c r="B219" t="s">
        <v>54</v>
      </c>
      <c r="C219">
        <v>2.5452944999999998</v>
      </c>
      <c r="D219">
        <v>0.15</v>
      </c>
      <c r="E219">
        <v>0.02</v>
      </c>
      <c r="F219">
        <v>1.5E-3</v>
      </c>
      <c r="G219">
        <v>13</v>
      </c>
      <c r="H219">
        <v>51.4</v>
      </c>
      <c r="I219">
        <v>198</v>
      </c>
      <c r="J219" t="s">
        <v>60</v>
      </c>
      <c r="K219" t="s">
        <v>59</v>
      </c>
      <c r="L219" t="s">
        <v>49</v>
      </c>
      <c r="M219" t="s">
        <v>77</v>
      </c>
      <c r="N219" t="s">
        <v>103</v>
      </c>
      <c r="O219">
        <v>61.7</v>
      </c>
      <c r="P219">
        <v>218</v>
      </c>
      <c r="Q219">
        <v>10</v>
      </c>
      <c r="R219">
        <v>2.5954E-4</v>
      </c>
      <c r="S219">
        <v>9.2128599999999998E-3</v>
      </c>
      <c r="T219">
        <v>0.49623887</v>
      </c>
      <c r="U219">
        <v>0.24146050999999999</v>
      </c>
      <c r="V219">
        <v>0.25282821999999999</v>
      </c>
      <c r="W219">
        <v>0.49623887</v>
      </c>
      <c r="X219">
        <f t="shared" si="21"/>
        <v>1000.3</v>
      </c>
      <c r="Y219">
        <v>33</v>
      </c>
      <c r="Z219">
        <v>0.49</v>
      </c>
      <c r="AA219">
        <f t="shared" si="22"/>
        <v>196.37780754417477</v>
      </c>
      <c r="AB219" s="1">
        <f t="shared" si="23"/>
        <v>54.993586005830913</v>
      </c>
      <c r="AC219">
        <f t="shared" si="25"/>
        <v>0.30933892128279883</v>
      </c>
      <c r="AD219">
        <f t="shared" si="24"/>
        <v>7.4999999999999997E-2</v>
      </c>
      <c r="AE219">
        <f t="shared" si="26"/>
        <v>7.4965251531945718</v>
      </c>
      <c r="AF219">
        <f t="shared" si="27"/>
        <v>99.953668709260967</v>
      </c>
      <c r="AG219">
        <v>5.2797403999999997</v>
      </c>
      <c r="AH219">
        <v>19.655009</v>
      </c>
      <c r="AI219">
        <v>-1.1736177000000001</v>
      </c>
      <c r="AJ219">
        <v>-2.5902671000000002</v>
      </c>
      <c r="AK219">
        <v>2.0141396</v>
      </c>
      <c r="AL219">
        <v>2</v>
      </c>
      <c r="AM219">
        <v>0</v>
      </c>
      <c r="AN219">
        <v>0.25676330000000003</v>
      </c>
      <c r="AO219">
        <v>0</v>
      </c>
      <c r="AP219" t="s">
        <v>57</v>
      </c>
      <c r="AQ219">
        <v>9.1985090000000005E-2</v>
      </c>
      <c r="AR219">
        <v>0.15762333000000001</v>
      </c>
      <c r="AS219">
        <v>0.35837869</v>
      </c>
      <c r="AT219">
        <v>8.1784869999999996E-2</v>
      </c>
      <c r="AU219">
        <v>0.31022801999999999</v>
      </c>
    </row>
    <row r="220" spans="1:47" x14ac:dyDescent="0.2">
      <c r="A220" t="s">
        <v>54</v>
      </c>
      <c r="B220" t="s">
        <v>54</v>
      </c>
      <c r="C220">
        <v>2.5452944999999998</v>
      </c>
      <c r="D220">
        <v>0.15</v>
      </c>
      <c r="E220">
        <v>0.02</v>
      </c>
      <c r="F220">
        <v>3.0000000000000001E-3</v>
      </c>
      <c r="G220">
        <v>13</v>
      </c>
      <c r="H220">
        <v>53.8</v>
      </c>
      <c r="I220">
        <v>194</v>
      </c>
      <c r="J220" t="s">
        <v>60</v>
      </c>
      <c r="K220" t="s">
        <v>49</v>
      </c>
      <c r="L220" t="s">
        <v>49</v>
      </c>
      <c r="M220" t="s">
        <v>77</v>
      </c>
      <c r="O220">
        <v>64.5</v>
      </c>
      <c r="P220">
        <v>219</v>
      </c>
      <c r="Q220">
        <v>11</v>
      </c>
      <c r="R220">
        <v>1.5091E-3</v>
      </c>
      <c r="S220">
        <v>5.1227759999999997E-2</v>
      </c>
      <c r="T220">
        <v>0.80350725999999995</v>
      </c>
      <c r="U220">
        <v>8.8824760000000003E-2</v>
      </c>
      <c r="V220">
        <v>5.4931130000000002E-2</v>
      </c>
      <c r="W220">
        <v>0.80350725999999995</v>
      </c>
      <c r="X220">
        <f t="shared" si="21"/>
        <v>1000.3</v>
      </c>
      <c r="Y220">
        <v>33</v>
      </c>
      <c r="Z220">
        <v>0.49</v>
      </c>
      <c r="AA220">
        <f t="shared" si="22"/>
        <v>196.37780754417477</v>
      </c>
      <c r="AB220" s="1">
        <f t="shared" si="23"/>
        <v>54.993586005830913</v>
      </c>
      <c r="AC220">
        <f t="shared" si="25"/>
        <v>1.2373556851311953</v>
      </c>
      <c r="AD220">
        <f t="shared" si="24"/>
        <v>0.15</v>
      </c>
      <c r="AE220">
        <f t="shared" si="26"/>
        <v>14.44175099735941</v>
      </c>
      <c r="AF220">
        <f t="shared" si="27"/>
        <v>96.278339982396076</v>
      </c>
      <c r="AG220">
        <v>5.2797403999999997</v>
      </c>
      <c r="AH220">
        <v>19.655009</v>
      </c>
      <c r="AI220">
        <v>0.21267664999999999</v>
      </c>
      <c r="AJ220">
        <v>-1.8971199999999999</v>
      </c>
      <c r="AK220">
        <v>2.6698233999999998</v>
      </c>
      <c r="AL220">
        <v>2</v>
      </c>
      <c r="AM220">
        <v>0</v>
      </c>
      <c r="AN220">
        <v>1.1457200000000001E-2</v>
      </c>
      <c r="AO220">
        <v>0</v>
      </c>
      <c r="AP220" t="s">
        <v>57</v>
      </c>
      <c r="AQ220">
        <v>7.399435E-2</v>
      </c>
      <c r="AR220">
        <v>0.13385153999999999</v>
      </c>
      <c r="AS220">
        <v>0.34238453000000002</v>
      </c>
      <c r="AT220">
        <v>8.6637640000000002E-2</v>
      </c>
      <c r="AU220">
        <v>0.36313193999999999</v>
      </c>
    </row>
    <row r="221" spans="1:47" x14ac:dyDescent="0.2">
      <c r="A221" t="s">
        <v>66</v>
      </c>
      <c r="B221" t="s">
        <v>66</v>
      </c>
      <c r="C221">
        <v>2.5452944999999998</v>
      </c>
      <c r="D221">
        <v>0.15</v>
      </c>
      <c r="E221">
        <v>0.02</v>
      </c>
      <c r="F221">
        <v>4.0000000000000001E-3</v>
      </c>
      <c r="G221">
        <v>13</v>
      </c>
      <c r="H221">
        <v>56.9</v>
      </c>
      <c r="I221" t="s">
        <v>49</v>
      </c>
      <c r="J221" t="s">
        <v>49</v>
      </c>
      <c r="K221" t="s">
        <v>49</v>
      </c>
      <c r="L221" t="s">
        <v>49</v>
      </c>
      <c r="M221" t="s">
        <v>55</v>
      </c>
      <c r="O221">
        <v>68.3</v>
      </c>
      <c r="P221">
        <v>220</v>
      </c>
      <c r="Q221">
        <v>12</v>
      </c>
      <c r="R221">
        <v>4.8672999999999998E-3</v>
      </c>
      <c r="S221">
        <v>0.14779550999999999</v>
      </c>
      <c r="T221">
        <v>0.79801655000000005</v>
      </c>
      <c r="U221">
        <v>3.1676900000000001E-2</v>
      </c>
      <c r="V221">
        <v>1.7643740000000002E-2</v>
      </c>
      <c r="W221">
        <v>0.79801655000000005</v>
      </c>
      <c r="X221">
        <f t="shared" si="21"/>
        <v>1000.3</v>
      </c>
      <c r="Y221">
        <v>33</v>
      </c>
      <c r="Z221">
        <v>0.49</v>
      </c>
      <c r="AA221">
        <f t="shared" si="22"/>
        <v>196.37780754417477</v>
      </c>
      <c r="AB221" s="1">
        <f t="shared" si="23"/>
        <v>54.993586005830913</v>
      </c>
      <c r="AC221">
        <f t="shared" si="25"/>
        <v>2.1997434402332363</v>
      </c>
      <c r="AD221">
        <f t="shared" si="24"/>
        <v>0.2</v>
      </c>
      <c r="AE221">
        <f t="shared" si="26"/>
        <v>18.794937378914913</v>
      </c>
      <c r="AF221">
        <f t="shared" si="27"/>
        <v>93.97468689457456</v>
      </c>
      <c r="AG221">
        <v>5.2797403999999997</v>
      </c>
      <c r="AH221">
        <v>19.655009</v>
      </c>
      <c r="AI221">
        <v>0.78804088000000005</v>
      </c>
      <c r="AJ221">
        <v>-1.6094378</v>
      </c>
      <c r="AK221">
        <v>2.9332875999999999</v>
      </c>
      <c r="AL221">
        <v>2</v>
      </c>
      <c r="AM221">
        <v>0</v>
      </c>
      <c r="AN221">
        <v>8.8840000000000002E-4</v>
      </c>
      <c r="AO221">
        <v>0</v>
      </c>
      <c r="AP221" t="s">
        <v>57</v>
      </c>
      <c r="AQ221">
        <v>6.4428490000000005E-2</v>
      </c>
      <c r="AR221">
        <v>0.11999371</v>
      </c>
      <c r="AS221">
        <v>0.32879763000000001</v>
      </c>
      <c r="AT221">
        <v>8.8607829999999999E-2</v>
      </c>
      <c r="AU221">
        <v>0.39817234000000001</v>
      </c>
    </row>
    <row r="222" spans="1:47" x14ac:dyDescent="0.2">
      <c r="A222" t="s">
        <v>47</v>
      </c>
      <c r="B222" t="s">
        <v>47</v>
      </c>
      <c r="C222">
        <v>2.5452944999999998</v>
      </c>
      <c r="D222">
        <v>0.15</v>
      </c>
      <c r="E222">
        <v>2.5000000000000001E-2</v>
      </c>
      <c r="F222">
        <v>5.0000000000000001E-4</v>
      </c>
      <c r="G222">
        <v>13</v>
      </c>
      <c r="H222">
        <v>57.3</v>
      </c>
      <c r="I222">
        <v>156</v>
      </c>
      <c r="J222" t="s">
        <v>48</v>
      </c>
      <c r="K222" t="s">
        <v>51</v>
      </c>
      <c r="L222" t="s">
        <v>49</v>
      </c>
      <c r="M222" t="s">
        <v>50</v>
      </c>
      <c r="O222">
        <v>68.8</v>
      </c>
      <c r="P222">
        <v>221</v>
      </c>
      <c r="Q222">
        <v>13</v>
      </c>
      <c r="R222">
        <v>2.2739999999999999E-5</v>
      </c>
      <c r="S222">
        <v>8.1419000000000001E-4</v>
      </c>
      <c r="T222">
        <v>8.1407679999999996E-2</v>
      </c>
      <c r="U222">
        <v>0.12338157</v>
      </c>
      <c r="V222">
        <v>0.79437382000000001</v>
      </c>
      <c r="W222">
        <v>0.79437382000000001</v>
      </c>
      <c r="X222">
        <f t="shared" si="21"/>
        <v>1000.3</v>
      </c>
      <c r="Y222">
        <v>33</v>
      </c>
      <c r="Z222">
        <v>0.49</v>
      </c>
      <c r="AA222">
        <f t="shared" si="22"/>
        <v>196.37780754417477</v>
      </c>
      <c r="AB222" s="1">
        <f t="shared" si="23"/>
        <v>85.927478134110828</v>
      </c>
      <c r="AC222">
        <f t="shared" si="25"/>
        <v>3.4370991253644317E-2</v>
      </c>
      <c r="AD222">
        <f t="shared" si="24"/>
        <v>0.02</v>
      </c>
      <c r="AE222">
        <f t="shared" si="26"/>
        <v>2.5640962467413231</v>
      </c>
      <c r="AF222">
        <f t="shared" si="27"/>
        <v>128.20481233706616</v>
      </c>
      <c r="AG222">
        <v>5.2797403999999997</v>
      </c>
      <c r="AH222">
        <v>19.208721000000001</v>
      </c>
      <c r="AI222">
        <v>-3.3708421999999998</v>
      </c>
      <c r="AJ222">
        <v>-3.912023</v>
      </c>
      <c r="AK222">
        <v>0.94130616</v>
      </c>
      <c r="AL222">
        <v>2</v>
      </c>
      <c r="AM222">
        <v>1</v>
      </c>
      <c r="AN222">
        <v>0.95172310000000004</v>
      </c>
      <c r="AO222">
        <v>1</v>
      </c>
      <c r="AP222" t="s">
        <v>47</v>
      </c>
      <c r="AQ222">
        <v>0.10705936000000001</v>
      </c>
      <c r="AR222">
        <v>0.1754184</v>
      </c>
      <c r="AS222">
        <v>0.36485982</v>
      </c>
      <c r="AT222">
        <v>7.7293539999999994E-2</v>
      </c>
      <c r="AU222">
        <v>0.27536886999999999</v>
      </c>
    </row>
    <row r="223" spans="1:47" x14ac:dyDescent="0.2">
      <c r="A223" t="s">
        <v>54</v>
      </c>
      <c r="B223" t="s">
        <v>54</v>
      </c>
      <c r="C223">
        <v>2.5452944999999998</v>
      </c>
      <c r="D223">
        <v>0.15</v>
      </c>
      <c r="E223">
        <v>2.5000000000000001E-2</v>
      </c>
      <c r="F223">
        <v>1.5E-3</v>
      </c>
      <c r="G223">
        <v>13</v>
      </c>
      <c r="H223">
        <v>67.3</v>
      </c>
      <c r="I223">
        <v>196</v>
      </c>
      <c r="J223" t="s">
        <v>60</v>
      </c>
      <c r="K223" t="s">
        <v>49</v>
      </c>
      <c r="L223" t="s">
        <v>49</v>
      </c>
      <c r="M223" t="s">
        <v>77</v>
      </c>
      <c r="N223" t="s">
        <v>104</v>
      </c>
      <c r="O223">
        <v>80.8</v>
      </c>
      <c r="P223">
        <v>222</v>
      </c>
      <c r="Q223">
        <v>14</v>
      </c>
      <c r="R223">
        <v>7.3579999999999997E-5</v>
      </c>
      <c r="S223">
        <v>2.6298099999999998E-3</v>
      </c>
      <c r="T223">
        <v>0.22210916999999999</v>
      </c>
      <c r="U223">
        <v>0.23102802</v>
      </c>
      <c r="V223">
        <v>0.54415941000000001</v>
      </c>
      <c r="W223">
        <v>0.54415941000000001</v>
      </c>
      <c r="X223">
        <f t="shared" si="21"/>
        <v>1000.3</v>
      </c>
      <c r="Y223">
        <v>33</v>
      </c>
      <c r="Z223">
        <v>0.49</v>
      </c>
      <c r="AA223">
        <f t="shared" si="22"/>
        <v>196.37780754417477</v>
      </c>
      <c r="AB223" s="1">
        <f t="shared" si="23"/>
        <v>85.927478134110828</v>
      </c>
      <c r="AC223">
        <f t="shared" si="25"/>
        <v>0.30933892128279883</v>
      </c>
      <c r="AD223">
        <f t="shared" si="24"/>
        <v>0.06</v>
      </c>
      <c r="AE223">
        <f t="shared" si="26"/>
        <v>7.4965251531945718</v>
      </c>
      <c r="AF223">
        <f t="shared" si="27"/>
        <v>124.94208588657619</v>
      </c>
      <c r="AG223">
        <v>5.2797403999999997</v>
      </c>
      <c r="AH223">
        <v>19.208721000000001</v>
      </c>
      <c r="AI223">
        <v>-1.1736177000000001</v>
      </c>
      <c r="AJ223">
        <v>-2.8134106999999999</v>
      </c>
      <c r="AK223">
        <v>2.0141396</v>
      </c>
      <c r="AL223">
        <v>2</v>
      </c>
      <c r="AM223">
        <v>0</v>
      </c>
      <c r="AN223">
        <v>0.72289930000000002</v>
      </c>
      <c r="AO223">
        <v>1</v>
      </c>
      <c r="AP223" t="s">
        <v>57</v>
      </c>
      <c r="AQ223">
        <v>9.1985090000000005E-2</v>
      </c>
      <c r="AR223">
        <v>0.15762333000000001</v>
      </c>
      <c r="AS223">
        <v>0.35837869</v>
      </c>
      <c r="AT223">
        <v>8.1784869999999996E-2</v>
      </c>
      <c r="AU223">
        <v>0.31022801999999999</v>
      </c>
    </row>
    <row r="224" spans="1:47" x14ac:dyDescent="0.2">
      <c r="A224" t="s">
        <v>66</v>
      </c>
      <c r="B224" t="s">
        <v>66</v>
      </c>
      <c r="C224">
        <v>2.5452944999999998</v>
      </c>
      <c r="D224">
        <v>0.15</v>
      </c>
      <c r="E224">
        <v>2.5000000000000001E-2</v>
      </c>
      <c r="F224">
        <v>3.0000000000000001E-3</v>
      </c>
      <c r="G224">
        <v>13</v>
      </c>
      <c r="H224">
        <v>68.3</v>
      </c>
      <c r="I224" t="s">
        <v>49</v>
      </c>
      <c r="J224" t="s">
        <v>49</v>
      </c>
      <c r="K224" t="s">
        <v>49</v>
      </c>
      <c r="L224" t="s">
        <v>49</v>
      </c>
      <c r="M224" t="s">
        <v>77</v>
      </c>
      <c r="O224">
        <v>81.900000000000006</v>
      </c>
      <c r="P224">
        <v>223</v>
      </c>
      <c r="Q224">
        <v>15</v>
      </c>
      <c r="R224">
        <v>4.2822999999999998E-4</v>
      </c>
      <c r="S224">
        <v>1.510763E-2</v>
      </c>
      <c r="T224">
        <v>0.61248952999999995</v>
      </c>
      <c r="U224">
        <v>0.20181461000000001</v>
      </c>
      <c r="V224">
        <v>0.17015999000000001</v>
      </c>
      <c r="W224">
        <v>0.61248952999999995</v>
      </c>
      <c r="X224">
        <f t="shared" si="21"/>
        <v>1000.3</v>
      </c>
      <c r="Y224">
        <v>33</v>
      </c>
      <c r="Z224">
        <v>0.49</v>
      </c>
      <c r="AA224">
        <f t="shared" si="22"/>
        <v>196.37780754417477</v>
      </c>
      <c r="AB224" s="1">
        <f t="shared" si="23"/>
        <v>85.927478134110828</v>
      </c>
      <c r="AC224">
        <f t="shared" si="25"/>
        <v>1.2373556851311953</v>
      </c>
      <c r="AD224">
        <f t="shared" si="24"/>
        <v>0.12</v>
      </c>
      <c r="AE224">
        <f t="shared" si="26"/>
        <v>14.44175099735941</v>
      </c>
      <c r="AF224">
        <f t="shared" si="27"/>
        <v>120.34792497799509</v>
      </c>
      <c r="AG224">
        <v>5.2797403999999997</v>
      </c>
      <c r="AH224">
        <v>19.208721000000001</v>
      </c>
      <c r="AI224">
        <v>0.21267664999999999</v>
      </c>
      <c r="AJ224">
        <v>-2.1202635000000001</v>
      </c>
      <c r="AK224">
        <v>2.6698233999999998</v>
      </c>
      <c r="AL224">
        <v>2</v>
      </c>
      <c r="AM224">
        <v>0</v>
      </c>
      <c r="AN224">
        <v>7.4887800000000004E-2</v>
      </c>
      <c r="AO224">
        <v>0</v>
      </c>
      <c r="AP224" t="s">
        <v>57</v>
      </c>
      <c r="AQ224">
        <v>7.399435E-2</v>
      </c>
      <c r="AR224">
        <v>0.13385153999999999</v>
      </c>
      <c r="AS224">
        <v>0.34238453000000002</v>
      </c>
      <c r="AT224">
        <v>8.6637640000000002E-2</v>
      </c>
      <c r="AU224">
        <v>0.36313193999999999</v>
      </c>
    </row>
    <row r="225" spans="1:47" x14ac:dyDescent="0.2">
      <c r="A225" t="s">
        <v>66</v>
      </c>
      <c r="B225" t="s">
        <v>66</v>
      </c>
      <c r="C225">
        <v>2.5452944999999998</v>
      </c>
      <c r="D225">
        <v>0.15</v>
      </c>
      <c r="E225">
        <v>2.5000000000000001E-2</v>
      </c>
      <c r="F225">
        <v>4.0000000000000001E-3</v>
      </c>
      <c r="G225">
        <v>13</v>
      </c>
      <c r="H225">
        <v>62.3</v>
      </c>
      <c r="I225" t="s">
        <v>49</v>
      </c>
      <c r="J225" t="s">
        <v>49</v>
      </c>
      <c r="K225" t="s">
        <v>49</v>
      </c>
      <c r="L225" t="s">
        <v>49</v>
      </c>
      <c r="M225" t="s">
        <v>55</v>
      </c>
      <c r="O225">
        <v>74.8</v>
      </c>
      <c r="P225">
        <v>224</v>
      </c>
      <c r="Q225">
        <v>16</v>
      </c>
      <c r="R225">
        <v>1.38452E-3</v>
      </c>
      <c r="S225">
        <v>4.7204389999999999E-2</v>
      </c>
      <c r="T225">
        <v>0.79670408999999998</v>
      </c>
      <c r="U225">
        <v>9.5120410000000002E-2</v>
      </c>
      <c r="V225">
        <v>5.9586590000000002E-2</v>
      </c>
      <c r="W225">
        <v>0.79670408999999998</v>
      </c>
      <c r="X225">
        <f t="shared" si="21"/>
        <v>1000.3</v>
      </c>
      <c r="Y225">
        <v>33</v>
      </c>
      <c r="Z225">
        <v>0.49</v>
      </c>
      <c r="AA225">
        <f t="shared" si="22"/>
        <v>196.37780754417477</v>
      </c>
      <c r="AB225" s="1">
        <f t="shared" si="23"/>
        <v>85.927478134110828</v>
      </c>
      <c r="AC225">
        <f t="shared" si="25"/>
        <v>2.1997434402332363</v>
      </c>
      <c r="AD225">
        <f t="shared" si="24"/>
        <v>0.16</v>
      </c>
      <c r="AE225">
        <f t="shared" si="26"/>
        <v>18.794937378914913</v>
      </c>
      <c r="AF225">
        <f t="shared" si="27"/>
        <v>117.4683586182182</v>
      </c>
      <c r="AG225">
        <v>5.2797403999999997</v>
      </c>
      <c r="AH225">
        <v>19.208721000000001</v>
      </c>
      <c r="AI225">
        <v>0.78804088000000005</v>
      </c>
      <c r="AJ225">
        <v>-1.8325814</v>
      </c>
      <c r="AK225">
        <v>2.9332875999999999</v>
      </c>
      <c r="AL225">
        <v>2</v>
      </c>
      <c r="AM225">
        <v>0</v>
      </c>
      <c r="AN225">
        <v>5.8772E-3</v>
      </c>
      <c r="AO225">
        <v>0</v>
      </c>
      <c r="AP225" t="s">
        <v>57</v>
      </c>
      <c r="AQ225">
        <v>6.4428490000000005E-2</v>
      </c>
      <c r="AR225">
        <v>0.11999371</v>
      </c>
      <c r="AS225">
        <v>0.32879763000000001</v>
      </c>
      <c r="AT225">
        <v>8.8607829999999999E-2</v>
      </c>
      <c r="AU225">
        <v>0.39817234000000001</v>
      </c>
    </row>
    <row r="226" spans="1:47" x14ac:dyDescent="0.2">
      <c r="A226" t="s">
        <v>74</v>
      </c>
      <c r="B226" t="s">
        <v>74</v>
      </c>
      <c r="C226">
        <v>2.5452944999999998</v>
      </c>
      <c r="D226">
        <v>0.25</v>
      </c>
      <c r="E226">
        <v>0.01</v>
      </c>
      <c r="F226">
        <v>5.0000000000000001E-4</v>
      </c>
      <c r="G226">
        <v>13</v>
      </c>
      <c r="H226">
        <v>23.1</v>
      </c>
      <c r="I226" t="s">
        <v>49</v>
      </c>
      <c r="J226" t="s">
        <v>49</v>
      </c>
      <c r="K226" t="s">
        <v>49</v>
      </c>
      <c r="L226" t="s">
        <v>49</v>
      </c>
      <c r="M226" t="s">
        <v>73</v>
      </c>
      <c r="O226">
        <v>27.7</v>
      </c>
      <c r="P226">
        <v>225</v>
      </c>
      <c r="Q226">
        <v>1</v>
      </c>
      <c r="R226">
        <v>2.4917799999999999E-3</v>
      </c>
      <c r="S226">
        <v>8.1770469999999998E-2</v>
      </c>
      <c r="T226">
        <v>0.82352446000000001</v>
      </c>
      <c r="U226">
        <v>5.8240899999999998E-2</v>
      </c>
      <c r="V226">
        <v>3.3972410000000001E-2</v>
      </c>
      <c r="W226">
        <v>0.82352446000000001</v>
      </c>
      <c r="X226">
        <f t="shared" si="21"/>
        <v>1000.5</v>
      </c>
      <c r="Y226">
        <v>64</v>
      </c>
      <c r="Z226">
        <v>0.96</v>
      </c>
      <c r="AA226">
        <f t="shared" si="22"/>
        <v>101.27755240275179</v>
      </c>
      <c r="AB226" s="1">
        <f t="shared" si="23"/>
        <v>6.947916666666667</v>
      </c>
      <c r="AC226">
        <f t="shared" si="25"/>
        <v>1.7369791666666665E-2</v>
      </c>
      <c r="AD226">
        <f t="shared" si="24"/>
        <v>0.05</v>
      </c>
      <c r="AE226">
        <f t="shared" si="26"/>
        <v>1.3091917995242794</v>
      </c>
      <c r="AF226">
        <f t="shared" si="27"/>
        <v>26.183835990485587</v>
      </c>
      <c r="AG226">
        <v>4.6173649000000001</v>
      </c>
      <c r="AH226">
        <v>20.358623000000001</v>
      </c>
      <c r="AI226">
        <v>-4.0535224999999997</v>
      </c>
      <c r="AJ226">
        <v>-2.9957322</v>
      </c>
      <c r="AK226">
        <v>0.26891016000000001</v>
      </c>
      <c r="AL226">
        <v>1</v>
      </c>
      <c r="AM226">
        <v>0</v>
      </c>
      <c r="AN226">
        <v>3.7312999999999999E-3</v>
      </c>
      <c r="AO226">
        <v>0</v>
      </c>
      <c r="AP226" t="s">
        <v>74</v>
      </c>
      <c r="AQ226">
        <v>0.11122799</v>
      </c>
      <c r="AR226">
        <v>0.18002092</v>
      </c>
      <c r="AS226">
        <v>0.36581443000000002</v>
      </c>
      <c r="AT226">
        <v>7.6040789999999997E-2</v>
      </c>
      <c r="AU226">
        <v>0.26689586999999998</v>
      </c>
    </row>
    <row r="227" spans="1:47" x14ac:dyDescent="0.2">
      <c r="A227" t="s">
        <v>74</v>
      </c>
      <c r="B227" t="s">
        <v>74</v>
      </c>
      <c r="C227">
        <v>2.5452944999999998</v>
      </c>
      <c r="D227">
        <v>0.25</v>
      </c>
      <c r="E227">
        <v>0.01</v>
      </c>
      <c r="F227">
        <v>1.5E-3</v>
      </c>
      <c r="G227">
        <v>13</v>
      </c>
      <c r="H227">
        <v>20.3</v>
      </c>
      <c r="I227" t="s">
        <v>49</v>
      </c>
      <c r="J227" t="s">
        <v>49</v>
      </c>
      <c r="K227" t="s">
        <v>49</v>
      </c>
      <c r="L227" t="s">
        <v>49</v>
      </c>
      <c r="M227" t="s">
        <v>73</v>
      </c>
      <c r="O227">
        <v>24.4</v>
      </c>
      <c r="P227">
        <v>226</v>
      </c>
      <c r="Q227">
        <v>2</v>
      </c>
      <c r="R227">
        <v>8.0191599999999991E-3</v>
      </c>
      <c r="S227">
        <v>0.22143409999999999</v>
      </c>
      <c r="T227">
        <v>0.74011309000000003</v>
      </c>
      <c r="U227">
        <v>1.9683619999999999E-2</v>
      </c>
      <c r="V227">
        <v>1.0750020000000001E-2</v>
      </c>
      <c r="W227">
        <v>0.74011309000000003</v>
      </c>
      <c r="X227">
        <f t="shared" si="21"/>
        <v>1000.5</v>
      </c>
      <c r="Y227">
        <v>64</v>
      </c>
      <c r="Z227">
        <v>0.96</v>
      </c>
      <c r="AA227">
        <f t="shared" si="22"/>
        <v>101.27755240275179</v>
      </c>
      <c r="AB227" s="1">
        <f t="shared" si="23"/>
        <v>6.947916666666667</v>
      </c>
      <c r="AC227">
        <f t="shared" si="25"/>
        <v>0.15632812500000001</v>
      </c>
      <c r="AD227">
        <f t="shared" si="24"/>
        <v>0.15</v>
      </c>
      <c r="AE227">
        <f t="shared" si="26"/>
        <v>3.8285927106699011</v>
      </c>
      <c r="AF227">
        <f t="shared" si="27"/>
        <v>25.523951404466008</v>
      </c>
      <c r="AG227">
        <v>4.6173649000000001</v>
      </c>
      <c r="AH227">
        <v>20.358623000000001</v>
      </c>
      <c r="AI227">
        <v>-1.856298</v>
      </c>
      <c r="AJ227">
        <v>-1.8971199999999999</v>
      </c>
      <c r="AK227">
        <v>1.3419973999999999</v>
      </c>
      <c r="AL227">
        <v>1</v>
      </c>
      <c r="AM227">
        <v>0</v>
      </c>
      <c r="AN227">
        <v>1.5111E-3</v>
      </c>
      <c r="AO227">
        <v>0</v>
      </c>
      <c r="AP227" t="s">
        <v>74</v>
      </c>
      <c r="AQ227">
        <v>0.10300181999999999</v>
      </c>
      <c r="AR227">
        <v>0.17080869000000001</v>
      </c>
      <c r="AS227">
        <v>0.36361006000000001</v>
      </c>
      <c r="AT227">
        <v>7.8513280000000005E-2</v>
      </c>
      <c r="AU227">
        <v>0.28406615000000002</v>
      </c>
    </row>
    <row r="228" spans="1:47" x14ac:dyDescent="0.2">
      <c r="A228" t="s">
        <v>74</v>
      </c>
      <c r="B228" t="s">
        <v>74</v>
      </c>
      <c r="C228">
        <v>2.5452944999999998</v>
      </c>
      <c r="D228">
        <v>0.25</v>
      </c>
      <c r="E228">
        <v>0.01</v>
      </c>
      <c r="F228">
        <v>3.0000000000000001E-3</v>
      </c>
      <c r="G228">
        <v>13</v>
      </c>
      <c r="H228">
        <v>21.3</v>
      </c>
      <c r="I228" t="s">
        <v>49</v>
      </c>
      <c r="J228" t="s">
        <v>49</v>
      </c>
      <c r="K228" t="s">
        <v>49</v>
      </c>
      <c r="L228" t="s">
        <v>49</v>
      </c>
      <c r="M228" t="s">
        <v>73</v>
      </c>
      <c r="O228">
        <v>25.6</v>
      </c>
      <c r="P228">
        <v>227</v>
      </c>
      <c r="Q228">
        <v>3</v>
      </c>
      <c r="R228">
        <v>4.4947260000000003E-2</v>
      </c>
      <c r="S228">
        <v>0.58923285999999997</v>
      </c>
      <c r="T228">
        <v>0.36045708999999998</v>
      </c>
      <c r="U228">
        <v>3.4996599999999999E-3</v>
      </c>
      <c r="V228">
        <v>1.86313E-3</v>
      </c>
      <c r="W228">
        <v>0.58923285999999997</v>
      </c>
      <c r="X228">
        <f t="shared" si="21"/>
        <v>1000.5</v>
      </c>
      <c r="Y228">
        <v>64</v>
      </c>
      <c r="Z228">
        <v>0.96</v>
      </c>
      <c r="AA228">
        <f t="shared" si="22"/>
        <v>101.27755240275179</v>
      </c>
      <c r="AB228" s="1">
        <f t="shared" si="23"/>
        <v>6.947916666666667</v>
      </c>
      <c r="AC228">
        <f t="shared" si="25"/>
        <v>0.62531250000000005</v>
      </c>
      <c r="AD228">
        <f t="shared" si="24"/>
        <v>0.3</v>
      </c>
      <c r="AE228">
        <f t="shared" si="26"/>
        <v>7.3782650570094983</v>
      </c>
      <c r="AF228">
        <f t="shared" si="27"/>
        <v>24.594216856698328</v>
      </c>
      <c r="AG228">
        <v>4.6173649000000001</v>
      </c>
      <c r="AH228">
        <v>20.358623000000001</v>
      </c>
      <c r="AI228">
        <v>-0.47000361000000002</v>
      </c>
      <c r="AJ228">
        <v>-1.2039728000000001</v>
      </c>
      <c r="AK228">
        <v>1.9980386000000001</v>
      </c>
      <c r="AL228">
        <v>1</v>
      </c>
      <c r="AM228">
        <v>0</v>
      </c>
      <c r="AN228">
        <v>3.0919999999999998E-4</v>
      </c>
      <c r="AO228">
        <v>0</v>
      </c>
      <c r="AP228" t="s">
        <v>74</v>
      </c>
      <c r="AQ228">
        <v>9.2327300000000001E-2</v>
      </c>
      <c r="AR228">
        <v>0.15804804</v>
      </c>
      <c r="AS228">
        <v>0.35858622000000001</v>
      </c>
      <c r="AT228">
        <v>8.1685010000000002E-2</v>
      </c>
      <c r="AU228">
        <v>0.30935342999999998</v>
      </c>
    </row>
    <row r="229" spans="1:47" x14ac:dyDescent="0.2">
      <c r="A229" t="s">
        <v>74</v>
      </c>
      <c r="B229" t="s">
        <v>74</v>
      </c>
      <c r="C229">
        <v>2.5452944999999998</v>
      </c>
      <c r="D229">
        <v>0.25</v>
      </c>
      <c r="E229">
        <v>0.01</v>
      </c>
      <c r="F229">
        <v>4.0000000000000001E-3</v>
      </c>
      <c r="G229">
        <v>13</v>
      </c>
      <c r="H229">
        <v>25.3</v>
      </c>
      <c r="I229" t="s">
        <v>49</v>
      </c>
      <c r="J229" t="s">
        <v>49</v>
      </c>
      <c r="K229" t="s">
        <v>49</v>
      </c>
      <c r="L229" t="s">
        <v>49</v>
      </c>
      <c r="M229" t="s">
        <v>73</v>
      </c>
      <c r="O229">
        <v>30.4</v>
      </c>
      <c r="P229">
        <v>228</v>
      </c>
      <c r="Q229">
        <v>4</v>
      </c>
      <c r="R229">
        <v>0.13217290000000001</v>
      </c>
      <c r="S229">
        <v>0.71654585000000004</v>
      </c>
      <c r="T229">
        <v>0.14961795</v>
      </c>
      <c r="U229">
        <v>1.0868399999999999E-3</v>
      </c>
      <c r="V229">
        <v>5.7645999999999999E-4</v>
      </c>
      <c r="W229">
        <v>0.71654585000000004</v>
      </c>
      <c r="X229">
        <f t="shared" si="21"/>
        <v>1000.5</v>
      </c>
      <c r="Y229">
        <v>64</v>
      </c>
      <c r="Z229">
        <v>0.96</v>
      </c>
      <c r="AA229">
        <f t="shared" si="22"/>
        <v>101.27755240275179</v>
      </c>
      <c r="AB229" s="1">
        <f t="shared" si="23"/>
        <v>6.947916666666667</v>
      </c>
      <c r="AC229">
        <f t="shared" si="25"/>
        <v>1.1116666666666666</v>
      </c>
      <c r="AD229">
        <f t="shared" si="24"/>
        <v>0.4</v>
      </c>
      <c r="AE229">
        <f t="shared" si="26"/>
        <v>9.604452446765233</v>
      </c>
      <c r="AF229">
        <f t="shared" si="27"/>
        <v>24.011131116913081</v>
      </c>
      <c r="AG229">
        <v>4.6173649000000001</v>
      </c>
      <c r="AH229">
        <v>20.358623000000001</v>
      </c>
      <c r="AI229">
        <v>0.10536060999999999</v>
      </c>
      <c r="AJ229">
        <v>-0.91629066000000003</v>
      </c>
      <c r="AK229">
        <v>2.2617269000000002</v>
      </c>
      <c r="AL229">
        <v>1</v>
      </c>
      <c r="AM229">
        <v>0</v>
      </c>
      <c r="AN229">
        <v>9.1700000000000006E-5</v>
      </c>
      <c r="AO229">
        <v>0</v>
      </c>
      <c r="AP229" t="s">
        <v>74</v>
      </c>
      <c r="AQ229">
        <v>8.6149870000000003E-2</v>
      </c>
      <c r="AR229">
        <v>0.15022725000000001</v>
      </c>
      <c r="AS229">
        <v>0.35433626000000001</v>
      </c>
      <c r="AT229">
        <v>8.3457329999999996E-2</v>
      </c>
      <c r="AU229">
        <v>0.32582928999999999</v>
      </c>
    </row>
    <row r="230" spans="1:47" x14ac:dyDescent="0.2">
      <c r="A230" t="s">
        <v>66</v>
      </c>
      <c r="B230" t="s">
        <v>66</v>
      </c>
      <c r="C230">
        <v>2.5452944999999998</v>
      </c>
      <c r="D230">
        <v>0.25</v>
      </c>
      <c r="E230">
        <v>1.4999999999999999E-2</v>
      </c>
      <c r="F230">
        <v>5.0000000000000001E-4</v>
      </c>
      <c r="G230">
        <v>13</v>
      </c>
      <c r="H230">
        <v>38.799999999999997</v>
      </c>
      <c r="I230" t="s">
        <v>49</v>
      </c>
      <c r="J230" t="s">
        <v>49</v>
      </c>
      <c r="K230" t="s">
        <v>49</v>
      </c>
      <c r="L230" t="s">
        <v>49</v>
      </c>
      <c r="M230" t="s">
        <v>73</v>
      </c>
      <c r="O230">
        <v>46.5</v>
      </c>
      <c r="P230">
        <v>229</v>
      </c>
      <c r="Q230">
        <v>5</v>
      </c>
      <c r="R230">
        <v>7.0757999999999997E-4</v>
      </c>
      <c r="S230">
        <v>2.471218E-2</v>
      </c>
      <c r="T230">
        <v>0.71076287000000005</v>
      </c>
      <c r="U230">
        <v>0.15344664</v>
      </c>
      <c r="V230">
        <v>0.11037073</v>
      </c>
      <c r="W230">
        <v>0.71076287000000005</v>
      </c>
      <c r="X230">
        <f t="shared" si="21"/>
        <v>1000.5</v>
      </c>
      <c r="Y230">
        <v>64</v>
      </c>
      <c r="Z230">
        <v>0.96</v>
      </c>
      <c r="AA230">
        <f t="shared" si="22"/>
        <v>101.27755240275179</v>
      </c>
      <c r="AB230" s="1">
        <f t="shared" si="23"/>
        <v>15.6328125</v>
      </c>
      <c r="AC230">
        <f t="shared" si="25"/>
        <v>1.7369791666666665E-2</v>
      </c>
      <c r="AD230">
        <f t="shared" si="24"/>
        <v>3.3333333333333333E-2</v>
      </c>
      <c r="AE230">
        <f t="shared" si="26"/>
        <v>1.3091917995242794</v>
      </c>
      <c r="AF230">
        <f t="shared" si="27"/>
        <v>39.275753985728386</v>
      </c>
      <c r="AG230">
        <v>4.6173649000000001</v>
      </c>
      <c r="AH230">
        <v>19.547692999999999</v>
      </c>
      <c r="AI230">
        <v>-4.0535224999999997</v>
      </c>
      <c r="AJ230">
        <v>-3.4011973000000002</v>
      </c>
      <c r="AK230">
        <v>0.26891016000000001</v>
      </c>
      <c r="AL230">
        <v>2</v>
      </c>
      <c r="AM230">
        <v>0</v>
      </c>
      <c r="AN230">
        <v>1.6125400000000002E-2</v>
      </c>
      <c r="AO230">
        <v>0</v>
      </c>
      <c r="AP230" t="s">
        <v>57</v>
      </c>
      <c r="AQ230">
        <v>0.11122799</v>
      </c>
      <c r="AR230">
        <v>0.18002092</v>
      </c>
      <c r="AS230">
        <v>0.36581443000000002</v>
      </c>
      <c r="AT230">
        <v>7.6040789999999997E-2</v>
      </c>
      <c r="AU230">
        <v>0.26689586999999998</v>
      </c>
    </row>
    <row r="231" spans="1:47" x14ac:dyDescent="0.2">
      <c r="A231" t="s">
        <v>74</v>
      </c>
      <c r="B231" t="s">
        <v>74</v>
      </c>
      <c r="C231">
        <v>2.5452944999999998</v>
      </c>
      <c r="D231">
        <v>0.25</v>
      </c>
      <c r="E231">
        <v>1.4999999999999999E-2</v>
      </c>
      <c r="F231">
        <v>1.5E-3</v>
      </c>
      <c r="G231">
        <v>13</v>
      </c>
      <c r="H231">
        <v>31.4</v>
      </c>
      <c r="I231" t="s">
        <v>49</v>
      </c>
      <c r="J231" t="s">
        <v>49</v>
      </c>
      <c r="K231" t="s">
        <v>49</v>
      </c>
      <c r="L231" t="s">
        <v>49</v>
      </c>
      <c r="M231" t="s">
        <v>73</v>
      </c>
      <c r="N231" t="s">
        <v>99</v>
      </c>
      <c r="O231">
        <v>37.700000000000003</v>
      </c>
      <c r="P231">
        <v>230</v>
      </c>
      <c r="Q231">
        <v>6</v>
      </c>
      <c r="R231">
        <v>2.2862500000000001E-3</v>
      </c>
      <c r="S231">
        <v>7.5552209999999995E-2</v>
      </c>
      <c r="T231">
        <v>0.82246638999999999</v>
      </c>
      <c r="U231">
        <v>6.2774159999999996E-2</v>
      </c>
      <c r="V231">
        <v>3.6920990000000001E-2</v>
      </c>
      <c r="W231">
        <v>0.82246638999999999</v>
      </c>
      <c r="X231">
        <f t="shared" si="21"/>
        <v>1000.5</v>
      </c>
      <c r="Y231">
        <v>64</v>
      </c>
      <c r="Z231">
        <v>0.96</v>
      </c>
      <c r="AA231">
        <f t="shared" si="22"/>
        <v>101.27755240275179</v>
      </c>
      <c r="AB231" s="1">
        <f t="shared" si="23"/>
        <v>15.6328125</v>
      </c>
      <c r="AC231">
        <f t="shared" si="25"/>
        <v>0.15632812500000001</v>
      </c>
      <c r="AD231">
        <f t="shared" si="24"/>
        <v>0.1</v>
      </c>
      <c r="AE231">
        <f t="shared" si="26"/>
        <v>3.8285927106699011</v>
      </c>
      <c r="AF231">
        <f t="shared" si="27"/>
        <v>38.285927106699006</v>
      </c>
      <c r="AG231">
        <v>4.6173649000000001</v>
      </c>
      <c r="AH231">
        <v>19.547692999999999</v>
      </c>
      <c r="AI231">
        <v>-1.856298</v>
      </c>
      <c r="AJ231">
        <v>-2.3025850999999999</v>
      </c>
      <c r="AK231">
        <v>1.3419973999999999</v>
      </c>
      <c r="AL231">
        <v>2</v>
      </c>
      <c r="AM231">
        <v>0</v>
      </c>
      <c r="AN231">
        <v>6.2884000000000004E-3</v>
      </c>
      <c r="AO231">
        <v>0</v>
      </c>
      <c r="AP231" t="s">
        <v>74</v>
      </c>
      <c r="AQ231">
        <v>0.10300181999999999</v>
      </c>
      <c r="AR231">
        <v>0.17080869000000001</v>
      </c>
      <c r="AS231">
        <v>0.36361006000000001</v>
      </c>
      <c r="AT231">
        <v>7.8513280000000005E-2</v>
      </c>
      <c r="AU231">
        <v>0.28406615000000002</v>
      </c>
    </row>
    <row r="232" spans="1:47" x14ac:dyDescent="0.2">
      <c r="A232" t="s">
        <v>74</v>
      </c>
      <c r="B232" t="s">
        <v>74</v>
      </c>
      <c r="C232">
        <v>2.5452944999999998</v>
      </c>
      <c r="D232">
        <v>0.25</v>
      </c>
      <c r="E232">
        <v>1.4999999999999999E-2</v>
      </c>
      <c r="F232">
        <v>3.0000000000000001E-3</v>
      </c>
      <c r="G232">
        <v>13</v>
      </c>
      <c r="H232">
        <v>30.5</v>
      </c>
      <c r="I232" t="s">
        <v>49</v>
      </c>
      <c r="J232" t="s">
        <v>49</v>
      </c>
      <c r="K232" t="s">
        <v>49</v>
      </c>
      <c r="L232" t="s">
        <v>49</v>
      </c>
      <c r="M232" t="s">
        <v>73</v>
      </c>
      <c r="O232">
        <v>36.6</v>
      </c>
      <c r="P232">
        <v>231</v>
      </c>
      <c r="Q232">
        <v>7</v>
      </c>
      <c r="R232">
        <v>1.3164739999999999E-2</v>
      </c>
      <c r="S232">
        <v>0.31632539999999998</v>
      </c>
      <c r="T232">
        <v>0.65184386000000005</v>
      </c>
      <c r="U232">
        <v>1.2123989999999999E-2</v>
      </c>
      <c r="V232">
        <v>6.54201E-3</v>
      </c>
      <c r="W232">
        <v>0.65184386000000005</v>
      </c>
      <c r="X232">
        <f t="shared" si="21"/>
        <v>1000.5</v>
      </c>
      <c r="Y232">
        <v>64</v>
      </c>
      <c r="Z232">
        <v>0.96</v>
      </c>
      <c r="AA232">
        <f t="shared" si="22"/>
        <v>101.27755240275179</v>
      </c>
      <c r="AB232" s="1">
        <f t="shared" si="23"/>
        <v>15.6328125</v>
      </c>
      <c r="AC232">
        <f t="shared" si="25"/>
        <v>0.62531250000000005</v>
      </c>
      <c r="AD232">
        <f t="shared" si="24"/>
        <v>0.2</v>
      </c>
      <c r="AE232">
        <f t="shared" si="26"/>
        <v>7.3782650570094983</v>
      </c>
      <c r="AF232">
        <f t="shared" si="27"/>
        <v>36.891325285047486</v>
      </c>
      <c r="AG232">
        <v>4.6173649000000001</v>
      </c>
      <c r="AH232">
        <v>19.547692999999999</v>
      </c>
      <c r="AI232">
        <v>-0.47000361000000002</v>
      </c>
      <c r="AJ232">
        <v>-1.6094379000000001</v>
      </c>
      <c r="AK232">
        <v>1.9980386000000001</v>
      </c>
      <c r="AL232">
        <v>2</v>
      </c>
      <c r="AM232">
        <v>0</v>
      </c>
      <c r="AN232">
        <v>1.2091999999999999E-3</v>
      </c>
      <c r="AO232">
        <v>0</v>
      </c>
      <c r="AP232" t="s">
        <v>74</v>
      </c>
      <c r="AQ232">
        <v>9.2327300000000001E-2</v>
      </c>
      <c r="AR232">
        <v>0.15804804</v>
      </c>
      <c r="AS232">
        <v>0.35858622000000001</v>
      </c>
      <c r="AT232">
        <v>8.1685010000000002E-2</v>
      </c>
      <c r="AU232">
        <v>0.30935342999999998</v>
      </c>
    </row>
    <row r="233" spans="1:47" x14ac:dyDescent="0.2">
      <c r="A233" t="s">
        <v>74</v>
      </c>
      <c r="B233" t="s">
        <v>74</v>
      </c>
      <c r="C233">
        <v>2.5452944999999998</v>
      </c>
      <c r="D233">
        <v>0.25</v>
      </c>
      <c r="E233">
        <v>1.4999999999999999E-2</v>
      </c>
      <c r="F233">
        <v>4.0000000000000001E-3</v>
      </c>
      <c r="G233">
        <v>13</v>
      </c>
      <c r="H233">
        <v>30</v>
      </c>
      <c r="I233" t="s">
        <v>49</v>
      </c>
      <c r="J233" t="s">
        <v>49</v>
      </c>
      <c r="K233" t="s">
        <v>49</v>
      </c>
      <c r="L233" t="s">
        <v>49</v>
      </c>
      <c r="M233" t="s">
        <v>73</v>
      </c>
      <c r="O233">
        <v>36</v>
      </c>
      <c r="P233">
        <v>232</v>
      </c>
      <c r="Q233">
        <v>8</v>
      </c>
      <c r="R233">
        <v>4.138522E-2</v>
      </c>
      <c r="S233">
        <v>0.57255451000000002</v>
      </c>
      <c r="T233">
        <v>0.38021700000000003</v>
      </c>
      <c r="U233">
        <v>3.8125699999999999E-3</v>
      </c>
      <c r="V233">
        <v>2.0306999999999999E-3</v>
      </c>
      <c r="W233">
        <v>0.57255451000000002</v>
      </c>
      <c r="X233">
        <f t="shared" si="21"/>
        <v>1000.5</v>
      </c>
      <c r="Y233">
        <v>64</v>
      </c>
      <c r="Z233">
        <v>0.96</v>
      </c>
      <c r="AA233">
        <f t="shared" si="22"/>
        <v>101.27755240275179</v>
      </c>
      <c r="AB233" s="1">
        <f t="shared" si="23"/>
        <v>15.6328125</v>
      </c>
      <c r="AC233">
        <f t="shared" si="25"/>
        <v>1.1116666666666666</v>
      </c>
      <c r="AD233">
        <f t="shared" si="24"/>
        <v>0.26666666666666666</v>
      </c>
      <c r="AE233">
        <f t="shared" si="26"/>
        <v>9.604452446765233</v>
      </c>
      <c r="AF233">
        <f t="shared" si="27"/>
        <v>36.016696675369623</v>
      </c>
      <c r="AG233">
        <v>4.6173649000000001</v>
      </c>
      <c r="AH233">
        <v>19.547692999999999</v>
      </c>
      <c r="AI233">
        <v>0.10536060999999999</v>
      </c>
      <c r="AJ233">
        <v>-1.3217558</v>
      </c>
      <c r="AK233">
        <v>2.2617269000000002</v>
      </c>
      <c r="AL233">
        <v>2</v>
      </c>
      <c r="AM233">
        <v>0</v>
      </c>
      <c r="AN233">
        <v>3.4410000000000002E-4</v>
      </c>
      <c r="AO233">
        <v>0</v>
      </c>
      <c r="AP233" t="s">
        <v>74</v>
      </c>
      <c r="AQ233">
        <v>8.6149870000000003E-2</v>
      </c>
      <c r="AR233">
        <v>0.15022725000000001</v>
      </c>
      <c r="AS233">
        <v>0.35433626000000001</v>
      </c>
      <c r="AT233">
        <v>8.3457329999999996E-2</v>
      </c>
      <c r="AU233">
        <v>0.32582928999999999</v>
      </c>
    </row>
    <row r="234" spans="1:47" x14ac:dyDescent="0.2">
      <c r="A234" t="s">
        <v>66</v>
      </c>
      <c r="B234" t="s">
        <v>66</v>
      </c>
      <c r="C234">
        <v>2.5452944999999998</v>
      </c>
      <c r="D234">
        <v>0.25</v>
      </c>
      <c r="E234">
        <v>0.02</v>
      </c>
      <c r="F234">
        <v>5.0000000000000001E-4</v>
      </c>
      <c r="G234">
        <v>13</v>
      </c>
      <c r="H234">
        <v>49.8</v>
      </c>
      <c r="I234" t="s">
        <v>49</v>
      </c>
      <c r="J234" t="s">
        <v>49</v>
      </c>
      <c r="K234" t="s">
        <v>49</v>
      </c>
      <c r="L234" t="s">
        <v>49</v>
      </c>
      <c r="M234" t="s">
        <v>73</v>
      </c>
      <c r="O234">
        <v>59.8</v>
      </c>
      <c r="P234">
        <v>233</v>
      </c>
      <c r="Q234">
        <v>9</v>
      </c>
      <c r="R234">
        <v>2.0066999999999999E-4</v>
      </c>
      <c r="S234">
        <v>7.1384899999999999E-3</v>
      </c>
      <c r="T234">
        <v>0.43431220999999998</v>
      </c>
      <c r="U234">
        <v>0.25391556999999998</v>
      </c>
      <c r="V234">
        <v>0.30443305999999998</v>
      </c>
      <c r="W234">
        <v>0.43431220999999998</v>
      </c>
      <c r="X234">
        <f t="shared" si="21"/>
        <v>1000.5</v>
      </c>
      <c r="Y234">
        <v>64</v>
      </c>
      <c r="Z234">
        <v>0.96</v>
      </c>
      <c r="AA234">
        <f t="shared" si="22"/>
        <v>101.27755240275179</v>
      </c>
      <c r="AB234" s="1">
        <f t="shared" si="23"/>
        <v>27.791666666666668</v>
      </c>
      <c r="AC234">
        <f t="shared" si="25"/>
        <v>1.7369791666666665E-2</v>
      </c>
      <c r="AD234">
        <f t="shared" si="24"/>
        <v>2.5000000000000001E-2</v>
      </c>
      <c r="AE234">
        <f t="shared" si="26"/>
        <v>1.3091917995242794</v>
      </c>
      <c r="AF234">
        <f t="shared" si="27"/>
        <v>52.367671980971174</v>
      </c>
      <c r="AG234">
        <v>4.6173649000000001</v>
      </c>
      <c r="AH234">
        <v>18.972328000000001</v>
      </c>
      <c r="AI234">
        <v>-4.0535224999999997</v>
      </c>
      <c r="AJ234">
        <v>-3.6888793999999998</v>
      </c>
      <c r="AK234">
        <v>0.26891016000000001</v>
      </c>
      <c r="AL234">
        <v>3</v>
      </c>
      <c r="AM234">
        <v>0</v>
      </c>
      <c r="AN234">
        <v>4.9270099999999997E-2</v>
      </c>
      <c r="AO234">
        <v>0</v>
      </c>
      <c r="AP234" t="s">
        <v>57</v>
      </c>
      <c r="AQ234">
        <v>0.11122799</v>
      </c>
      <c r="AR234">
        <v>0.18002092</v>
      </c>
      <c r="AS234">
        <v>0.36581443000000002</v>
      </c>
      <c r="AT234">
        <v>7.6040789999999997E-2</v>
      </c>
      <c r="AU234">
        <v>0.26689586999999998</v>
      </c>
    </row>
    <row r="235" spans="1:47" x14ac:dyDescent="0.2">
      <c r="A235" t="s">
        <v>66</v>
      </c>
      <c r="B235" t="s">
        <v>66</v>
      </c>
      <c r="C235">
        <v>2.5452944999999998</v>
      </c>
      <c r="D235">
        <v>0.25</v>
      </c>
      <c r="E235">
        <v>0.02</v>
      </c>
      <c r="F235">
        <v>1.5E-3</v>
      </c>
      <c r="G235">
        <v>13</v>
      </c>
      <c r="H235">
        <v>43.4</v>
      </c>
      <c r="I235" t="s">
        <v>49</v>
      </c>
      <c r="J235" t="s">
        <v>49</v>
      </c>
      <c r="K235" t="s">
        <v>49</v>
      </c>
      <c r="L235" t="s">
        <v>49</v>
      </c>
      <c r="M235" t="s">
        <v>73</v>
      </c>
      <c r="O235">
        <v>52.1</v>
      </c>
      <c r="P235">
        <v>234</v>
      </c>
      <c r="Q235">
        <v>10</v>
      </c>
      <c r="R235">
        <v>6.4911999999999999E-4</v>
      </c>
      <c r="S235">
        <v>2.2718269999999999E-2</v>
      </c>
      <c r="T235">
        <v>0.69571863</v>
      </c>
      <c r="U235">
        <v>0.16178150999999999</v>
      </c>
      <c r="V235">
        <v>0.11913246</v>
      </c>
      <c r="W235">
        <v>0.69571863</v>
      </c>
      <c r="X235">
        <f t="shared" si="21"/>
        <v>1000.5</v>
      </c>
      <c r="Y235">
        <v>64</v>
      </c>
      <c r="Z235">
        <v>0.96</v>
      </c>
      <c r="AA235">
        <f t="shared" si="22"/>
        <v>101.27755240275179</v>
      </c>
      <c r="AB235" s="1">
        <f t="shared" si="23"/>
        <v>27.791666666666668</v>
      </c>
      <c r="AC235">
        <f t="shared" si="25"/>
        <v>0.15632812500000001</v>
      </c>
      <c r="AD235">
        <f t="shared" si="24"/>
        <v>7.4999999999999997E-2</v>
      </c>
      <c r="AE235">
        <f t="shared" si="26"/>
        <v>3.8285927106699011</v>
      </c>
      <c r="AF235">
        <f t="shared" si="27"/>
        <v>51.047902808932015</v>
      </c>
      <c r="AG235">
        <v>4.6173649000000001</v>
      </c>
      <c r="AH235">
        <v>18.972328000000001</v>
      </c>
      <c r="AI235">
        <v>-1.856298</v>
      </c>
      <c r="AJ235">
        <v>-2.5902671000000002</v>
      </c>
      <c r="AK235">
        <v>1.3419973999999999</v>
      </c>
      <c r="AL235">
        <v>3</v>
      </c>
      <c r="AM235">
        <v>0</v>
      </c>
      <c r="AN235">
        <v>1.89538E-2</v>
      </c>
      <c r="AO235">
        <v>0</v>
      </c>
      <c r="AP235" t="s">
        <v>57</v>
      </c>
      <c r="AQ235">
        <v>0.10300181999999999</v>
      </c>
      <c r="AR235">
        <v>0.17080869000000001</v>
      </c>
      <c r="AS235">
        <v>0.36361006000000001</v>
      </c>
      <c r="AT235">
        <v>7.8513280000000005E-2</v>
      </c>
      <c r="AU235">
        <v>0.28406615000000002</v>
      </c>
    </row>
    <row r="236" spans="1:47" x14ac:dyDescent="0.2">
      <c r="A236" t="s">
        <v>74</v>
      </c>
      <c r="B236" t="s">
        <v>74</v>
      </c>
      <c r="C236">
        <v>2.5452944999999998</v>
      </c>
      <c r="D236">
        <v>0.25</v>
      </c>
      <c r="E236">
        <v>0.02</v>
      </c>
      <c r="F236">
        <v>3.0000000000000001E-3</v>
      </c>
      <c r="G236">
        <v>13</v>
      </c>
      <c r="H236">
        <v>40.200000000000003</v>
      </c>
      <c r="I236" t="s">
        <v>49</v>
      </c>
      <c r="J236" t="s">
        <v>49</v>
      </c>
      <c r="K236" t="s">
        <v>49</v>
      </c>
      <c r="L236" t="s">
        <v>49</v>
      </c>
      <c r="M236" t="s">
        <v>73</v>
      </c>
      <c r="O236">
        <v>48.2</v>
      </c>
      <c r="P236">
        <v>235</v>
      </c>
      <c r="Q236">
        <v>11</v>
      </c>
      <c r="R236">
        <v>3.7672199999999999E-3</v>
      </c>
      <c r="S236">
        <v>0.11849543</v>
      </c>
      <c r="T236">
        <v>0.81485395000000005</v>
      </c>
      <c r="U236">
        <v>4.017975E-2</v>
      </c>
      <c r="V236">
        <v>2.2703649999999999E-2</v>
      </c>
      <c r="W236">
        <v>0.81485395000000005</v>
      </c>
      <c r="X236">
        <f t="shared" si="21"/>
        <v>1000.5</v>
      </c>
      <c r="Y236">
        <v>64</v>
      </c>
      <c r="Z236">
        <v>0.96</v>
      </c>
      <c r="AA236">
        <f t="shared" si="22"/>
        <v>101.27755240275179</v>
      </c>
      <c r="AB236" s="1">
        <f t="shared" si="23"/>
        <v>27.791666666666668</v>
      </c>
      <c r="AC236">
        <f t="shared" si="25"/>
        <v>0.62531250000000005</v>
      </c>
      <c r="AD236">
        <f t="shared" si="24"/>
        <v>0.15</v>
      </c>
      <c r="AE236">
        <f t="shared" si="26"/>
        <v>7.3782650570094983</v>
      </c>
      <c r="AF236">
        <f t="shared" si="27"/>
        <v>49.188433713396655</v>
      </c>
      <c r="AG236">
        <v>4.6173649000000001</v>
      </c>
      <c r="AH236">
        <v>18.972328000000001</v>
      </c>
      <c r="AI236">
        <v>-0.47000361000000002</v>
      </c>
      <c r="AJ236">
        <v>-1.8971199999999999</v>
      </c>
      <c r="AK236">
        <v>1.9980386000000001</v>
      </c>
      <c r="AL236">
        <v>3</v>
      </c>
      <c r="AM236">
        <v>0</v>
      </c>
      <c r="AN236">
        <v>3.5022999999999999E-3</v>
      </c>
      <c r="AO236">
        <v>0</v>
      </c>
      <c r="AP236" t="s">
        <v>74</v>
      </c>
      <c r="AQ236">
        <v>9.2327300000000001E-2</v>
      </c>
      <c r="AR236">
        <v>0.15804804</v>
      </c>
      <c r="AS236">
        <v>0.35858622000000001</v>
      </c>
      <c r="AT236">
        <v>8.1685010000000002E-2</v>
      </c>
      <c r="AU236">
        <v>0.30935342999999998</v>
      </c>
    </row>
    <row r="237" spans="1:47" x14ac:dyDescent="0.2">
      <c r="A237" t="s">
        <v>74</v>
      </c>
      <c r="B237" t="s">
        <v>74</v>
      </c>
      <c r="C237">
        <v>2.5452944999999998</v>
      </c>
      <c r="D237">
        <v>0.25</v>
      </c>
      <c r="E237">
        <v>0.02</v>
      </c>
      <c r="F237">
        <v>4.0000000000000001E-3</v>
      </c>
      <c r="G237">
        <v>13</v>
      </c>
      <c r="H237">
        <v>36</v>
      </c>
      <c r="I237" t="s">
        <v>49</v>
      </c>
      <c r="J237" t="s">
        <v>49</v>
      </c>
      <c r="K237" t="s">
        <v>49</v>
      </c>
      <c r="L237" t="s">
        <v>49</v>
      </c>
      <c r="M237" t="s">
        <v>73</v>
      </c>
      <c r="O237">
        <v>43.2</v>
      </c>
      <c r="P237">
        <v>236</v>
      </c>
      <c r="Q237">
        <v>12</v>
      </c>
      <c r="R237">
        <v>1.2089559999999999E-2</v>
      </c>
      <c r="S237">
        <v>0.29862503000000001</v>
      </c>
      <c r="T237">
        <v>0.66897138</v>
      </c>
      <c r="U237">
        <v>1.3186649999999999E-2</v>
      </c>
      <c r="V237">
        <v>7.12738E-3</v>
      </c>
      <c r="W237">
        <v>0.66897138</v>
      </c>
      <c r="X237">
        <f t="shared" si="21"/>
        <v>1000.5</v>
      </c>
      <c r="Y237">
        <v>64</v>
      </c>
      <c r="Z237">
        <v>0.96</v>
      </c>
      <c r="AA237">
        <f t="shared" si="22"/>
        <v>101.27755240275179</v>
      </c>
      <c r="AB237" s="1">
        <f t="shared" si="23"/>
        <v>27.791666666666668</v>
      </c>
      <c r="AC237">
        <f t="shared" si="25"/>
        <v>1.1116666666666666</v>
      </c>
      <c r="AD237">
        <f t="shared" si="24"/>
        <v>0.2</v>
      </c>
      <c r="AE237">
        <f t="shared" si="26"/>
        <v>9.604452446765233</v>
      </c>
      <c r="AF237">
        <f t="shared" si="27"/>
        <v>48.022262233826162</v>
      </c>
      <c r="AG237">
        <v>4.6173649000000001</v>
      </c>
      <c r="AH237">
        <v>18.972328000000001</v>
      </c>
      <c r="AI237">
        <v>0.10536060999999999</v>
      </c>
      <c r="AJ237">
        <v>-1.6094378</v>
      </c>
      <c r="AK237">
        <v>2.2617269000000002</v>
      </c>
      <c r="AL237">
        <v>3</v>
      </c>
      <c r="AM237">
        <v>0</v>
      </c>
      <c r="AN237">
        <v>9.6670000000000002E-4</v>
      </c>
      <c r="AO237">
        <v>0</v>
      </c>
      <c r="AP237" t="s">
        <v>74</v>
      </c>
      <c r="AQ237">
        <v>8.6149870000000003E-2</v>
      </c>
      <c r="AR237">
        <v>0.15022725000000001</v>
      </c>
      <c r="AS237">
        <v>0.35433626000000001</v>
      </c>
      <c r="AT237">
        <v>8.3457329999999996E-2</v>
      </c>
      <c r="AU237">
        <v>0.32582928999999999</v>
      </c>
    </row>
    <row r="238" spans="1:47" x14ac:dyDescent="0.2">
      <c r="A238" t="s">
        <v>66</v>
      </c>
      <c r="B238" t="s">
        <v>66</v>
      </c>
      <c r="C238">
        <v>2.5452944999999998</v>
      </c>
      <c r="D238">
        <v>0.25</v>
      </c>
      <c r="E238">
        <v>2.5000000000000001E-2</v>
      </c>
      <c r="F238">
        <v>5.0000000000000001E-4</v>
      </c>
      <c r="G238">
        <v>13</v>
      </c>
      <c r="H238">
        <v>55.9</v>
      </c>
      <c r="I238" t="s">
        <v>49</v>
      </c>
      <c r="J238" t="s">
        <v>49</v>
      </c>
      <c r="K238" t="s">
        <v>49</v>
      </c>
      <c r="L238" t="s">
        <v>49</v>
      </c>
      <c r="M238" t="s">
        <v>73</v>
      </c>
      <c r="O238">
        <v>67.099999999999994</v>
      </c>
      <c r="P238">
        <v>237</v>
      </c>
      <c r="Q238">
        <v>13</v>
      </c>
      <c r="R238">
        <v>5.6889999999999999E-5</v>
      </c>
      <c r="S238">
        <v>2.03447E-3</v>
      </c>
      <c r="T238">
        <v>0.18105915</v>
      </c>
      <c r="U238">
        <v>0.20992375999999999</v>
      </c>
      <c r="V238">
        <v>0.60692573999999999</v>
      </c>
      <c r="W238">
        <v>0.60692573999999999</v>
      </c>
      <c r="X238">
        <f t="shared" si="21"/>
        <v>1000.5</v>
      </c>
      <c r="Y238">
        <v>64</v>
      </c>
      <c r="Z238">
        <v>0.96</v>
      </c>
      <c r="AA238">
        <f t="shared" si="22"/>
        <v>101.27755240275179</v>
      </c>
      <c r="AB238" s="1">
        <f t="shared" si="23"/>
        <v>43.424479166666679</v>
      </c>
      <c r="AC238">
        <f t="shared" si="25"/>
        <v>1.7369791666666665E-2</v>
      </c>
      <c r="AD238">
        <f t="shared" si="24"/>
        <v>0.02</v>
      </c>
      <c r="AE238">
        <f t="shared" si="26"/>
        <v>1.3091917995242794</v>
      </c>
      <c r="AF238">
        <f t="shared" si="27"/>
        <v>65.459589976213977</v>
      </c>
      <c r="AG238">
        <v>4.6173649000000001</v>
      </c>
      <c r="AH238">
        <v>18.526040999999999</v>
      </c>
      <c r="AI238">
        <v>-4.0535224999999997</v>
      </c>
      <c r="AJ238">
        <v>-3.912023</v>
      </c>
      <c r="AK238">
        <v>0.26891016000000001</v>
      </c>
      <c r="AL238">
        <v>3</v>
      </c>
      <c r="AM238">
        <v>0</v>
      </c>
      <c r="AN238">
        <v>0.12986790000000001</v>
      </c>
      <c r="AO238">
        <v>0</v>
      </c>
      <c r="AP238" t="s">
        <v>57</v>
      </c>
      <c r="AQ238">
        <v>0.11122799</v>
      </c>
      <c r="AR238">
        <v>0.18002092</v>
      </c>
      <c r="AS238">
        <v>0.36581443000000002</v>
      </c>
      <c r="AT238">
        <v>7.6040789999999997E-2</v>
      </c>
      <c r="AU238">
        <v>0.26689586999999998</v>
      </c>
    </row>
    <row r="239" spans="1:47" x14ac:dyDescent="0.2">
      <c r="A239" t="s">
        <v>66</v>
      </c>
      <c r="B239" t="s">
        <v>66</v>
      </c>
      <c r="C239">
        <v>2.5452944999999998</v>
      </c>
      <c r="D239">
        <v>0.25</v>
      </c>
      <c r="E239">
        <v>2.5000000000000001E-2</v>
      </c>
      <c r="F239">
        <v>1.5E-3</v>
      </c>
      <c r="G239">
        <v>13</v>
      </c>
      <c r="H239">
        <v>56.3</v>
      </c>
      <c r="I239" t="s">
        <v>49</v>
      </c>
      <c r="J239" t="s">
        <v>49</v>
      </c>
      <c r="K239" t="s">
        <v>49</v>
      </c>
      <c r="L239" t="s">
        <v>49</v>
      </c>
      <c r="M239" t="s">
        <v>73</v>
      </c>
      <c r="O239">
        <v>67.599999999999994</v>
      </c>
      <c r="P239">
        <v>238</v>
      </c>
      <c r="Q239">
        <v>14</v>
      </c>
      <c r="R239">
        <v>1.8409000000000001E-4</v>
      </c>
      <c r="S239">
        <v>6.5524299999999997E-3</v>
      </c>
      <c r="T239">
        <v>0.41375612000000001</v>
      </c>
      <c r="U239">
        <v>0.25650044999999999</v>
      </c>
      <c r="V239">
        <v>0.32300690999999998</v>
      </c>
      <c r="W239">
        <v>0.41375612000000001</v>
      </c>
      <c r="X239">
        <f t="shared" si="21"/>
        <v>1000.5</v>
      </c>
      <c r="Y239">
        <v>64</v>
      </c>
      <c r="Z239">
        <v>0.96</v>
      </c>
      <c r="AA239">
        <f t="shared" si="22"/>
        <v>101.27755240275179</v>
      </c>
      <c r="AB239" s="1">
        <f t="shared" si="23"/>
        <v>43.424479166666679</v>
      </c>
      <c r="AC239">
        <f t="shared" si="25"/>
        <v>0.15632812500000001</v>
      </c>
      <c r="AD239">
        <f t="shared" si="24"/>
        <v>0.06</v>
      </c>
      <c r="AE239">
        <f t="shared" si="26"/>
        <v>3.8285927106699011</v>
      </c>
      <c r="AF239">
        <f t="shared" si="27"/>
        <v>63.809878511165024</v>
      </c>
      <c r="AG239">
        <v>4.6173649000000001</v>
      </c>
      <c r="AH239">
        <v>18.526040999999999</v>
      </c>
      <c r="AI239">
        <v>-1.856298</v>
      </c>
      <c r="AJ239">
        <v>-2.8134106999999999</v>
      </c>
      <c r="AK239">
        <v>1.3419973999999999</v>
      </c>
      <c r="AL239">
        <v>3</v>
      </c>
      <c r="AM239">
        <v>0</v>
      </c>
      <c r="AN239">
        <v>5.1186500000000003E-2</v>
      </c>
      <c r="AO239">
        <v>0</v>
      </c>
      <c r="AP239" t="s">
        <v>57</v>
      </c>
      <c r="AQ239">
        <v>0.10300181999999999</v>
      </c>
      <c r="AR239">
        <v>0.17080869000000001</v>
      </c>
      <c r="AS239">
        <v>0.36361006000000001</v>
      </c>
      <c r="AT239">
        <v>7.8513280000000005E-2</v>
      </c>
      <c r="AU239">
        <v>0.28406615000000002</v>
      </c>
    </row>
    <row r="240" spans="1:47" x14ac:dyDescent="0.2">
      <c r="A240" t="s">
        <v>74</v>
      </c>
      <c r="B240" t="s">
        <v>74</v>
      </c>
      <c r="C240">
        <v>2.5452944999999998</v>
      </c>
      <c r="D240">
        <v>0.25</v>
      </c>
      <c r="E240">
        <v>2.5000000000000001E-2</v>
      </c>
      <c r="F240">
        <v>3.0000000000000001E-3</v>
      </c>
      <c r="G240">
        <v>13</v>
      </c>
      <c r="H240">
        <v>45.8</v>
      </c>
      <c r="I240" t="s">
        <v>49</v>
      </c>
      <c r="J240" t="s">
        <v>49</v>
      </c>
      <c r="K240" t="s">
        <v>49</v>
      </c>
      <c r="L240" t="s">
        <v>49</v>
      </c>
      <c r="M240" t="s">
        <v>73</v>
      </c>
      <c r="O240">
        <v>54.9</v>
      </c>
      <c r="P240">
        <v>239</v>
      </c>
      <c r="Q240">
        <v>15</v>
      </c>
      <c r="R240">
        <v>1.0707500000000001E-3</v>
      </c>
      <c r="S240">
        <v>3.691349E-2</v>
      </c>
      <c r="T240">
        <v>0.77060070000000003</v>
      </c>
      <c r="U240">
        <v>0.1156676</v>
      </c>
      <c r="V240">
        <v>7.5747469999999997E-2</v>
      </c>
      <c r="W240">
        <v>0.77060070000000003</v>
      </c>
      <c r="X240">
        <f t="shared" si="21"/>
        <v>1000.5</v>
      </c>
      <c r="Y240">
        <v>64</v>
      </c>
      <c r="Z240">
        <v>0.96</v>
      </c>
      <c r="AA240">
        <f t="shared" si="22"/>
        <v>101.27755240275179</v>
      </c>
      <c r="AB240" s="1">
        <f t="shared" si="23"/>
        <v>43.424479166666679</v>
      </c>
      <c r="AC240">
        <f t="shared" si="25"/>
        <v>0.62531250000000005</v>
      </c>
      <c r="AD240">
        <f t="shared" si="24"/>
        <v>0.12</v>
      </c>
      <c r="AE240">
        <f t="shared" si="26"/>
        <v>7.3782650570094983</v>
      </c>
      <c r="AF240">
        <f t="shared" si="27"/>
        <v>61.485542141745825</v>
      </c>
      <c r="AG240">
        <v>4.6173649000000001</v>
      </c>
      <c r="AH240">
        <v>18.526040999999999</v>
      </c>
      <c r="AI240">
        <v>-0.47000361000000002</v>
      </c>
      <c r="AJ240">
        <v>-2.1202635000000001</v>
      </c>
      <c r="AK240">
        <v>1.9980386000000001</v>
      </c>
      <c r="AL240">
        <v>3</v>
      </c>
      <c r="AM240">
        <v>0</v>
      </c>
      <c r="AN240">
        <v>9.3030999999999999E-3</v>
      </c>
      <c r="AO240">
        <v>0</v>
      </c>
      <c r="AP240" t="s">
        <v>74</v>
      </c>
      <c r="AQ240">
        <v>9.2327300000000001E-2</v>
      </c>
      <c r="AR240">
        <v>0.15804804</v>
      </c>
      <c r="AS240">
        <v>0.35858622000000001</v>
      </c>
      <c r="AT240">
        <v>8.1685010000000002E-2</v>
      </c>
      <c r="AU240">
        <v>0.30935342999999998</v>
      </c>
    </row>
    <row r="241" spans="1:47" x14ac:dyDescent="0.2">
      <c r="A241" t="s">
        <v>74</v>
      </c>
      <c r="B241" t="s">
        <v>74</v>
      </c>
      <c r="C241">
        <v>2.5452944999999998</v>
      </c>
      <c r="D241">
        <v>0.25</v>
      </c>
      <c r="E241">
        <v>2.5000000000000001E-2</v>
      </c>
      <c r="F241">
        <v>4.0000000000000001E-3</v>
      </c>
      <c r="G241">
        <v>13</v>
      </c>
      <c r="H241">
        <v>49</v>
      </c>
      <c r="I241" t="s">
        <v>49</v>
      </c>
      <c r="J241" t="s">
        <v>49</v>
      </c>
      <c r="K241" t="s">
        <v>49</v>
      </c>
      <c r="L241" t="s">
        <v>49</v>
      </c>
      <c r="M241" t="s">
        <v>73</v>
      </c>
      <c r="N241" t="s">
        <v>105</v>
      </c>
      <c r="O241">
        <v>58.8</v>
      </c>
      <c r="P241">
        <v>240</v>
      </c>
      <c r="Q241">
        <v>16</v>
      </c>
      <c r="R241">
        <v>3.45685E-3</v>
      </c>
      <c r="S241">
        <v>0.10984345</v>
      </c>
      <c r="T241">
        <v>0.81853547000000004</v>
      </c>
      <c r="U241">
        <v>4.3465030000000002E-2</v>
      </c>
      <c r="V241">
        <v>2.4699189999999999E-2</v>
      </c>
      <c r="W241">
        <v>0.81853547000000004</v>
      </c>
      <c r="X241">
        <f t="shared" si="21"/>
        <v>1000.5</v>
      </c>
      <c r="Y241">
        <v>64</v>
      </c>
      <c r="Z241">
        <v>0.96</v>
      </c>
      <c r="AA241">
        <f t="shared" si="22"/>
        <v>101.27755240275179</v>
      </c>
      <c r="AB241" s="1">
        <f t="shared" si="23"/>
        <v>43.424479166666679</v>
      </c>
      <c r="AC241">
        <f t="shared" si="25"/>
        <v>1.1116666666666666</v>
      </c>
      <c r="AD241">
        <f t="shared" si="24"/>
        <v>0.16</v>
      </c>
      <c r="AE241">
        <f t="shared" si="26"/>
        <v>9.604452446765233</v>
      </c>
      <c r="AF241">
        <f t="shared" si="27"/>
        <v>60.027827792282707</v>
      </c>
      <c r="AG241">
        <v>4.6173649000000001</v>
      </c>
      <c r="AH241">
        <v>18.526040999999999</v>
      </c>
      <c r="AI241">
        <v>0.10536060999999999</v>
      </c>
      <c r="AJ241">
        <v>-1.8325814</v>
      </c>
      <c r="AK241">
        <v>2.2617269000000002</v>
      </c>
      <c r="AL241">
        <v>3</v>
      </c>
      <c r="AM241">
        <v>0</v>
      </c>
      <c r="AN241">
        <v>2.5073999999999999E-3</v>
      </c>
      <c r="AO241">
        <v>0</v>
      </c>
      <c r="AP241" t="s">
        <v>74</v>
      </c>
      <c r="AQ241">
        <v>8.6149870000000003E-2</v>
      </c>
      <c r="AR241">
        <v>0.15022725000000001</v>
      </c>
      <c r="AS241">
        <v>0.35433626000000001</v>
      </c>
      <c r="AT241">
        <v>8.3457329999999996E-2</v>
      </c>
      <c r="AU241">
        <v>0.32582928999999999</v>
      </c>
    </row>
    <row r="242" spans="1:47" x14ac:dyDescent="0.2">
      <c r="A242" t="s">
        <v>93</v>
      </c>
      <c r="B242" t="s">
        <v>93</v>
      </c>
      <c r="C242">
        <v>2.5452944999999998</v>
      </c>
      <c r="D242">
        <v>1</v>
      </c>
      <c r="E242">
        <v>0.01</v>
      </c>
      <c r="F242">
        <v>5.0000000000000001E-4</v>
      </c>
      <c r="G242">
        <v>13</v>
      </c>
      <c r="H242">
        <v>13.5</v>
      </c>
      <c r="I242" t="s">
        <v>49</v>
      </c>
      <c r="J242" t="s">
        <v>49</v>
      </c>
      <c r="K242" t="s">
        <v>49</v>
      </c>
      <c r="L242" t="s">
        <v>59</v>
      </c>
      <c r="M242" t="s">
        <v>73</v>
      </c>
      <c r="N242" t="s">
        <v>75</v>
      </c>
      <c r="O242">
        <v>16.2</v>
      </c>
      <c r="P242">
        <v>241</v>
      </c>
      <c r="Q242">
        <v>1</v>
      </c>
      <c r="R242">
        <v>0.70804</v>
      </c>
      <c r="S242">
        <v>0.28088964999999999</v>
      </c>
      <c r="T242">
        <v>1.096573E-2</v>
      </c>
      <c r="U242">
        <v>6.8399999999999996E-5</v>
      </c>
      <c r="V242">
        <v>3.6220000000000002E-5</v>
      </c>
      <c r="W242">
        <v>0.70804</v>
      </c>
      <c r="X242">
        <f t="shared" si="21"/>
        <v>1002</v>
      </c>
      <c r="Y242">
        <v>106</v>
      </c>
      <c r="Z242">
        <v>2.1</v>
      </c>
      <c r="AA242">
        <f t="shared" si="22"/>
        <v>61.240388112393489</v>
      </c>
      <c r="AB242" s="1">
        <f t="shared" si="23"/>
        <v>2.4084353741496596</v>
      </c>
      <c r="AC242">
        <f t="shared" si="25"/>
        <v>6.0210884353741499E-3</v>
      </c>
      <c r="AD242">
        <f t="shared" si="24"/>
        <v>0.05</v>
      </c>
      <c r="AE242">
        <f t="shared" si="26"/>
        <v>0.60127257303085946</v>
      </c>
      <c r="AF242">
        <f t="shared" si="27"/>
        <v>12.025451460617189</v>
      </c>
      <c r="AG242">
        <v>4.1128089000000001</v>
      </c>
      <c r="AH242">
        <v>19.29766</v>
      </c>
      <c r="AI242">
        <v>-5.1144850999999996</v>
      </c>
      <c r="AJ242">
        <v>-2.9957322</v>
      </c>
      <c r="AK242">
        <v>-0.51070488000000003</v>
      </c>
      <c r="AL242">
        <v>2</v>
      </c>
      <c r="AM242">
        <v>0</v>
      </c>
      <c r="AN242">
        <v>2.1687999999999998E-3</v>
      </c>
      <c r="AO242">
        <v>0</v>
      </c>
      <c r="AP242" t="s">
        <v>93</v>
      </c>
      <c r="AQ242">
        <v>0.11364385</v>
      </c>
      <c r="AR242">
        <v>0.18262754</v>
      </c>
      <c r="AS242">
        <v>0.36622610999999999</v>
      </c>
      <c r="AT242">
        <v>7.5316659999999994E-2</v>
      </c>
      <c r="AU242">
        <v>0.26218583000000001</v>
      </c>
    </row>
    <row r="243" spans="1:47" x14ac:dyDescent="0.2">
      <c r="A243" t="s">
        <v>93</v>
      </c>
      <c r="B243" t="s">
        <v>93</v>
      </c>
      <c r="C243">
        <v>2.5452944999999998</v>
      </c>
      <c r="D243">
        <v>1</v>
      </c>
      <c r="E243">
        <v>0.01</v>
      </c>
      <c r="F243">
        <v>1.5E-3</v>
      </c>
      <c r="G243">
        <v>13</v>
      </c>
      <c r="H243">
        <v>16.100000000000001</v>
      </c>
      <c r="I243" t="s">
        <v>49</v>
      </c>
      <c r="J243" t="s">
        <v>49</v>
      </c>
      <c r="K243" t="s">
        <v>49</v>
      </c>
      <c r="L243" t="s">
        <v>59</v>
      </c>
      <c r="M243" t="s">
        <v>73</v>
      </c>
      <c r="N243" t="s">
        <v>75</v>
      </c>
      <c r="O243">
        <v>19.3</v>
      </c>
      <c r="P243">
        <v>242</v>
      </c>
      <c r="Q243">
        <v>2</v>
      </c>
      <c r="R243">
        <v>0.88698213999999997</v>
      </c>
      <c r="S243">
        <v>0.10957069</v>
      </c>
      <c r="T243">
        <v>3.4148400000000001E-3</v>
      </c>
      <c r="U243">
        <v>2.1140000000000001E-5</v>
      </c>
      <c r="V243">
        <v>1.119E-5</v>
      </c>
      <c r="W243">
        <v>0.88698213999999997</v>
      </c>
      <c r="X243">
        <f t="shared" si="21"/>
        <v>1002</v>
      </c>
      <c r="Y243">
        <v>106</v>
      </c>
      <c r="Z243">
        <v>2.1</v>
      </c>
      <c r="AA243">
        <f t="shared" si="22"/>
        <v>61.240388112393489</v>
      </c>
      <c r="AB243" s="1">
        <f t="shared" si="23"/>
        <v>2.4084353741496596</v>
      </c>
      <c r="AC243">
        <f t="shared" si="25"/>
        <v>5.4189795918367346E-2</v>
      </c>
      <c r="AD243">
        <f t="shared" si="24"/>
        <v>0.15</v>
      </c>
      <c r="AE243">
        <f t="shared" si="26"/>
        <v>1.7690792446282773</v>
      </c>
      <c r="AF243">
        <f t="shared" si="27"/>
        <v>11.793861630855183</v>
      </c>
      <c r="AG243">
        <v>4.1128089000000001</v>
      </c>
      <c r="AH243">
        <v>19.29766</v>
      </c>
      <c r="AI243">
        <v>-2.9172606000000001</v>
      </c>
      <c r="AJ243">
        <v>-1.8971199999999999</v>
      </c>
      <c r="AK243">
        <v>0.56846121000000005</v>
      </c>
      <c r="AL243">
        <v>2</v>
      </c>
      <c r="AM243">
        <v>0</v>
      </c>
      <c r="AN243">
        <v>1.5118E-3</v>
      </c>
      <c r="AO243">
        <v>0</v>
      </c>
      <c r="AP243" t="s">
        <v>93</v>
      </c>
      <c r="AQ243">
        <v>0.10969353</v>
      </c>
      <c r="AR243">
        <v>0.17834227</v>
      </c>
      <c r="AS243">
        <v>0.36550001999999998</v>
      </c>
      <c r="AT243">
        <v>7.6501600000000003E-2</v>
      </c>
      <c r="AU243">
        <v>0.26996258000000001</v>
      </c>
    </row>
    <row r="244" spans="1:47" x14ac:dyDescent="0.2">
      <c r="A244" t="s">
        <v>93</v>
      </c>
      <c r="B244" t="s">
        <v>93</v>
      </c>
      <c r="C244">
        <v>2.5452944999999998</v>
      </c>
      <c r="D244">
        <v>1</v>
      </c>
      <c r="E244">
        <v>0.01</v>
      </c>
      <c r="F244">
        <v>3.0000000000000001E-3</v>
      </c>
      <c r="G244">
        <v>13</v>
      </c>
      <c r="H244">
        <v>16.100000000000001</v>
      </c>
      <c r="I244" t="s">
        <v>49</v>
      </c>
      <c r="J244" t="s">
        <v>49</v>
      </c>
      <c r="K244" t="s">
        <v>49</v>
      </c>
      <c r="L244" t="s">
        <v>59</v>
      </c>
      <c r="M244" t="s">
        <v>73</v>
      </c>
      <c r="N244" t="s">
        <v>94</v>
      </c>
      <c r="O244">
        <v>19.3</v>
      </c>
      <c r="P244">
        <v>243</v>
      </c>
      <c r="Q244">
        <v>3</v>
      </c>
      <c r="R244">
        <v>0.97858197999999996</v>
      </c>
      <c r="S244">
        <v>2.0824200000000001E-2</v>
      </c>
      <c r="T244">
        <v>5.8827E-4</v>
      </c>
      <c r="U244" s="1">
        <v>3.631E-6</v>
      </c>
      <c r="V244" s="1">
        <v>1.9230000000000001E-6</v>
      </c>
      <c r="W244">
        <v>0.97858197999999996</v>
      </c>
      <c r="X244">
        <f t="shared" si="21"/>
        <v>1002</v>
      </c>
      <c r="Y244">
        <v>106</v>
      </c>
      <c r="Z244">
        <v>2.1</v>
      </c>
      <c r="AA244">
        <f t="shared" si="22"/>
        <v>61.240388112393489</v>
      </c>
      <c r="AB244" s="1">
        <f t="shared" si="23"/>
        <v>2.4084353741496596</v>
      </c>
      <c r="AC244">
        <f t="shared" si="25"/>
        <v>0.21675918367346939</v>
      </c>
      <c r="AD244">
        <f t="shared" si="24"/>
        <v>0.3</v>
      </c>
      <c r="AE244">
        <f t="shared" si="26"/>
        <v>3.4388197230345994</v>
      </c>
      <c r="AF244">
        <f t="shared" si="27"/>
        <v>11.462732410115331</v>
      </c>
      <c r="AG244">
        <v>4.1128089000000001</v>
      </c>
      <c r="AH244">
        <v>19.29766</v>
      </c>
      <c r="AI244">
        <v>-1.5309663</v>
      </c>
      <c r="AJ244">
        <v>-1.2039728000000001</v>
      </c>
      <c r="AK244">
        <v>1.2331303</v>
      </c>
      <c r="AL244">
        <v>2</v>
      </c>
      <c r="AM244">
        <v>0</v>
      </c>
      <c r="AN244">
        <v>8.1300000000000003E-4</v>
      </c>
      <c r="AO244">
        <v>0</v>
      </c>
      <c r="AP244" t="s">
        <v>93</v>
      </c>
      <c r="AQ244">
        <v>0.10425472</v>
      </c>
      <c r="AR244">
        <v>0.17224593999999999</v>
      </c>
      <c r="AS244">
        <v>0.36403143999999998</v>
      </c>
      <c r="AT244">
        <v>7.8136880000000006E-2</v>
      </c>
      <c r="AU244">
        <v>0.28133101999999999</v>
      </c>
    </row>
    <row r="245" spans="1:47" x14ac:dyDescent="0.2">
      <c r="A245" t="s">
        <v>93</v>
      </c>
      <c r="B245" t="s">
        <v>93</v>
      </c>
      <c r="C245">
        <v>2.5452944999999998</v>
      </c>
      <c r="D245">
        <v>1</v>
      </c>
      <c r="E245">
        <v>0.01</v>
      </c>
      <c r="F245">
        <v>4.0000000000000001E-3</v>
      </c>
      <c r="G245">
        <v>13</v>
      </c>
      <c r="H245">
        <v>14.3</v>
      </c>
      <c r="I245" t="s">
        <v>49</v>
      </c>
      <c r="J245" t="s">
        <v>49</v>
      </c>
      <c r="K245" t="s">
        <v>49</v>
      </c>
      <c r="L245" t="s">
        <v>59</v>
      </c>
      <c r="M245" t="s">
        <v>73</v>
      </c>
      <c r="N245" t="s">
        <v>106</v>
      </c>
      <c r="O245">
        <v>17.2</v>
      </c>
      <c r="P245">
        <v>244</v>
      </c>
      <c r="Q245">
        <v>4</v>
      </c>
      <c r="R245">
        <v>0.99328229000000001</v>
      </c>
      <c r="S245">
        <v>6.5341399999999999E-3</v>
      </c>
      <c r="T245">
        <v>1.8185E-4</v>
      </c>
      <c r="U245" s="1">
        <v>1.122E-6</v>
      </c>
      <c r="V245" s="1">
        <v>5.9409999999999995E-7</v>
      </c>
      <c r="W245">
        <v>0.99328229000000001</v>
      </c>
      <c r="X245">
        <f t="shared" si="21"/>
        <v>1002</v>
      </c>
      <c r="Y245">
        <v>106</v>
      </c>
      <c r="Z245">
        <v>2.1</v>
      </c>
      <c r="AA245">
        <f t="shared" si="22"/>
        <v>61.240388112393489</v>
      </c>
      <c r="AB245" s="1">
        <f t="shared" si="23"/>
        <v>2.4084353741496596</v>
      </c>
      <c r="AC245">
        <f t="shared" si="25"/>
        <v>0.38534965986394559</v>
      </c>
      <c r="AD245">
        <f t="shared" si="24"/>
        <v>0.4</v>
      </c>
      <c r="AE245">
        <f t="shared" si="26"/>
        <v>4.5008478825139813</v>
      </c>
      <c r="AF245">
        <f t="shared" si="27"/>
        <v>11.252119706284953</v>
      </c>
      <c r="AG245">
        <v>4.1128089000000001</v>
      </c>
      <c r="AH245">
        <v>19.29766</v>
      </c>
      <c r="AI245">
        <v>-0.95560206000000003</v>
      </c>
      <c r="AJ245">
        <v>-0.91629066000000003</v>
      </c>
      <c r="AK245">
        <v>1.5022678</v>
      </c>
      <c r="AL245">
        <v>2</v>
      </c>
      <c r="AM245">
        <v>0</v>
      </c>
      <c r="AN245">
        <v>5.0949999999999997E-4</v>
      </c>
      <c r="AO245">
        <v>0</v>
      </c>
      <c r="AP245" t="s">
        <v>93</v>
      </c>
      <c r="AQ245">
        <v>0.10092058</v>
      </c>
      <c r="AR245">
        <v>0.16839357999999999</v>
      </c>
      <c r="AS245">
        <v>0.36283683999999999</v>
      </c>
      <c r="AT245">
        <v>7.9137520000000003E-2</v>
      </c>
      <c r="AU245">
        <v>0.28871148000000002</v>
      </c>
    </row>
    <row r="246" spans="1:47" x14ac:dyDescent="0.2">
      <c r="A246" t="s">
        <v>93</v>
      </c>
      <c r="B246" t="s">
        <v>93</v>
      </c>
      <c r="C246">
        <v>2.5452944999999998</v>
      </c>
      <c r="D246">
        <v>1</v>
      </c>
      <c r="E246">
        <v>1.4999999999999999E-2</v>
      </c>
      <c r="F246">
        <v>5.0000000000000001E-4</v>
      </c>
      <c r="G246">
        <v>13</v>
      </c>
      <c r="H246">
        <v>24</v>
      </c>
      <c r="I246" t="s">
        <v>49</v>
      </c>
      <c r="J246" t="s">
        <v>49</v>
      </c>
      <c r="K246" t="s">
        <v>49</v>
      </c>
      <c r="L246" t="s">
        <v>59</v>
      </c>
      <c r="M246" t="s">
        <v>73</v>
      </c>
      <c r="N246" t="s">
        <v>75</v>
      </c>
      <c r="O246">
        <v>28.8</v>
      </c>
      <c r="P246">
        <v>245</v>
      </c>
      <c r="Q246">
        <v>5</v>
      </c>
      <c r="R246">
        <v>0.40738165999999998</v>
      </c>
      <c r="S246">
        <v>0.55462712999999997</v>
      </c>
      <c r="T246">
        <v>3.7622219999999998E-2</v>
      </c>
      <c r="U246">
        <v>2.4122E-4</v>
      </c>
      <c r="V246">
        <v>1.2778E-4</v>
      </c>
      <c r="W246">
        <v>0.55462712999999997</v>
      </c>
      <c r="X246">
        <f t="shared" si="21"/>
        <v>1002</v>
      </c>
      <c r="Y246">
        <v>106</v>
      </c>
      <c r="Z246">
        <v>2.1</v>
      </c>
      <c r="AA246">
        <f t="shared" si="22"/>
        <v>61.240388112393489</v>
      </c>
      <c r="AB246" s="1">
        <f t="shared" si="23"/>
        <v>5.4189795918367345</v>
      </c>
      <c r="AC246">
        <f t="shared" si="25"/>
        <v>6.0210884353741499E-3</v>
      </c>
      <c r="AD246">
        <f t="shared" si="24"/>
        <v>3.3333333333333333E-2</v>
      </c>
      <c r="AE246">
        <f t="shared" si="26"/>
        <v>0.60127257303085946</v>
      </c>
      <c r="AF246">
        <f t="shared" si="27"/>
        <v>18.038177190925783</v>
      </c>
      <c r="AG246">
        <v>4.1128089000000001</v>
      </c>
      <c r="AH246">
        <v>18.486730000000001</v>
      </c>
      <c r="AI246">
        <v>-5.1144850999999996</v>
      </c>
      <c r="AJ246">
        <v>-3.4011973000000002</v>
      </c>
      <c r="AK246">
        <v>-0.51070488000000003</v>
      </c>
      <c r="AL246">
        <v>3</v>
      </c>
      <c r="AM246">
        <v>0</v>
      </c>
      <c r="AN246">
        <v>4.0007999999999997E-3</v>
      </c>
      <c r="AO246">
        <v>0</v>
      </c>
      <c r="AP246" t="s">
        <v>93</v>
      </c>
      <c r="AQ246">
        <v>0.11364385</v>
      </c>
      <c r="AR246">
        <v>0.18262754</v>
      </c>
      <c r="AS246">
        <v>0.36622610999999999</v>
      </c>
      <c r="AT246">
        <v>7.5316659999999994E-2</v>
      </c>
      <c r="AU246">
        <v>0.26218583000000001</v>
      </c>
    </row>
    <row r="247" spans="1:47" x14ac:dyDescent="0.2">
      <c r="A247" t="s">
        <v>93</v>
      </c>
      <c r="B247" t="s">
        <v>93</v>
      </c>
      <c r="C247">
        <v>2.5452944999999998</v>
      </c>
      <c r="D247">
        <v>1</v>
      </c>
      <c r="E247">
        <v>1.4999999999999999E-2</v>
      </c>
      <c r="F247">
        <v>1.5E-3</v>
      </c>
      <c r="G247">
        <v>13</v>
      </c>
      <c r="H247">
        <v>24</v>
      </c>
      <c r="I247" t="s">
        <v>49</v>
      </c>
      <c r="J247" t="s">
        <v>49</v>
      </c>
      <c r="K247" t="s">
        <v>49</v>
      </c>
      <c r="L247" t="s">
        <v>59</v>
      </c>
      <c r="M247" t="s">
        <v>73</v>
      </c>
      <c r="N247" t="s">
        <v>75</v>
      </c>
      <c r="O247">
        <v>28.8</v>
      </c>
      <c r="P247">
        <v>246</v>
      </c>
      <c r="Q247">
        <v>6</v>
      </c>
      <c r="R247">
        <v>0.68988786999999996</v>
      </c>
      <c r="S247">
        <v>0.29805614000000002</v>
      </c>
      <c r="T247">
        <v>1.194195E-2</v>
      </c>
      <c r="U247">
        <v>7.4560000000000004E-5</v>
      </c>
      <c r="V247">
        <v>3.9490000000000003E-5</v>
      </c>
      <c r="W247">
        <v>0.68988786999999996</v>
      </c>
      <c r="X247">
        <f t="shared" si="21"/>
        <v>1002</v>
      </c>
      <c r="Y247">
        <v>106</v>
      </c>
      <c r="Z247">
        <v>2.1</v>
      </c>
      <c r="AA247">
        <f t="shared" si="22"/>
        <v>61.240388112393489</v>
      </c>
      <c r="AB247" s="1">
        <f t="shared" si="23"/>
        <v>5.4189795918367345</v>
      </c>
      <c r="AC247">
        <f t="shared" si="25"/>
        <v>5.4189795918367346E-2</v>
      </c>
      <c r="AD247">
        <f t="shared" si="24"/>
        <v>0.1</v>
      </c>
      <c r="AE247">
        <f t="shared" si="26"/>
        <v>1.7690792446282773</v>
      </c>
      <c r="AF247">
        <f t="shared" si="27"/>
        <v>17.690792446282771</v>
      </c>
      <c r="AG247">
        <v>4.1128089000000001</v>
      </c>
      <c r="AH247">
        <v>18.486730000000001</v>
      </c>
      <c r="AI247">
        <v>-2.9172606000000001</v>
      </c>
      <c r="AJ247">
        <v>-2.3025850999999999</v>
      </c>
      <c r="AK247">
        <v>0.56846121000000005</v>
      </c>
      <c r="AL247">
        <v>3</v>
      </c>
      <c r="AM247">
        <v>0</v>
      </c>
      <c r="AN247">
        <v>2.7097000000000002E-3</v>
      </c>
      <c r="AO247">
        <v>0</v>
      </c>
      <c r="AP247" t="s">
        <v>93</v>
      </c>
      <c r="AQ247">
        <v>0.10969353</v>
      </c>
      <c r="AR247">
        <v>0.17834227</v>
      </c>
      <c r="AS247">
        <v>0.36550001999999998</v>
      </c>
      <c r="AT247">
        <v>7.6501600000000003E-2</v>
      </c>
      <c r="AU247">
        <v>0.26996258000000001</v>
      </c>
    </row>
    <row r="248" spans="1:47" x14ac:dyDescent="0.2">
      <c r="A248" t="s">
        <v>93</v>
      </c>
      <c r="B248" t="s">
        <v>93</v>
      </c>
      <c r="C248">
        <v>2.5452944999999998</v>
      </c>
      <c r="D248">
        <v>1</v>
      </c>
      <c r="E248">
        <v>1.4999999999999999E-2</v>
      </c>
      <c r="F248">
        <v>3.0000000000000001E-3</v>
      </c>
      <c r="G248">
        <v>13</v>
      </c>
      <c r="H248">
        <v>22.7</v>
      </c>
      <c r="I248" t="s">
        <v>49</v>
      </c>
      <c r="J248" t="s">
        <v>49</v>
      </c>
      <c r="K248" t="s">
        <v>49</v>
      </c>
      <c r="L248" t="s">
        <v>59</v>
      </c>
      <c r="M248" t="s">
        <v>73</v>
      </c>
      <c r="N248" t="s">
        <v>94</v>
      </c>
      <c r="O248">
        <v>27.2</v>
      </c>
      <c r="P248">
        <v>247</v>
      </c>
      <c r="Q248">
        <v>7</v>
      </c>
      <c r="R248">
        <v>0.92832155000000005</v>
      </c>
      <c r="S248">
        <v>6.9586700000000001E-2</v>
      </c>
      <c r="T248">
        <v>2.0721699999999999E-3</v>
      </c>
      <c r="U248">
        <v>1.2809999999999999E-5</v>
      </c>
      <c r="V248" s="1">
        <v>6.7830000000000001E-6</v>
      </c>
      <c r="W248">
        <v>0.92832155000000005</v>
      </c>
      <c r="X248">
        <f t="shared" si="21"/>
        <v>1002</v>
      </c>
      <c r="Y248">
        <v>106</v>
      </c>
      <c r="Z248">
        <v>2.1</v>
      </c>
      <c r="AA248">
        <f t="shared" si="22"/>
        <v>61.240388112393489</v>
      </c>
      <c r="AB248" s="1">
        <f t="shared" si="23"/>
        <v>5.4189795918367345</v>
      </c>
      <c r="AC248">
        <f t="shared" si="25"/>
        <v>0.21675918367346939</v>
      </c>
      <c r="AD248">
        <f t="shared" si="24"/>
        <v>0.2</v>
      </c>
      <c r="AE248">
        <f t="shared" si="26"/>
        <v>3.4388197230345994</v>
      </c>
      <c r="AF248">
        <f t="shared" si="27"/>
        <v>17.194098615172997</v>
      </c>
      <c r="AG248">
        <v>4.1128089000000001</v>
      </c>
      <c r="AH248">
        <v>18.486730000000001</v>
      </c>
      <c r="AI248">
        <v>-1.5309663</v>
      </c>
      <c r="AJ248">
        <v>-1.6094379000000001</v>
      </c>
      <c r="AK248">
        <v>1.2331303</v>
      </c>
      <c r="AL248">
        <v>3</v>
      </c>
      <c r="AM248">
        <v>0</v>
      </c>
      <c r="AN248">
        <v>1.3960000000000001E-3</v>
      </c>
      <c r="AO248">
        <v>0</v>
      </c>
      <c r="AP248" t="s">
        <v>93</v>
      </c>
      <c r="AQ248">
        <v>0.10425472</v>
      </c>
      <c r="AR248">
        <v>0.17224593999999999</v>
      </c>
      <c r="AS248">
        <v>0.36403143999999998</v>
      </c>
      <c r="AT248">
        <v>7.8136880000000006E-2</v>
      </c>
      <c r="AU248">
        <v>0.28133101999999999</v>
      </c>
    </row>
    <row r="249" spans="1:47" x14ac:dyDescent="0.2">
      <c r="A249" t="s">
        <v>93</v>
      </c>
      <c r="B249" t="s">
        <v>93</v>
      </c>
      <c r="C249">
        <v>2.5452944999999998</v>
      </c>
      <c r="D249">
        <v>1</v>
      </c>
      <c r="E249">
        <v>1.4999999999999999E-2</v>
      </c>
      <c r="F249">
        <v>4.0000000000000001E-3</v>
      </c>
      <c r="G249">
        <v>13</v>
      </c>
      <c r="H249">
        <v>18.5</v>
      </c>
      <c r="I249" t="s">
        <v>49</v>
      </c>
      <c r="J249" t="s">
        <v>49</v>
      </c>
      <c r="K249" t="s">
        <v>49</v>
      </c>
      <c r="L249" t="s">
        <v>59</v>
      </c>
      <c r="M249" t="s">
        <v>73</v>
      </c>
      <c r="N249" t="s">
        <v>94</v>
      </c>
      <c r="O249">
        <v>22.2</v>
      </c>
      <c r="P249">
        <v>248</v>
      </c>
      <c r="Q249">
        <v>8</v>
      </c>
      <c r="R249">
        <v>0.97669675</v>
      </c>
      <c r="S249">
        <v>2.2655950000000001E-2</v>
      </c>
      <c r="T249">
        <v>6.4125E-4</v>
      </c>
      <c r="U249" s="1">
        <v>3.9580000000000001E-6</v>
      </c>
      <c r="V249" s="1">
        <v>2.0959999999999999E-6</v>
      </c>
      <c r="W249">
        <v>0.97669675</v>
      </c>
      <c r="X249">
        <f t="shared" si="21"/>
        <v>1002</v>
      </c>
      <c r="Y249">
        <v>106</v>
      </c>
      <c r="Z249">
        <v>2.1</v>
      </c>
      <c r="AA249">
        <f t="shared" si="22"/>
        <v>61.240388112393489</v>
      </c>
      <c r="AB249" s="1">
        <f t="shared" si="23"/>
        <v>5.4189795918367345</v>
      </c>
      <c r="AC249">
        <f t="shared" si="25"/>
        <v>0.38534965986394559</v>
      </c>
      <c r="AD249">
        <f t="shared" si="24"/>
        <v>0.26666666666666666</v>
      </c>
      <c r="AE249">
        <f t="shared" si="26"/>
        <v>4.5008478825139813</v>
      </c>
      <c r="AF249">
        <f t="shared" si="27"/>
        <v>16.87817955942743</v>
      </c>
      <c r="AG249">
        <v>4.1128089000000001</v>
      </c>
      <c r="AH249">
        <v>18.486730000000001</v>
      </c>
      <c r="AI249">
        <v>-0.95560206000000003</v>
      </c>
      <c r="AJ249">
        <v>-1.3217558</v>
      </c>
      <c r="AK249">
        <v>1.5022678</v>
      </c>
      <c r="AL249">
        <v>3</v>
      </c>
      <c r="AM249">
        <v>0</v>
      </c>
      <c r="AN249">
        <v>8.5030000000000001E-4</v>
      </c>
      <c r="AO249">
        <v>0</v>
      </c>
      <c r="AP249" t="s">
        <v>93</v>
      </c>
      <c r="AQ249">
        <v>0.10092058</v>
      </c>
      <c r="AR249">
        <v>0.16839357999999999</v>
      </c>
      <c r="AS249">
        <v>0.36283683999999999</v>
      </c>
      <c r="AT249">
        <v>7.9137520000000003E-2</v>
      </c>
      <c r="AU249">
        <v>0.28871148000000002</v>
      </c>
    </row>
    <row r="250" spans="1:47" x14ac:dyDescent="0.2">
      <c r="A250" t="s">
        <v>93</v>
      </c>
      <c r="B250" t="s">
        <v>93</v>
      </c>
      <c r="C250">
        <v>2.5452944999999998</v>
      </c>
      <c r="D250">
        <v>1</v>
      </c>
      <c r="E250">
        <v>0.02</v>
      </c>
      <c r="F250">
        <v>5.0000000000000001E-4</v>
      </c>
      <c r="G250">
        <v>13</v>
      </c>
      <c r="H250">
        <v>32.799999999999997</v>
      </c>
      <c r="I250" t="s">
        <v>49</v>
      </c>
      <c r="J250" t="s">
        <v>49</v>
      </c>
      <c r="K250" t="s">
        <v>49</v>
      </c>
      <c r="L250" t="s">
        <v>59</v>
      </c>
      <c r="M250" t="s">
        <v>73</v>
      </c>
      <c r="N250" t="s">
        <v>75</v>
      </c>
      <c r="O250">
        <v>39.299999999999997</v>
      </c>
      <c r="P250">
        <v>249</v>
      </c>
      <c r="Q250">
        <v>9</v>
      </c>
      <c r="R250">
        <v>0.16308048999999999</v>
      </c>
      <c r="S250">
        <v>0.71463635999999997</v>
      </c>
      <c r="T250">
        <v>0.12098262999999999</v>
      </c>
      <c r="U250">
        <v>8.499E-4</v>
      </c>
      <c r="V250">
        <v>4.5061999999999999E-4</v>
      </c>
      <c r="W250">
        <v>0.71463635999999997</v>
      </c>
      <c r="X250">
        <f t="shared" si="21"/>
        <v>1002</v>
      </c>
      <c r="Y250">
        <v>106</v>
      </c>
      <c r="Z250">
        <v>2.1</v>
      </c>
      <c r="AA250">
        <f t="shared" si="22"/>
        <v>61.240388112393489</v>
      </c>
      <c r="AB250" s="1">
        <f t="shared" si="23"/>
        <v>9.6337414965986383</v>
      </c>
      <c r="AC250">
        <f t="shared" si="25"/>
        <v>6.0210884353741499E-3</v>
      </c>
      <c r="AD250">
        <f t="shared" si="24"/>
        <v>2.5000000000000001E-2</v>
      </c>
      <c r="AE250">
        <f t="shared" si="26"/>
        <v>0.60127257303085946</v>
      </c>
      <c r="AF250">
        <f t="shared" si="27"/>
        <v>24.050902921234378</v>
      </c>
      <c r="AG250">
        <v>4.1128089000000001</v>
      </c>
      <c r="AH250">
        <v>17.911366000000001</v>
      </c>
      <c r="AI250">
        <v>-5.1144850999999996</v>
      </c>
      <c r="AJ250">
        <v>-3.6888793999999998</v>
      </c>
      <c r="AK250">
        <v>-0.51070488000000003</v>
      </c>
      <c r="AL250">
        <v>3</v>
      </c>
      <c r="AM250">
        <v>0</v>
      </c>
      <c r="AN250">
        <v>6.6125999999999997E-3</v>
      </c>
      <c r="AO250">
        <v>0</v>
      </c>
      <c r="AP250" t="s">
        <v>93</v>
      </c>
      <c r="AQ250">
        <v>0.11364385</v>
      </c>
      <c r="AR250">
        <v>0.18262754</v>
      </c>
      <c r="AS250">
        <v>0.36622610999999999</v>
      </c>
      <c r="AT250">
        <v>7.5316659999999994E-2</v>
      </c>
      <c r="AU250">
        <v>0.26218583000000001</v>
      </c>
    </row>
    <row r="251" spans="1:47" x14ac:dyDescent="0.2">
      <c r="A251" t="s">
        <v>93</v>
      </c>
      <c r="B251" t="s">
        <v>93</v>
      </c>
      <c r="C251">
        <v>2.5452944999999998</v>
      </c>
      <c r="D251">
        <v>1</v>
      </c>
      <c r="E251">
        <v>0.02</v>
      </c>
      <c r="F251">
        <v>1.5E-3</v>
      </c>
      <c r="G251">
        <v>13</v>
      </c>
      <c r="H251">
        <v>30</v>
      </c>
      <c r="I251" t="s">
        <v>49</v>
      </c>
      <c r="J251" t="s">
        <v>49</v>
      </c>
      <c r="K251" t="s">
        <v>49</v>
      </c>
      <c r="L251" t="s">
        <v>59</v>
      </c>
      <c r="M251" t="s">
        <v>73</v>
      </c>
      <c r="N251" t="s">
        <v>75</v>
      </c>
      <c r="O251">
        <v>36</v>
      </c>
      <c r="P251">
        <v>250</v>
      </c>
      <c r="Q251">
        <v>10</v>
      </c>
      <c r="R251">
        <v>0.38672757000000002</v>
      </c>
      <c r="S251">
        <v>0.57199871999999996</v>
      </c>
      <c r="T251">
        <v>4.087147E-2</v>
      </c>
      <c r="U251">
        <v>2.6294000000000003E-4</v>
      </c>
      <c r="V251">
        <v>1.3929E-4</v>
      </c>
      <c r="W251">
        <v>0.57199871999999996</v>
      </c>
      <c r="X251">
        <f t="shared" si="21"/>
        <v>1002</v>
      </c>
      <c r="Y251">
        <v>106</v>
      </c>
      <c r="Z251">
        <v>2.1</v>
      </c>
      <c r="AA251">
        <f t="shared" si="22"/>
        <v>61.240388112393489</v>
      </c>
      <c r="AB251" s="1">
        <f t="shared" si="23"/>
        <v>9.6337414965986383</v>
      </c>
      <c r="AC251">
        <f t="shared" si="25"/>
        <v>5.4189795918367346E-2</v>
      </c>
      <c r="AD251">
        <f t="shared" si="24"/>
        <v>7.4999999999999997E-2</v>
      </c>
      <c r="AE251">
        <f t="shared" si="26"/>
        <v>1.7690792446282773</v>
      </c>
      <c r="AF251">
        <f t="shared" si="27"/>
        <v>23.587723261710366</v>
      </c>
      <c r="AG251">
        <v>4.1128089000000001</v>
      </c>
      <c r="AH251">
        <v>17.911366000000001</v>
      </c>
      <c r="AI251">
        <v>-2.9172606000000001</v>
      </c>
      <c r="AJ251">
        <v>-2.5902671000000002</v>
      </c>
      <c r="AK251">
        <v>0.56846121000000005</v>
      </c>
      <c r="AL251">
        <v>3</v>
      </c>
      <c r="AM251">
        <v>0</v>
      </c>
      <c r="AN251">
        <v>4.3981999999999997E-3</v>
      </c>
      <c r="AO251">
        <v>0</v>
      </c>
      <c r="AP251" t="s">
        <v>93</v>
      </c>
      <c r="AQ251">
        <v>0.10969353</v>
      </c>
      <c r="AR251">
        <v>0.17834227</v>
      </c>
      <c r="AS251">
        <v>0.36550001999999998</v>
      </c>
      <c r="AT251">
        <v>7.6501600000000003E-2</v>
      </c>
      <c r="AU251">
        <v>0.26996258000000001</v>
      </c>
    </row>
    <row r="252" spans="1:47" x14ac:dyDescent="0.2">
      <c r="A252" t="s">
        <v>93</v>
      </c>
      <c r="B252" t="s">
        <v>93</v>
      </c>
      <c r="C252">
        <v>2.5452944999999998</v>
      </c>
      <c r="D252">
        <v>1</v>
      </c>
      <c r="E252">
        <v>0.02</v>
      </c>
      <c r="F252">
        <v>3.0000000000000001E-3</v>
      </c>
      <c r="G252">
        <v>13</v>
      </c>
      <c r="H252">
        <v>30.4</v>
      </c>
      <c r="I252" t="s">
        <v>49</v>
      </c>
      <c r="J252" t="s">
        <v>49</v>
      </c>
      <c r="K252" t="s">
        <v>49</v>
      </c>
      <c r="L252" t="s">
        <v>59</v>
      </c>
      <c r="M252" t="s">
        <v>73</v>
      </c>
      <c r="N252" t="s">
        <v>75</v>
      </c>
      <c r="O252">
        <v>36.5</v>
      </c>
      <c r="P252">
        <v>251</v>
      </c>
      <c r="Q252">
        <v>11</v>
      </c>
      <c r="R252">
        <v>0.78591981</v>
      </c>
      <c r="S252">
        <v>0.20673963000000001</v>
      </c>
      <c r="T252">
        <v>7.2714399999999997E-3</v>
      </c>
      <c r="U252">
        <v>4.5189999999999999E-5</v>
      </c>
      <c r="V252">
        <v>2.393E-5</v>
      </c>
      <c r="W252">
        <v>0.78591981</v>
      </c>
      <c r="X252">
        <f t="shared" si="21"/>
        <v>1002</v>
      </c>
      <c r="Y252">
        <v>106</v>
      </c>
      <c r="Z252">
        <v>2.1</v>
      </c>
      <c r="AA252">
        <f t="shared" si="22"/>
        <v>61.240388112393489</v>
      </c>
      <c r="AB252" s="1">
        <f t="shared" si="23"/>
        <v>9.6337414965986383</v>
      </c>
      <c r="AC252">
        <f t="shared" si="25"/>
        <v>0.21675918367346939</v>
      </c>
      <c r="AD252">
        <f t="shared" si="24"/>
        <v>0.15</v>
      </c>
      <c r="AE252">
        <f t="shared" si="26"/>
        <v>3.4388197230345994</v>
      </c>
      <c r="AF252">
        <f t="shared" si="27"/>
        <v>22.925464820230662</v>
      </c>
      <c r="AG252">
        <v>4.1128089000000001</v>
      </c>
      <c r="AH252">
        <v>17.911366000000001</v>
      </c>
      <c r="AI252">
        <v>-1.5309663</v>
      </c>
      <c r="AJ252">
        <v>-1.8971199999999999</v>
      </c>
      <c r="AK252">
        <v>1.2331303</v>
      </c>
      <c r="AL252">
        <v>3</v>
      </c>
      <c r="AM252">
        <v>0</v>
      </c>
      <c r="AN252">
        <v>2.2052999999999999E-3</v>
      </c>
      <c r="AO252">
        <v>0</v>
      </c>
      <c r="AP252" t="s">
        <v>93</v>
      </c>
      <c r="AQ252">
        <v>0.10425472</v>
      </c>
      <c r="AR252">
        <v>0.17224593999999999</v>
      </c>
      <c r="AS252">
        <v>0.36403143999999998</v>
      </c>
      <c r="AT252">
        <v>7.8136880000000006E-2</v>
      </c>
      <c r="AU252">
        <v>0.28133101999999999</v>
      </c>
    </row>
    <row r="253" spans="1:47" x14ac:dyDescent="0.2">
      <c r="A253" t="s">
        <v>93</v>
      </c>
      <c r="B253" t="s">
        <v>93</v>
      </c>
      <c r="C253">
        <v>2.5452944999999998</v>
      </c>
      <c r="D253">
        <v>1</v>
      </c>
      <c r="E253">
        <v>0.02</v>
      </c>
      <c r="F253">
        <v>4.0000000000000001E-3</v>
      </c>
      <c r="G253">
        <v>13</v>
      </c>
      <c r="H253">
        <v>35.6</v>
      </c>
      <c r="I253" t="s">
        <v>49</v>
      </c>
      <c r="J253" t="s">
        <v>49</v>
      </c>
      <c r="K253" t="s">
        <v>49</v>
      </c>
      <c r="L253" t="s">
        <v>59</v>
      </c>
      <c r="M253" t="s">
        <v>73</v>
      </c>
      <c r="N253" t="s">
        <v>92</v>
      </c>
      <c r="O253">
        <v>42.7</v>
      </c>
      <c r="P253">
        <v>252</v>
      </c>
      <c r="Q253">
        <v>12</v>
      </c>
      <c r="R253">
        <v>0.92236333000000004</v>
      </c>
      <c r="S253">
        <v>7.535683E-2</v>
      </c>
      <c r="T253">
        <v>2.2584800000000002E-3</v>
      </c>
      <c r="U253">
        <v>1.396E-5</v>
      </c>
      <c r="V253" s="1">
        <v>7.3939999999999998E-6</v>
      </c>
      <c r="W253">
        <v>0.92236333000000004</v>
      </c>
      <c r="X253">
        <f t="shared" si="21"/>
        <v>1002</v>
      </c>
      <c r="Y253">
        <v>106</v>
      </c>
      <c r="Z253">
        <v>2.1</v>
      </c>
      <c r="AA253">
        <f t="shared" si="22"/>
        <v>61.240388112393489</v>
      </c>
      <c r="AB253" s="1">
        <f t="shared" si="23"/>
        <v>9.6337414965986383</v>
      </c>
      <c r="AC253">
        <f t="shared" si="25"/>
        <v>0.38534965986394559</v>
      </c>
      <c r="AD253">
        <f t="shared" si="24"/>
        <v>0.2</v>
      </c>
      <c r="AE253">
        <f t="shared" si="26"/>
        <v>4.5008478825139813</v>
      </c>
      <c r="AF253">
        <f t="shared" si="27"/>
        <v>22.504239412569905</v>
      </c>
      <c r="AG253">
        <v>4.1128089000000001</v>
      </c>
      <c r="AH253">
        <v>17.911366000000001</v>
      </c>
      <c r="AI253">
        <v>-0.95560206000000003</v>
      </c>
      <c r="AJ253">
        <v>-1.6094378</v>
      </c>
      <c r="AK253">
        <v>1.5022678</v>
      </c>
      <c r="AL253">
        <v>3</v>
      </c>
      <c r="AM253">
        <v>0</v>
      </c>
      <c r="AN253">
        <v>1.3194000000000001E-3</v>
      </c>
      <c r="AO253">
        <v>0</v>
      </c>
      <c r="AP253" t="s">
        <v>93</v>
      </c>
      <c r="AQ253">
        <v>0.10092058</v>
      </c>
      <c r="AR253">
        <v>0.16839357999999999</v>
      </c>
      <c r="AS253">
        <v>0.36283683999999999</v>
      </c>
      <c r="AT253">
        <v>7.9137520000000003E-2</v>
      </c>
      <c r="AU253">
        <v>0.28871148000000002</v>
      </c>
    </row>
    <row r="254" spans="1:47" x14ac:dyDescent="0.2">
      <c r="A254" t="s">
        <v>93</v>
      </c>
      <c r="B254" t="s">
        <v>93</v>
      </c>
      <c r="C254">
        <v>2.5452944999999998</v>
      </c>
      <c r="D254">
        <v>1</v>
      </c>
      <c r="E254">
        <v>2.5000000000000001E-2</v>
      </c>
      <c r="F254">
        <v>5.0000000000000001E-4</v>
      </c>
      <c r="G254">
        <v>13</v>
      </c>
      <c r="H254">
        <v>42</v>
      </c>
      <c r="I254" t="s">
        <v>49</v>
      </c>
      <c r="J254" t="s">
        <v>49</v>
      </c>
      <c r="K254" t="s">
        <v>49</v>
      </c>
      <c r="L254" t="s">
        <v>59</v>
      </c>
      <c r="M254" t="s">
        <v>73</v>
      </c>
      <c r="N254" t="s">
        <v>75</v>
      </c>
      <c r="O254">
        <v>50.4</v>
      </c>
      <c r="P254">
        <v>253</v>
      </c>
      <c r="Q254">
        <v>13</v>
      </c>
      <c r="R254">
        <v>5.2343319999999999E-2</v>
      </c>
      <c r="S254">
        <v>0.61812431999999995</v>
      </c>
      <c r="T254">
        <v>0.32495935999999997</v>
      </c>
      <c r="U254">
        <v>2.9850800000000002E-3</v>
      </c>
      <c r="V254">
        <v>1.58792E-3</v>
      </c>
      <c r="W254">
        <v>0.61812431999999995</v>
      </c>
      <c r="X254">
        <f t="shared" si="21"/>
        <v>1002</v>
      </c>
      <c r="Y254">
        <v>106</v>
      </c>
      <c r="Z254">
        <v>2.1</v>
      </c>
      <c r="AA254">
        <f t="shared" si="22"/>
        <v>61.240388112393489</v>
      </c>
      <c r="AB254" s="1">
        <f t="shared" si="23"/>
        <v>15.052721088435375</v>
      </c>
      <c r="AC254">
        <f t="shared" si="25"/>
        <v>6.0210884353741499E-3</v>
      </c>
      <c r="AD254">
        <f t="shared" si="24"/>
        <v>0.02</v>
      </c>
      <c r="AE254">
        <f t="shared" si="26"/>
        <v>0.60127257303085946</v>
      </c>
      <c r="AF254">
        <f t="shared" si="27"/>
        <v>30.063628651542974</v>
      </c>
      <c r="AG254">
        <v>4.1128089000000001</v>
      </c>
      <c r="AH254">
        <v>17.465078999999999</v>
      </c>
      <c r="AI254">
        <v>-5.1144850999999996</v>
      </c>
      <c r="AJ254">
        <v>-3.912023</v>
      </c>
      <c r="AK254">
        <v>-0.51070488000000003</v>
      </c>
      <c r="AL254">
        <v>3</v>
      </c>
      <c r="AM254">
        <v>0</v>
      </c>
      <c r="AN254">
        <v>1.05816E-2</v>
      </c>
      <c r="AO254">
        <v>0</v>
      </c>
      <c r="AP254" t="s">
        <v>93</v>
      </c>
      <c r="AQ254">
        <v>0.11364385</v>
      </c>
      <c r="AR254">
        <v>0.18262754</v>
      </c>
      <c r="AS254">
        <v>0.36622610999999999</v>
      </c>
      <c r="AT254">
        <v>7.5316659999999994E-2</v>
      </c>
      <c r="AU254">
        <v>0.26218583000000001</v>
      </c>
    </row>
    <row r="255" spans="1:47" x14ac:dyDescent="0.2">
      <c r="A255" t="s">
        <v>93</v>
      </c>
      <c r="B255" t="s">
        <v>93</v>
      </c>
      <c r="C255">
        <v>2.5452944999999998</v>
      </c>
      <c r="D255">
        <v>1</v>
      </c>
      <c r="E255">
        <v>2.5000000000000001E-2</v>
      </c>
      <c r="F255">
        <v>1.5E-3</v>
      </c>
      <c r="G255">
        <v>13</v>
      </c>
      <c r="H255">
        <v>37.9</v>
      </c>
      <c r="I255" t="s">
        <v>49</v>
      </c>
      <c r="J255" t="s">
        <v>49</v>
      </c>
      <c r="K255" t="s">
        <v>49</v>
      </c>
      <c r="L255" t="s">
        <v>59</v>
      </c>
      <c r="M255" t="s">
        <v>73</v>
      </c>
      <c r="N255" t="s">
        <v>92</v>
      </c>
      <c r="O255">
        <v>45.5</v>
      </c>
      <c r="P255">
        <v>254</v>
      </c>
      <c r="Q255">
        <v>14</v>
      </c>
      <c r="R255">
        <v>0.15164298000000001</v>
      </c>
      <c r="S255">
        <v>0.71650663000000003</v>
      </c>
      <c r="T255">
        <v>0.13043283</v>
      </c>
      <c r="U255">
        <v>9.2635000000000005E-4</v>
      </c>
      <c r="V255">
        <v>4.9122E-4</v>
      </c>
      <c r="W255">
        <v>0.71650663000000003</v>
      </c>
      <c r="X255">
        <f t="shared" si="21"/>
        <v>1002</v>
      </c>
      <c r="Y255">
        <v>106</v>
      </c>
      <c r="Z255">
        <v>2.1</v>
      </c>
      <c r="AA255">
        <f t="shared" si="22"/>
        <v>61.240388112393489</v>
      </c>
      <c r="AB255" s="1">
        <f t="shared" si="23"/>
        <v>15.052721088435375</v>
      </c>
      <c r="AC255">
        <f t="shared" si="25"/>
        <v>5.4189795918367346E-2</v>
      </c>
      <c r="AD255">
        <f t="shared" si="24"/>
        <v>0.06</v>
      </c>
      <c r="AE255">
        <f t="shared" si="26"/>
        <v>1.7690792446282773</v>
      </c>
      <c r="AF255">
        <f t="shared" si="27"/>
        <v>29.484654077137954</v>
      </c>
      <c r="AG255">
        <v>4.1128089000000001</v>
      </c>
      <c r="AH255">
        <v>17.465078999999999</v>
      </c>
      <c r="AI255">
        <v>-2.9172606000000001</v>
      </c>
      <c r="AJ255">
        <v>-2.8134106999999999</v>
      </c>
      <c r="AK255">
        <v>0.56846121000000005</v>
      </c>
      <c r="AL255">
        <v>3</v>
      </c>
      <c r="AM255">
        <v>0</v>
      </c>
      <c r="AN255">
        <v>6.9440999999999999E-3</v>
      </c>
      <c r="AO255">
        <v>0</v>
      </c>
      <c r="AP255" t="s">
        <v>93</v>
      </c>
      <c r="AQ255">
        <v>0.10969353</v>
      </c>
      <c r="AR255">
        <v>0.17834227</v>
      </c>
      <c r="AS255">
        <v>0.36550001999999998</v>
      </c>
      <c r="AT255">
        <v>7.6501600000000003E-2</v>
      </c>
      <c r="AU255">
        <v>0.26996258000000001</v>
      </c>
    </row>
    <row r="256" spans="1:47" x14ac:dyDescent="0.2">
      <c r="A256" t="s">
        <v>93</v>
      </c>
      <c r="B256" t="s">
        <v>93</v>
      </c>
      <c r="C256">
        <v>2.5452944999999998</v>
      </c>
      <c r="D256">
        <v>1</v>
      </c>
      <c r="E256">
        <v>2.5000000000000001E-2</v>
      </c>
      <c r="F256">
        <v>3.0000000000000001E-3</v>
      </c>
      <c r="G256">
        <v>13</v>
      </c>
      <c r="H256">
        <v>41.5</v>
      </c>
      <c r="I256" t="s">
        <v>49</v>
      </c>
      <c r="J256" t="s">
        <v>49</v>
      </c>
      <c r="K256" t="s">
        <v>49</v>
      </c>
      <c r="L256" t="s">
        <v>59</v>
      </c>
      <c r="M256" t="s">
        <v>73</v>
      </c>
      <c r="N256" t="s">
        <v>75</v>
      </c>
      <c r="O256">
        <v>49.8</v>
      </c>
      <c r="P256">
        <v>255</v>
      </c>
      <c r="Q256">
        <v>15</v>
      </c>
      <c r="R256">
        <v>0.50995374000000004</v>
      </c>
      <c r="S256">
        <v>0.46462176999999999</v>
      </c>
      <c r="T256">
        <v>2.5180709999999999E-2</v>
      </c>
      <c r="U256">
        <v>1.5936999999999999E-4</v>
      </c>
      <c r="V256">
        <v>8.441E-5</v>
      </c>
      <c r="W256">
        <v>0.50995374000000004</v>
      </c>
      <c r="X256">
        <f t="shared" si="21"/>
        <v>1002</v>
      </c>
      <c r="Y256">
        <v>106</v>
      </c>
      <c r="Z256">
        <v>2.1</v>
      </c>
      <c r="AA256">
        <f t="shared" si="22"/>
        <v>61.240388112393489</v>
      </c>
      <c r="AB256" s="1">
        <f t="shared" si="23"/>
        <v>15.052721088435375</v>
      </c>
      <c r="AC256">
        <f t="shared" si="25"/>
        <v>0.21675918367346939</v>
      </c>
      <c r="AD256">
        <f t="shared" si="24"/>
        <v>0.12</v>
      </c>
      <c r="AE256">
        <f t="shared" si="26"/>
        <v>3.4388197230345994</v>
      </c>
      <c r="AF256">
        <f t="shared" si="27"/>
        <v>28.65683102528833</v>
      </c>
      <c r="AG256">
        <v>4.1128089000000001</v>
      </c>
      <c r="AH256">
        <v>17.465078999999999</v>
      </c>
      <c r="AI256">
        <v>-1.5309663</v>
      </c>
      <c r="AJ256">
        <v>-2.1202635000000001</v>
      </c>
      <c r="AK256">
        <v>1.2331303</v>
      </c>
      <c r="AL256">
        <v>3</v>
      </c>
      <c r="AM256">
        <v>0</v>
      </c>
      <c r="AN256">
        <v>3.4115999999999999E-3</v>
      </c>
      <c r="AO256">
        <v>0</v>
      </c>
      <c r="AP256" t="s">
        <v>93</v>
      </c>
      <c r="AQ256">
        <v>0.10425472</v>
      </c>
      <c r="AR256">
        <v>0.17224593999999999</v>
      </c>
      <c r="AS256">
        <v>0.36403143999999998</v>
      </c>
      <c r="AT256">
        <v>7.8136880000000006E-2</v>
      </c>
      <c r="AU256">
        <v>0.28133101999999999</v>
      </c>
    </row>
    <row r="257" spans="1:47" x14ac:dyDescent="0.2">
      <c r="A257" t="s">
        <v>93</v>
      </c>
      <c r="B257" t="s">
        <v>93</v>
      </c>
      <c r="C257">
        <v>2.5452944999999998</v>
      </c>
      <c r="D257">
        <v>1</v>
      </c>
      <c r="E257">
        <v>2.5000000000000001E-2</v>
      </c>
      <c r="F257">
        <v>4.0000000000000001E-3</v>
      </c>
      <c r="G257">
        <v>13</v>
      </c>
      <c r="H257">
        <v>41.1</v>
      </c>
      <c r="I257" t="s">
        <v>49</v>
      </c>
      <c r="J257" t="s">
        <v>49</v>
      </c>
      <c r="K257" t="s">
        <v>49</v>
      </c>
      <c r="L257" t="s">
        <v>59</v>
      </c>
      <c r="M257" t="s">
        <v>73</v>
      </c>
      <c r="N257" t="s">
        <v>92</v>
      </c>
      <c r="O257">
        <v>49.3</v>
      </c>
      <c r="P257">
        <v>256</v>
      </c>
      <c r="Q257">
        <v>16</v>
      </c>
      <c r="R257">
        <v>0.77104397000000002</v>
      </c>
      <c r="S257">
        <v>0.22095922000000001</v>
      </c>
      <c r="T257">
        <v>7.92146E-3</v>
      </c>
      <c r="U257">
        <v>4.9259999999999999E-5</v>
      </c>
      <c r="V257">
        <v>2.6080000000000001E-5</v>
      </c>
      <c r="W257">
        <v>0.77104397000000002</v>
      </c>
      <c r="X257">
        <f>1000  * (1 -(D257/100)) + 1200 * D257 / 100</f>
        <v>1002</v>
      </c>
      <c r="Y257">
        <v>106</v>
      </c>
      <c r="Z257">
        <v>2.1</v>
      </c>
      <c r="AA257">
        <f t="shared" si="22"/>
        <v>61.240388112393489</v>
      </c>
      <c r="AB257" s="1">
        <f t="shared" si="23"/>
        <v>15.052721088435375</v>
      </c>
      <c r="AC257">
        <f t="shared" si="25"/>
        <v>0.38534965986394559</v>
      </c>
      <c r="AD257">
        <f t="shared" si="24"/>
        <v>0.16</v>
      </c>
      <c r="AE257">
        <f t="shared" si="26"/>
        <v>4.5008478825139813</v>
      </c>
      <c r="AF257">
        <f t="shared" si="27"/>
        <v>28.130299265712381</v>
      </c>
      <c r="AG257">
        <v>4.1128089000000001</v>
      </c>
      <c r="AH257">
        <v>17.465078999999999</v>
      </c>
      <c r="AI257">
        <v>-0.95560206000000003</v>
      </c>
      <c r="AJ257">
        <v>-1.8325814</v>
      </c>
      <c r="AK257">
        <v>1.5022678</v>
      </c>
      <c r="AL257">
        <v>3</v>
      </c>
      <c r="AM257">
        <v>0</v>
      </c>
      <c r="AN257">
        <v>2.0135999999999999E-3</v>
      </c>
      <c r="AO257">
        <v>0</v>
      </c>
      <c r="AP257" t="s">
        <v>93</v>
      </c>
      <c r="AQ257">
        <v>0.10092058</v>
      </c>
      <c r="AR257">
        <v>0.16839357999999999</v>
      </c>
      <c r="AS257">
        <v>0.36283683999999999</v>
      </c>
      <c r="AT257">
        <v>7.9137520000000003E-2</v>
      </c>
      <c r="AU257">
        <v>0.28871148000000002</v>
      </c>
    </row>
    <row r="258" spans="1:47" x14ac:dyDescent="0.2">
      <c r="AB258" s="1"/>
    </row>
    <row r="259" spans="1:47" x14ac:dyDescent="0.2">
      <c r="AB259" s="1"/>
    </row>
    <row r="260" spans="1:47" x14ac:dyDescent="0.2">
      <c r="AB260" s="1"/>
    </row>
    <row r="261" spans="1:47" x14ac:dyDescent="0.2">
      <c r="AB261" s="1"/>
    </row>
    <row r="262" spans="1:47" x14ac:dyDescent="0.2">
      <c r="AB262" s="1"/>
    </row>
    <row r="263" spans="1:47" x14ac:dyDescent="0.2">
      <c r="AB263" s="1"/>
    </row>
    <row r="264" spans="1:47" x14ac:dyDescent="0.2">
      <c r="AB264" s="1"/>
    </row>
    <row r="265" spans="1:47" x14ac:dyDescent="0.2">
      <c r="AB265" s="1"/>
    </row>
    <row r="266" spans="1:47" x14ac:dyDescent="0.2">
      <c r="AB266" s="1"/>
    </row>
    <row r="267" spans="1:47" x14ac:dyDescent="0.2">
      <c r="AB267" s="1"/>
    </row>
    <row r="268" spans="1:47" x14ac:dyDescent="0.2">
      <c r="AB268" s="1"/>
    </row>
    <row r="269" spans="1:47" x14ac:dyDescent="0.2">
      <c r="AB269" s="1"/>
    </row>
    <row r="270" spans="1:47" x14ac:dyDescent="0.2">
      <c r="AB270" s="1"/>
    </row>
    <row r="271" spans="1:47" x14ac:dyDescent="0.2">
      <c r="AB271" s="1"/>
    </row>
    <row r="272" spans="1:47" x14ac:dyDescent="0.2">
      <c r="AB272" s="1"/>
    </row>
    <row r="273" spans="28:28" x14ac:dyDescent="0.2">
      <c r="AB273" s="1"/>
    </row>
    <row r="274" spans="28:28" x14ac:dyDescent="0.2">
      <c r="AB274" s="1"/>
    </row>
    <row r="275" spans="28:28" x14ac:dyDescent="0.2">
      <c r="AB275" s="1"/>
    </row>
    <row r="276" spans="28:28" x14ac:dyDescent="0.2">
      <c r="AB276" s="1"/>
    </row>
    <row r="277" spans="28:28" x14ac:dyDescent="0.2">
      <c r="AB277" s="1"/>
    </row>
    <row r="278" spans="28:28" x14ac:dyDescent="0.2">
      <c r="AB278" s="1"/>
    </row>
    <row r="279" spans="28:28" x14ac:dyDescent="0.2">
      <c r="AB279" s="1"/>
    </row>
    <row r="280" spans="28:28" x14ac:dyDescent="0.2">
      <c r="AB280" s="1"/>
    </row>
    <row r="281" spans="28:28" x14ac:dyDescent="0.2">
      <c r="AB281" s="1"/>
    </row>
    <row r="282" spans="28:28" x14ac:dyDescent="0.2">
      <c r="AB282" s="1"/>
    </row>
    <row r="283" spans="28:28" x14ac:dyDescent="0.2">
      <c r="AB283" s="1"/>
    </row>
    <row r="284" spans="28:28" x14ac:dyDescent="0.2">
      <c r="AB284" s="1"/>
    </row>
    <row r="285" spans="28:28" x14ac:dyDescent="0.2">
      <c r="AB285" s="1"/>
    </row>
    <row r="286" spans="28:28" x14ac:dyDescent="0.2">
      <c r="AB286" s="1"/>
    </row>
    <row r="287" spans="28:28" x14ac:dyDescent="0.2">
      <c r="AB287" s="1"/>
    </row>
    <row r="288" spans="28:28" x14ac:dyDescent="0.2">
      <c r="AB288" s="1"/>
    </row>
    <row r="289" spans="28:28" x14ac:dyDescent="0.2">
      <c r="AB289" s="1"/>
    </row>
    <row r="290" spans="28:28" x14ac:dyDescent="0.2">
      <c r="AB290" s="1"/>
    </row>
    <row r="291" spans="28:28" x14ac:dyDescent="0.2">
      <c r="AB291" s="1"/>
    </row>
    <row r="292" spans="28:28" x14ac:dyDescent="0.2">
      <c r="AB292" s="1"/>
    </row>
    <row r="293" spans="28:28" x14ac:dyDescent="0.2">
      <c r="AB293" s="1"/>
    </row>
    <row r="294" spans="28:28" x14ac:dyDescent="0.2">
      <c r="AB294" s="1"/>
    </row>
    <row r="295" spans="28:28" x14ac:dyDescent="0.2">
      <c r="AB295" s="1"/>
    </row>
    <row r="296" spans="28:28" x14ac:dyDescent="0.2">
      <c r="AB296" s="1"/>
    </row>
    <row r="297" spans="28:28" x14ac:dyDescent="0.2">
      <c r="AB297" s="1"/>
    </row>
    <row r="298" spans="28:28" x14ac:dyDescent="0.2">
      <c r="AB298" s="1"/>
    </row>
    <row r="299" spans="28:28" x14ac:dyDescent="0.2">
      <c r="AB299" s="1"/>
    </row>
    <row r="300" spans="28:28" x14ac:dyDescent="0.2">
      <c r="AB300" s="1"/>
    </row>
    <row r="301" spans="28:28" x14ac:dyDescent="0.2">
      <c r="AB301" s="1"/>
    </row>
    <row r="302" spans="28:28" x14ac:dyDescent="0.2">
      <c r="AB302" s="1"/>
    </row>
    <row r="303" spans="28:28" x14ac:dyDescent="0.2">
      <c r="AB303" s="1"/>
    </row>
    <row r="304" spans="28:28" x14ac:dyDescent="0.2">
      <c r="AB304" s="1"/>
    </row>
    <row r="305" spans="28:28" x14ac:dyDescent="0.2">
      <c r="AB305" s="1"/>
    </row>
    <row r="306" spans="28:28" x14ac:dyDescent="0.2">
      <c r="AB306" s="1"/>
    </row>
    <row r="307" spans="28:28" x14ac:dyDescent="0.2">
      <c r="AB307" s="1"/>
    </row>
    <row r="308" spans="28:28" x14ac:dyDescent="0.2">
      <c r="AB308" s="1"/>
    </row>
    <row r="309" spans="28:28" x14ac:dyDescent="0.2">
      <c r="AB309" s="1"/>
    </row>
    <row r="310" spans="28:28" x14ac:dyDescent="0.2">
      <c r="AB310" s="1"/>
    </row>
    <row r="311" spans="28:28" x14ac:dyDescent="0.2">
      <c r="AB311" s="1"/>
    </row>
    <row r="312" spans="28:28" x14ac:dyDescent="0.2">
      <c r="AB312" s="1"/>
    </row>
    <row r="313" spans="28:28" x14ac:dyDescent="0.2">
      <c r="AB313" s="1"/>
    </row>
    <row r="314" spans="28:28" x14ac:dyDescent="0.2">
      <c r="AB314" s="1"/>
    </row>
    <row r="315" spans="28:28" x14ac:dyDescent="0.2">
      <c r="AB315" s="1"/>
    </row>
    <row r="316" spans="28:28" x14ac:dyDescent="0.2">
      <c r="AB316" s="1"/>
    </row>
    <row r="317" spans="28:28" x14ac:dyDescent="0.2">
      <c r="AB317" s="1"/>
    </row>
    <row r="318" spans="28:28" x14ac:dyDescent="0.2">
      <c r="AB318" s="1"/>
    </row>
    <row r="319" spans="28:28" x14ac:dyDescent="0.2">
      <c r="AB319" s="1"/>
    </row>
    <row r="320" spans="28:28" x14ac:dyDescent="0.2">
      <c r="AB320" s="1"/>
    </row>
    <row r="321" spans="28:28" x14ac:dyDescent="0.2">
      <c r="AB321" s="1"/>
    </row>
    <row r="322" spans="28:28" x14ac:dyDescent="0.2">
      <c r="AB322" s="1"/>
    </row>
    <row r="323" spans="28:28" x14ac:dyDescent="0.2">
      <c r="AB323" s="1"/>
    </row>
    <row r="324" spans="28:28" x14ac:dyDescent="0.2">
      <c r="AB324" s="1"/>
    </row>
    <row r="325" spans="28:28" x14ac:dyDescent="0.2">
      <c r="AB325" s="1"/>
    </row>
    <row r="326" spans="28:28" x14ac:dyDescent="0.2">
      <c r="AB326" s="1"/>
    </row>
    <row r="327" spans="28:28" x14ac:dyDescent="0.2">
      <c r="AB327" s="1"/>
    </row>
    <row r="328" spans="28:28" x14ac:dyDescent="0.2">
      <c r="AB328" s="1"/>
    </row>
    <row r="329" spans="28:28" x14ac:dyDescent="0.2">
      <c r="AB329" s="1"/>
    </row>
    <row r="330" spans="28:28" x14ac:dyDescent="0.2">
      <c r="AB330" s="1"/>
    </row>
    <row r="331" spans="28:28" x14ac:dyDescent="0.2">
      <c r="AB331" s="1"/>
    </row>
    <row r="332" spans="28:28" x14ac:dyDescent="0.2">
      <c r="AB332" s="1"/>
    </row>
    <row r="333" spans="28:28" x14ac:dyDescent="0.2">
      <c r="AB333" s="1"/>
    </row>
    <row r="334" spans="28:28" x14ac:dyDescent="0.2">
      <c r="AB334" s="1"/>
    </row>
    <row r="335" spans="28:28" x14ac:dyDescent="0.2">
      <c r="AB335" s="1"/>
    </row>
    <row r="336" spans="28:28" x14ac:dyDescent="0.2">
      <c r="AB336" s="1"/>
    </row>
    <row r="337" spans="28:28" x14ac:dyDescent="0.2">
      <c r="AB337" s="1"/>
    </row>
    <row r="338" spans="28:28" x14ac:dyDescent="0.2">
      <c r="AB338" s="1"/>
    </row>
    <row r="339" spans="28:28" x14ac:dyDescent="0.2">
      <c r="AB339" s="1"/>
    </row>
    <row r="340" spans="28:28" x14ac:dyDescent="0.2">
      <c r="AB340" s="1"/>
    </row>
    <row r="341" spans="28:28" x14ac:dyDescent="0.2">
      <c r="AB341" s="1"/>
    </row>
    <row r="342" spans="28:28" x14ac:dyDescent="0.2">
      <c r="AB342" s="1"/>
    </row>
    <row r="343" spans="28:28" x14ac:dyDescent="0.2">
      <c r="AB343" s="1"/>
    </row>
    <row r="344" spans="28:28" x14ac:dyDescent="0.2">
      <c r="AB344" s="1"/>
    </row>
    <row r="345" spans="28:28" x14ac:dyDescent="0.2">
      <c r="AB345" s="1"/>
    </row>
    <row r="346" spans="28:28" x14ac:dyDescent="0.2">
      <c r="AB346" s="1"/>
    </row>
    <row r="347" spans="28:28" x14ac:dyDescent="0.2">
      <c r="AB347" s="1"/>
    </row>
    <row r="348" spans="28:28" x14ac:dyDescent="0.2">
      <c r="AB348" s="1"/>
    </row>
    <row r="349" spans="28:28" x14ac:dyDescent="0.2">
      <c r="AB349" s="1"/>
    </row>
    <row r="350" spans="28:28" x14ac:dyDescent="0.2">
      <c r="AB350" s="1"/>
    </row>
    <row r="351" spans="28:28" x14ac:dyDescent="0.2">
      <c r="AB351" s="1"/>
    </row>
    <row r="352" spans="28:28" x14ac:dyDescent="0.2">
      <c r="AB352" s="1"/>
    </row>
    <row r="353" spans="28:28" x14ac:dyDescent="0.2">
      <c r="AB353" s="1"/>
    </row>
    <row r="354" spans="28:28" x14ac:dyDescent="0.2">
      <c r="AB354" s="1"/>
    </row>
    <row r="355" spans="28:28" x14ac:dyDescent="0.2">
      <c r="AB355" s="1"/>
    </row>
    <row r="356" spans="28:28" x14ac:dyDescent="0.2">
      <c r="AB356" s="1"/>
    </row>
    <row r="357" spans="28:28" x14ac:dyDescent="0.2">
      <c r="AB357" s="1"/>
    </row>
    <row r="358" spans="28:28" x14ac:dyDescent="0.2">
      <c r="AB358" s="1"/>
    </row>
    <row r="359" spans="28:28" x14ac:dyDescent="0.2">
      <c r="AB359" s="1"/>
    </row>
    <row r="360" spans="28:28" x14ac:dyDescent="0.2">
      <c r="AB360" s="1"/>
    </row>
    <row r="361" spans="28:28" x14ac:dyDescent="0.2">
      <c r="AB361" s="1"/>
    </row>
    <row r="362" spans="28:28" x14ac:dyDescent="0.2">
      <c r="AB362" s="1"/>
    </row>
    <row r="363" spans="28:28" x14ac:dyDescent="0.2">
      <c r="AB363" s="1"/>
    </row>
    <row r="364" spans="28:28" x14ac:dyDescent="0.2">
      <c r="AB364" s="1"/>
    </row>
    <row r="365" spans="28:28" x14ac:dyDescent="0.2">
      <c r="AB365" s="1"/>
    </row>
    <row r="366" spans="28:28" x14ac:dyDescent="0.2">
      <c r="AB366" s="1"/>
    </row>
    <row r="367" spans="28:28" x14ac:dyDescent="0.2">
      <c r="AB367" s="1"/>
    </row>
    <row r="368" spans="28:28" x14ac:dyDescent="0.2">
      <c r="AB368" s="1"/>
    </row>
    <row r="369" spans="28:28" x14ac:dyDescent="0.2">
      <c r="AB369" s="1"/>
    </row>
    <row r="370" spans="28:28" x14ac:dyDescent="0.2">
      <c r="AB370" s="1"/>
    </row>
    <row r="371" spans="28:28" x14ac:dyDescent="0.2">
      <c r="AB371" s="1"/>
    </row>
    <row r="372" spans="28:28" x14ac:dyDescent="0.2">
      <c r="AB372" s="1"/>
    </row>
    <row r="373" spans="28:28" x14ac:dyDescent="0.2">
      <c r="AB373" s="1"/>
    </row>
    <row r="374" spans="28:28" x14ac:dyDescent="0.2">
      <c r="AB374" s="1"/>
    </row>
    <row r="375" spans="28:28" x14ac:dyDescent="0.2">
      <c r="AB375" s="1"/>
    </row>
    <row r="376" spans="28:28" x14ac:dyDescent="0.2">
      <c r="AB376" s="1"/>
    </row>
    <row r="377" spans="28:28" x14ac:dyDescent="0.2">
      <c r="AB377" s="1"/>
    </row>
    <row r="378" spans="28:28" x14ac:dyDescent="0.2">
      <c r="AB378" s="1"/>
    </row>
    <row r="379" spans="28:28" x14ac:dyDescent="0.2">
      <c r="AB379" s="1"/>
    </row>
    <row r="380" spans="28:28" x14ac:dyDescent="0.2">
      <c r="AB380" s="1"/>
    </row>
    <row r="381" spans="28:28" x14ac:dyDescent="0.2">
      <c r="AB381" s="1"/>
    </row>
    <row r="382" spans="28:28" x14ac:dyDescent="0.2">
      <c r="AB382" s="1"/>
    </row>
    <row r="383" spans="28:28" x14ac:dyDescent="0.2">
      <c r="AB383" s="1"/>
    </row>
    <row r="384" spans="28:28" x14ac:dyDescent="0.2">
      <c r="AB384" s="1"/>
    </row>
    <row r="385" spans="28:28" x14ac:dyDescent="0.2">
      <c r="AB385" s="1"/>
    </row>
    <row r="386" spans="28:28" x14ac:dyDescent="0.2">
      <c r="AB386" s="1"/>
    </row>
    <row r="387" spans="28:28" x14ac:dyDescent="0.2">
      <c r="AB387" s="1"/>
    </row>
    <row r="388" spans="28:28" x14ac:dyDescent="0.2">
      <c r="AB388" s="1"/>
    </row>
    <row r="389" spans="28:28" x14ac:dyDescent="0.2">
      <c r="AB389" s="1"/>
    </row>
    <row r="390" spans="28:28" x14ac:dyDescent="0.2">
      <c r="AB390" s="1"/>
    </row>
    <row r="391" spans="28:28" x14ac:dyDescent="0.2">
      <c r="AB391" s="1"/>
    </row>
    <row r="392" spans="28:28" x14ac:dyDescent="0.2">
      <c r="AB392" s="1"/>
    </row>
    <row r="393" spans="28:28" x14ac:dyDescent="0.2">
      <c r="AB393" s="1"/>
    </row>
    <row r="394" spans="28:28" x14ac:dyDescent="0.2">
      <c r="AB394" s="1"/>
    </row>
    <row r="395" spans="28:28" x14ac:dyDescent="0.2">
      <c r="AB395" s="1"/>
    </row>
    <row r="396" spans="28:28" x14ac:dyDescent="0.2">
      <c r="AB396" s="1"/>
    </row>
    <row r="397" spans="28:28" x14ac:dyDescent="0.2">
      <c r="AB397" s="1"/>
    </row>
    <row r="398" spans="28:28" x14ac:dyDescent="0.2">
      <c r="AB398" s="1"/>
    </row>
    <row r="399" spans="28:28" x14ac:dyDescent="0.2">
      <c r="AB399" s="1"/>
    </row>
    <row r="400" spans="28:28" x14ac:dyDescent="0.2">
      <c r="AB400" s="1"/>
    </row>
    <row r="401" spans="28:28" x14ac:dyDescent="0.2">
      <c r="AB401" s="1"/>
    </row>
    <row r="402" spans="28:28" x14ac:dyDescent="0.2">
      <c r="AB402" s="1"/>
    </row>
    <row r="403" spans="28:28" x14ac:dyDescent="0.2">
      <c r="AB403" s="1"/>
    </row>
    <row r="404" spans="28:28" x14ac:dyDescent="0.2">
      <c r="AB404" s="1"/>
    </row>
    <row r="405" spans="28:28" x14ac:dyDescent="0.2">
      <c r="AB405" s="1"/>
    </row>
    <row r="406" spans="28:28" x14ac:dyDescent="0.2">
      <c r="AB406" s="1"/>
    </row>
    <row r="407" spans="28:28" x14ac:dyDescent="0.2">
      <c r="AB407" s="1"/>
    </row>
    <row r="408" spans="28:28" x14ac:dyDescent="0.2">
      <c r="AB408" s="1"/>
    </row>
    <row r="409" spans="28:28" x14ac:dyDescent="0.2">
      <c r="AB409" s="1"/>
    </row>
    <row r="410" spans="28:28" x14ac:dyDescent="0.2">
      <c r="AB410" s="1"/>
    </row>
    <row r="411" spans="28:28" x14ac:dyDescent="0.2">
      <c r="AB411" s="1"/>
    </row>
    <row r="412" spans="28:28" x14ac:dyDescent="0.2">
      <c r="AB412" s="1"/>
    </row>
    <row r="413" spans="28:28" x14ac:dyDescent="0.2">
      <c r="AB413" s="1"/>
    </row>
    <row r="414" spans="28:28" x14ac:dyDescent="0.2">
      <c r="AB414" s="1"/>
    </row>
    <row r="415" spans="28:28" x14ac:dyDescent="0.2">
      <c r="AB415" s="1"/>
    </row>
    <row r="416" spans="28:28" x14ac:dyDescent="0.2">
      <c r="AB416" s="1"/>
    </row>
    <row r="417" spans="28:28" x14ac:dyDescent="0.2">
      <c r="AB417" s="1"/>
    </row>
    <row r="418" spans="28:28" x14ac:dyDescent="0.2">
      <c r="AB418" s="1"/>
    </row>
    <row r="419" spans="28:28" x14ac:dyDescent="0.2">
      <c r="AB419" s="1"/>
    </row>
    <row r="420" spans="28:28" x14ac:dyDescent="0.2">
      <c r="AB420" s="1"/>
    </row>
    <row r="421" spans="28:28" x14ac:dyDescent="0.2">
      <c r="AB421" s="1"/>
    </row>
    <row r="422" spans="28:28" x14ac:dyDescent="0.2">
      <c r="AB422" s="1"/>
    </row>
    <row r="423" spans="28:28" x14ac:dyDescent="0.2">
      <c r="AB423" s="1"/>
    </row>
    <row r="424" spans="28:28" x14ac:dyDescent="0.2">
      <c r="AB424" s="1"/>
    </row>
    <row r="425" spans="28:28" x14ac:dyDescent="0.2">
      <c r="AB425" s="1"/>
    </row>
    <row r="426" spans="28:28" x14ac:dyDescent="0.2">
      <c r="AB426" s="1"/>
    </row>
    <row r="427" spans="28:28" x14ac:dyDescent="0.2">
      <c r="AB427" s="1"/>
    </row>
    <row r="428" spans="28:28" x14ac:dyDescent="0.2">
      <c r="AB428" s="1"/>
    </row>
    <row r="429" spans="28:28" x14ac:dyDescent="0.2">
      <c r="AB429" s="1"/>
    </row>
    <row r="430" spans="28:28" x14ac:dyDescent="0.2">
      <c r="AB430" s="1"/>
    </row>
    <row r="431" spans="28:28" x14ac:dyDescent="0.2">
      <c r="AB431" s="1"/>
    </row>
    <row r="432" spans="28:28" x14ac:dyDescent="0.2">
      <c r="AB432" s="1"/>
    </row>
    <row r="433" spans="28:28" x14ac:dyDescent="0.2">
      <c r="AB433" s="1"/>
    </row>
    <row r="434" spans="28:28" x14ac:dyDescent="0.2">
      <c r="AB434" s="1"/>
    </row>
    <row r="435" spans="28:28" x14ac:dyDescent="0.2">
      <c r="AB435" s="1"/>
    </row>
    <row r="436" spans="28:28" x14ac:dyDescent="0.2">
      <c r="AB436" s="1"/>
    </row>
    <row r="437" spans="28:28" x14ac:dyDescent="0.2">
      <c r="AB437" s="1"/>
    </row>
    <row r="438" spans="28:28" x14ac:dyDescent="0.2">
      <c r="AB438" s="1"/>
    </row>
    <row r="439" spans="28:28" x14ac:dyDescent="0.2">
      <c r="AB439" s="1"/>
    </row>
    <row r="440" spans="28:28" x14ac:dyDescent="0.2">
      <c r="AB440" s="1"/>
    </row>
    <row r="441" spans="28:28" x14ac:dyDescent="0.2">
      <c r="AB441" s="1"/>
    </row>
    <row r="442" spans="28:28" x14ac:dyDescent="0.2">
      <c r="AB442" s="1"/>
    </row>
    <row r="443" spans="28:28" x14ac:dyDescent="0.2">
      <c r="AB443" s="1"/>
    </row>
    <row r="444" spans="28:28" x14ac:dyDescent="0.2">
      <c r="AB444" s="1"/>
    </row>
    <row r="445" spans="28:28" x14ac:dyDescent="0.2">
      <c r="AB445" s="1"/>
    </row>
    <row r="446" spans="28:28" x14ac:dyDescent="0.2">
      <c r="AB446" s="1"/>
    </row>
    <row r="447" spans="28:28" x14ac:dyDescent="0.2">
      <c r="AB447" s="1"/>
    </row>
    <row r="448" spans="28:28" x14ac:dyDescent="0.2">
      <c r="AB448" s="1"/>
    </row>
    <row r="449" spans="28:28" x14ac:dyDescent="0.2">
      <c r="AB449" s="1"/>
    </row>
    <row r="450" spans="28:28" x14ac:dyDescent="0.2">
      <c r="AB450" s="1"/>
    </row>
    <row r="451" spans="28:28" x14ac:dyDescent="0.2">
      <c r="AB451" s="1"/>
    </row>
    <row r="452" spans="28:28" x14ac:dyDescent="0.2">
      <c r="AB452" s="1"/>
    </row>
    <row r="453" spans="28:28" x14ac:dyDescent="0.2">
      <c r="AB453" s="1"/>
    </row>
    <row r="454" spans="28:28" x14ac:dyDescent="0.2">
      <c r="AB454" s="1"/>
    </row>
    <row r="455" spans="28:28" x14ac:dyDescent="0.2">
      <c r="AB455" s="1"/>
    </row>
    <row r="456" spans="28:28" x14ac:dyDescent="0.2">
      <c r="AB456" s="1"/>
    </row>
    <row r="457" spans="28:28" x14ac:dyDescent="0.2">
      <c r="AB457" s="1"/>
    </row>
    <row r="458" spans="28:28" x14ac:dyDescent="0.2">
      <c r="AB458" s="1"/>
    </row>
    <row r="459" spans="28:28" x14ac:dyDescent="0.2">
      <c r="AB459" s="1"/>
    </row>
    <row r="460" spans="28:28" x14ac:dyDescent="0.2">
      <c r="AB460" s="1"/>
    </row>
    <row r="461" spans="28:28" x14ac:dyDescent="0.2">
      <c r="AB461" s="1"/>
    </row>
    <row r="462" spans="28:28" x14ac:dyDescent="0.2">
      <c r="AB462" s="1"/>
    </row>
    <row r="463" spans="28:28" x14ac:dyDescent="0.2">
      <c r="AB463" s="1"/>
    </row>
    <row r="464" spans="28:28" x14ac:dyDescent="0.2">
      <c r="AB464" s="1"/>
    </row>
    <row r="465" spans="28:28" x14ac:dyDescent="0.2">
      <c r="AB465" s="1"/>
    </row>
    <row r="466" spans="28:28" x14ac:dyDescent="0.2">
      <c r="AB466" s="1"/>
    </row>
    <row r="467" spans="28:28" x14ac:dyDescent="0.2">
      <c r="AB467" s="1"/>
    </row>
    <row r="468" spans="28:28" x14ac:dyDescent="0.2">
      <c r="AB468" s="1"/>
    </row>
    <row r="469" spans="28:28" x14ac:dyDescent="0.2">
      <c r="AB469" s="1"/>
    </row>
    <row r="470" spans="28:28" x14ac:dyDescent="0.2">
      <c r="AB470" s="1"/>
    </row>
    <row r="471" spans="28:28" x14ac:dyDescent="0.2">
      <c r="AB471" s="1"/>
    </row>
    <row r="472" spans="28:28" x14ac:dyDescent="0.2">
      <c r="AB472" s="1"/>
    </row>
    <row r="473" spans="28:28" x14ac:dyDescent="0.2">
      <c r="AB473" s="1"/>
    </row>
    <row r="474" spans="28:28" x14ac:dyDescent="0.2">
      <c r="AB474" s="1"/>
    </row>
    <row r="475" spans="28:28" x14ac:dyDescent="0.2">
      <c r="AB475" s="1"/>
    </row>
    <row r="476" spans="28:28" x14ac:dyDescent="0.2">
      <c r="AB476" s="1"/>
    </row>
    <row r="477" spans="28:28" x14ac:dyDescent="0.2">
      <c r="AB477" s="1"/>
    </row>
    <row r="478" spans="28:28" x14ac:dyDescent="0.2">
      <c r="AB478" s="1"/>
    </row>
    <row r="479" spans="28:28" x14ac:dyDescent="0.2">
      <c r="AB479" s="1"/>
    </row>
    <row r="480" spans="28:28" x14ac:dyDescent="0.2">
      <c r="AB480" s="1"/>
    </row>
    <row r="481" spans="28:28" x14ac:dyDescent="0.2">
      <c r="AB48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Goldrick</cp:lastModifiedBy>
  <dcterms:created xsi:type="dcterms:W3CDTF">2024-07-19T23:28:41Z</dcterms:created>
  <dcterms:modified xsi:type="dcterms:W3CDTF">2024-07-30T03:59:52Z</dcterms:modified>
</cp:coreProperties>
</file>