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82109\Desktop\3. ChatGPT최적화\도서\3. 실습자료\관리 단순화_운송사 선정 최적화\"/>
    </mc:Choice>
  </mc:AlternateContent>
  <xr:revisionPtr revIDLastSave="0" documentId="13_ncr:1_{6F1C9BE6-66FB-4BB1-84DD-F12D2E553B1B}" xr6:coauthVersionLast="47" xr6:coauthVersionMax="47" xr10:uidLastSave="{00000000-0000-0000-0000-000000000000}"/>
  <bookViews>
    <workbookView xWindow="81480" yWindow="4050" windowWidth="29040" windowHeight="15720" activeTab="1" xr2:uid="{630DB301-1ECF-43EA-85D2-CFD0AFDCF0FE}"/>
  </bookViews>
  <sheets>
    <sheet name="기준정보" sheetId="6" r:id="rId1"/>
    <sheet name="해찾기" sheetId="13" r:id="rId2"/>
    <sheet name="문제2정답" sheetId="12" r:id="rId3"/>
    <sheet name="에러_운송사개수제약" sheetId="14" state="hidden" r:id="rId4"/>
  </sheets>
  <definedNames>
    <definedName name="_ASK9501">#REF!</definedName>
    <definedName name="_ASK9502">#REF!</definedName>
    <definedName name="_ASK9503">#REF!</definedName>
    <definedName name="_ASK9504">#REF!</definedName>
    <definedName name="_ASK9505">#REF!</definedName>
    <definedName name="_ASK9506">#REF!</definedName>
    <definedName name="_ASK9507">#REF!</definedName>
    <definedName name="_ASK9508">#REF!</definedName>
    <definedName name="_ASK9509">#REF!</definedName>
    <definedName name="_ASK9510">#REF!</definedName>
    <definedName name="_ASK9511">#REF!</definedName>
    <definedName name="_ASK9512">#REF!</definedName>
    <definedName name="_ATK9501">#REF!</definedName>
    <definedName name="_ATK9502">#REF!</definedName>
    <definedName name="_ATK9503">#REF!</definedName>
    <definedName name="_ATK9504">#REF!</definedName>
    <definedName name="_ATK9505">#REF!</definedName>
    <definedName name="_ATK9506">#REF!</definedName>
    <definedName name="_ATK9507">#REF!</definedName>
    <definedName name="_ATK9508">#REF!</definedName>
    <definedName name="_ATK9509">#REF!</definedName>
    <definedName name="_ATK9510">#REF!</definedName>
    <definedName name="_ATK9511">#REF!</definedName>
    <definedName name="_ATK9512">#REF!</definedName>
    <definedName name="_FTK9501">#REF!</definedName>
    <definedName name="_FTK9502">#REF!</definedName>
    <definedName name="_FTK9503">#REF!</definedName>
    <definedName name="_FTK9504">#REF!</definedName>
    <definedName name="_FTK9505">#REF!</definedName>
    <definedName name="_FTK9506">#REF!</definedName>
    <definedName name="_FTK9507">#REF!</definedName>
    <definedName name="_FTK9508">#REF!</definedName>
    <definedName name="_FTK9509">#REF!</definedName>
    <definedName name="_FTK9510">#REF!</definedName>
    <definedName name="_FTK9511">#REF!</definedName>
    <definedName name="_FTK9512">#REF!</definedName>
    <definedName name="_RPK9501">#REF!</definedName>
    <definedName name="_RPK9502">#REF!</definedName>
    <definedName name="_RPK9503">#REF!</definedName>
    <definedName name="_RPK9504">#REF!</definedName>
    <definedName name="_RPK9505">#REF!</definedName>
    <definedName name="_RPK9506">#REF!</definedName>
    <definedName name="_RPK9507">#REF!</definedName>
    <definedName name="_RPK9508">#REF!</definedName>
    <definedName name="_RPK9509">#REF!</definedName>
    <definedName name="_RPK9510">#REF!</definedName>
    <definedName name="_RPK9511">#REF!</definedName>
    <definedName name="_RPK9512">#REF!</definedName>
    <definedName name="AA">#REF!</definedName>
    <definedName name="Carrier">#REF!</definedName>
    <definedName name="chk_ask">"Check Box 32"</definedName>
    <definedName name="chk_atk">"Check Box 34"</definedName>
    <definedName name="chk_ftk">"Check Box 33"</definedName>
    <definedName name="chk_plf">"Check Box 37"</definedName>
    <definedName name="chk_rpk">"Check Box 31"</definedName>
    <definedName name="DD_airline_code">"Drop Down 14"</definedName>
    <definedName name="DD_airline_name">"Drop Down 12"</definedName>
    <definedName name="DD_date_finish">"Drop Down 29"</definedName>
    <definedName name="DD_date_start">"Drop Down 27"</definedName>
    <definedName name="EB_worksheet_name">"Edit Box 41"</definedName>
    <definedName name="solver_adj" localSheetId="3" hidden="1">에러_운송사개수제약!$E$2:$E$25</definedName>
    <definedName name="solver_adj" localSheetId="1" hidden="1">해찾기!$E$2:$E$25,해찾기!$P$2:$P$4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2</definedName>
    <definedName name="solver_eng" localSheetId="1" hidden="1">2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에러_운송사개수제약!$E$2:$E$25</definedName>
    <definedName name="solver_lhs1" localSheetId="1" hidden="1">해찾기!$E$10</definedName>
    <definedName name="solver_lhs10" localSheetId="1" hidden="1">해찾기!$E$19</definedName>
    <definedName name="solver_lhs11" localSheetId="1" hidden="1">해찾기!$E$2</definedName>
    <definedName name="solver_lhs12" localSheetId="1" hidden="1">해찾기!$E$20</definedName>
    <definedName name="solver_lhs13" localSheetId="1" hidden="1">해찾기!$E$21</definedName>
    <definedName name="solver_lhs14" localSheetId="1" hidden="1">해찾기!$E$22</definedName>
    <definedName name="solver_lhs15" localSheetId="1" hidden="1">해찾기!$E$23</definedName>
    <definedName name="solver_lhs16" localSheetId="1" hidden="1">해찾기!$E$24</definedName>
    <definedName name="solver_lhs17" localSheetId="1" hidden="1">해찾기!$E$25</definedName>
    <definedName name="solver_lhs18" localSheetId="1" hidden="1">해찾기!$E$2:$E$25</definedName>
    <definedName name="solver_lhs19" localSheetId="1" hidden="1">해찾기!$E$3</definedName>
    <definedName name="solver_lhs2" localSheetId="3" hidden="1">에러_운송사개수제약!$L$2</definedName>
    <definedName name="solver_lhs2" localSheetId="1" hidden="1">해찾기!$E$11</definedName>
    <definedName name="solver_lhs20" localSheetId="1" hidden="1">해찾기!$E$4</definedName>
    <definedName name="solver_lhs21" localSheetId="1" hidden="1">해찾기!$E$5</definedName>
    <definedName name="solver_lhs22" localSheetId="1" hidden="1">해찾기!$E$6</definedName>
    <definedName name="solver_lhs23" localSheetId="1" hidden="1">해찾기!$E$7</definedName>
    <definedName name="solver_lhs24" localSheetId="1" hidden="1">해찾기!$E$8</definedName>
    <definedName name="solver_lhs25" localSheetId="1" hidden="1">해찾기!$E$9</definedName>
    <definedName name="solver_lhs26" localSheetId="1" hidden="1">해찾기!$L$2</definedName>
    <definedName name="solver_lhs27" localSheetId="1" hidden="1">해찾기!$L$3</definedName>
    <definedName name="solver_lhs28" localSheetId="1" hidden="1">해찾기!$L$4</definedName>
    <definedName name="solver_lhs29" localSheetId="1" hidden="1">해찾기!$L$5</definedName>
    <definedName name="solver_lhs3" localSheetId="3" hidden="1">에러_운송사개수제약!$L$3</definedName>
    <definedName name="solver_lhs3" localSheetId="1" hidden="1">해찾기!$E$12</definedName>
    <definedName name="solver_lhs30" localSheetId="1" hidden="1">해찾기!$P$2:$P$4</definedName>
    <definedName name="solver_lhs31" localSheetId="1" hidden="1">해찾기!$R$2</definedName>
    <definedName name="solver_lhs4" localSheetId="3" hidden="1">에러_운송사개수제약!$L$4</definedName>
    <definedName name="solver_lhs4" localSheetId="1" hidden="1">해찾기!$E$13</definedName>
    <definedName name="solver_lhs5" localSheetId="3" hidden="1">에러_운송사개수제약!$L$5</definedName>
    <definedName name="solver_lhs5" localSheetId="1" hidden="1">해찾기!$E$14</definedName>
    <definedName name="solver_lhs6" localSheetId="3" hidden="1">에러_운송사개수제약!$R$2</definedName>
    <definedName name="solver_lhs6" localSheetId="1" hidden="1">해찾기!$E$15</definedName>
    <definedName name="solver_lhs7" localSheetId="1" hidden="1">해찾기!$E$16</definedName>
    <definedName name="solver_lhs8" localSheetId="1" hidden="1">해찾기!$E$17</definedName>
    <definedName name="solver_lhs9" localSheetId="1" hidden="1">해찾기!$E$18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6</definedName>
    <definedName name="solver_num" localSheetId="1" hidden="1">31</definedName>
    <definedName name="solver_nwt" localSheetId="3" hidden="1">1</definedName>
    <definedName name="solver_nwt" localSheetId="1" hidden="1">1</definedName>
    <definedName name="solver_opt" localSheetId="3" hidden="1">에러_운송사개수제약!$U$1</definedName>
    <definedName name="solver_opt" localSheetId="1" hidden="1">해찾기!$U$1</definedName>
    <definedName name="solver_pre" localSheetId="3" hidden="1">0.000001</definedName>
    <definedName name="solver_pre" localSheetId="1" hidden="1">0.000001</definedName>
    <definedName name="solver_rbv" localSheetId="3" hidden="1">2</definedName>
    <definedName name="solver_rbv" localSheetId="1" hidden="1">2</definedName>
    <definedName name="solver_rel1" localSheetId="3" hidden="1">5</definedName>
    <definedName name="solver_rel1" localSheetId="1" hidden="1">1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5</definedName>
    <definedName name="solver_rel19" localSheetId="1" hidden="1">1</definedName>
    <definedName name="solver_rel2" localSheetId="3" hidden="1">3</definedName>
    <definedName name="solver_rel2" localSheetId="1" hidden="1">1</definedName>
    <definedName name="solver_rel20" localSheetId="1" hidden="1">1</definedName>
    <definedName name="solver_rel21" localSheetId="1" hidden="1">1</definedName>
    <definedName name="solver_rel22" localSheetId="1" hidden="1">1</definedName>
    <definedName name="solver_rel23" localSheetId="1" hidden="1">1</definedName>
    <definedName name="solver_rel24" localSheetId="1" hidden="1">1</definedName>
    <definedName name="solver_rel25" localSheetId="1" hidden="1">1</definedName>
    <definedName name="solver_rel26" localSheetId="1" hidden="1">3</definedName>
    <definedName name="solver_rel27" localSheetId="1" hidden="1">3</definedName>
    <definedName name="solver_rel28" localSheetId="1" hidden="1">3</definedName>
    <definedName name="solver_rel29" localSheetId="1" hidden="1">3</definedName>
    <definedName name="solver_rel3" localSheetId="3" hidden="1">3</definedName>
    <definedName name="solver_rel3" localSheetId="1" hidden="1">1</definedName>
    <definedName name="solver_rel30" localSheetId="1" hidden="1">5</definedName>
    <definedName name="solver_rel31" localSheetId="1" hidden="1">1</definedName>
    <definedName name="solver_rel4" localSheetId="3" hidden="1">3</definedName>
    <definedName name="solver_rel4" localSheetId="1" hidden="1">1</definedName>
    <definedName name="solver_rel5" localSheetId="3" hidden="1">3</definedName>
    <definedName name="solver_rel5" localSheetId="1" hidden="1">1</definedName>
    <definedName name="solver_rel6" localSheetId="3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3" hidden="1">"2진수"</definedName>
    <definedName name="solver_rhs1" localSheetId="1" hidden="1">해찾기!$P$3</definedName>
    <definedName name="solver_rhs10" localSheetId="1" hidden="1">해찾기!$P$4</definedName>
    <definedName name="solver_rhs11" localSheetId="1" hidden="1">해찾기!$P$2</definedName>
    <definedName name="solver_rhs12" localSheetId="1" hidden="1">해찾기!$P$2</definedName>
    <definedName name="solver_rhs13" localSheetId="1" hidden="1">해찾기!$P$2</definedName>
    <definedName name="solver_rhs14" localSheetId="1" hidden="1">해찾기!$P$3</definedName>
    <definedName name="solver_rhs15" localSheetId="1" hidden="1">해찾기!$P$3</definedName>
    <definedName name="solver_rhs16" localSheetId="1" hidden="1">해찾기!$P$4</definedName>
    <definedName name="solver_rhs17" localSheetId="1" hidden="1">해찾기!$P$4</definedName>
    <definedName name="solver_rhs18" localSheetId="1" hidden="1">"2진수"</definedName>
    <definedName name="solver_rhs19" localSheetId="1" hidden="1">해찾기!$P$2</definedName>
    <definedName name="solver_rhs2" localSheetId="3" hidden="1">에러_운송사개수제약!$K$2</definedName>
    <definedName name="solver_rhs2" localSheetId="1" hidden="1">해찾기!$P$3</definedName>
    <definedName name="solver_rhs20" localSheetId="1" hidden="1">해찾기!$P$3</definedName>
    <definedName name="solver_rhs21" localSheetId="1" hidden="1">해찾기!$P$3</definedName>
    <definedName name="solver_rhs22" localSheetId="1" hidden="1">해찾기!$P$4</definedName>
    <definedName name="solver_rhs23" localSheetId="1" hidden="1">해찾기!$P$4</definedName>
    <definedName name="solver_rhs24" localSheetId="1" hidden="1">해찾기!$P$2</definedName>
    <definedName name="solver_rhs25" localSheetId="1" hidden="1">해찾기!$P$2</definedName>
    <definedName name="solver_rhs26" localSheetId="1" hidden="1">해찾기!$K$2</definedName>
    <definedName name="solver_rhs27" localSheetId="1" hidden="1">해찾기!$K$3</definedName>
    <definedName name="solver_rhs28" localSheetId="1" hidden="1">해찾기!$K$4</definedName>
    <definedName name="solver_rhs29" localSheetId="1" hidden="1">해찾기!$K$5</definedName>
    <definedName name="solver_rhs3" localSheetId="3" hidden="1">에러_운송사개수제약!$K$3</definedName>
    <definedName name="solver_rhs3" localSheetId="1" hidden="1">해찾기!$P$4</definedName>
    <definedName name="solver_rhs30" localSheetId="1" hidden="1">"2진수"</definedName>
    <definedName name="solver_rhs31" localSheetId="1" hidden="1">해찾기!$Q$2</definedName>
    <definedName name="solver_rhs4" localSheetId="3" hidden="1">에러_운송사개수제약!$K$4</definedName>
    <definedName name="solver_rhs4" localSheetId="1" hidden="1">해찾기!$P$4</definedName>
    <definedName name="solver_rhs5" localSheetId="3" hidden="1">에러_운송사개수제약!$K$5</definedName>
    <definedName name="solver_rhs5" localSheetId="1" hidden="1">해찾기!$P$2</definedName>
    <definedName name="solver_rhs6" localSheetId="3" hidden="1">에러_운송사개수제약!$Q$2</definedName>
    <definedName name="solver_rhs6" localSheetId="1" hidden="1">해찾기!$P$2</definedName>
    <definedName name="solver_rhs7" localSheetId="1" hidden="1">해찾기!$P$3</definedName>
    <definedName name="solver_rhs8" localSheetId="1" hidden="1">해찾기!$P$3</definedName>
    <definedName name="solver_rhs9" localSheetId="1" hidden="1">해찾기!$P$4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2</definedName>
    <definedName name="solver_scl" localSheetId="1" hidden="1">2</definedName>
    <definedName name="solver_sho" localSheetId="3" hidden="1">2</definedName>
    <definedName name="solver_sho" localSheetId="1" hidden="1">2</definedName>
    <definedName name="solver_ssz" localSheetId="3" hidden="1">0</definedName>
    <definedName name="solver_ssz" localSheetId="1" hidden="1">0</definedName>
    <definedName name="solver_tim" localSheetId="3" hidden="1">2147483647</definedName>
    <definedName name="solver_tim" localSheetId="1" hidden="1">2147483647</definedName>
    <definedName name="solver_tol" localSheetId="3" hidden="1">0.00001</definedName>
    <definedName name="solver_tol" localSheetId="1" hidden="1">0.00001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4" l="1"/>
  <c r="R2" i="13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L5" i="14"/>
  <c r="F5" i="14"/>
  <c r="U1" i="14" s="1"/>
  <c r="O4" i="14"/>
  <c r="P4" i="14" s="1"/>
  <c r="L4" i="14"/>
  <c r="F4" i="14"/>
  <c r="O3" i="14"/>
  <c r="P3" i="14" s="1"/>
  <c r="L3" i="14"/>
  <c r="F3" i="14"/>
  <c r="O2" i="14"/>
  <c r="L2" i="14"/>
  <c r="F2" i="14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L5" i="13"/>
  <c r="F5" i="13"/>
  <c r="O4" i="13"/>
  <c r="L4" i="13"/>
  <c r="F4" i="13"/>
  <c r="O3" i="13"/>
  <c r="L3" i="13"/>
  <c r="F3" i="13"/>
  <c r="O2" i="13"/>
  <c r="L2" i="13"/>
  <c r="F2" i="13"/>
  <c r="U1" i="13" l="1"/>
  <c r="R2" i="14"/>
</calcChain>
</file>

<file path=xl/sharedStrings.xml><?xml version="1.0" encoding="utf-8"?>
<sst xmlns="http://schemas.openxmlformats.org/spreadsheetml/2006/main" count="268" uniqueCount="27">
  <si>
    <t>운송사</t>
    <phoneticPr fontId="2" type="noConversion"/>
  </si>
  <si>
    <t>운송구간</t>
    <phoneticPr fontId="3" type="noConversion"/>
  </si>
  <si>
    <t>트럭유형</t>
    <phoneticPr fontId="3" type="noConversion"/>
  </si>
  <si>
    <t>구간01</t>
  </si>
  <si>
    <t>구간01</t>
    <phoneticPr fontId="2" type="noConversion"/>
  </si>
  <si>
    <t>트럭01</t>
  </si>
  <si>
    <t>트럭01</t>
    <phoneticPr fontId="2" type="noConversion"/>
  </si>
  <si>
    <t>선택여부</t>
    <phoneticPr fontId="3" type="noConversion"/>
  </si>
  <si>
    <t>필요대수</t>
    <phoneticPr fontId="3" type="noConversion"/>
  </si>
  <si>
    <t>트럭02</t>
  </si>
  <si>
    <t>트럭02</t>
    <phoneticPr fontId="2" type="noConversion"/>
  </si>
  <si>
    <t>구간02</t>
  </si>
  <si>
    <t>구간02</t>
    <phoneticPr fontId="2" type="noConversion"/>
  </si>
  <si>
    <t>운송사03</t>
    <phoneticPr fontId="2" type="noConversion"/>
  </si>
  <si>
    <t>목적식</t>
    <phoneticPr fontId="2" type="noConversion"/>
  </si>
  <si>
    <t>운송사01</t>
    <phoneticPr fontId="2" type="noConversion"/>
  </si>
  <si>
    <t>운송사02</t>
    <phoneticPr fontId="2" type="noConversion"/>
  </si>
  <si>
    <t>선택트럭수</t>
    <phoneticPr fontId="2" type="noConversion"/>
  </si>
  <si>
    <t>운송사선택여부</t>
    <phoneticPr fontId="2" type="noConversion"/>
  </si>
  <si>
    <t>트럭대수</t>
    <phoneticPr fontId="2" type="noConversion"/>
  </si>
  <si>
    <t>선택운송비</t>
    <phoneticPr fontId="2" type="noConversion"/>
  </si>
  <si>
    <t>운송사01</t>
  </si>
  <si>
    <t>운송사02</t>
  </si>
  <si>
    <t>선택트럭수</t>
    <phoneticPr fontId="3" type="noConversion"/>
  </si>
  <si>
    <t xml:space="preserve"> 선택된운송사수</t>
    <phoneticPr fontId="2" type="noConversion"/>
  </si>
  <si>
    <t>운송단가</t>
    <phoneticPr fontId="3" type="noConversion"/>
  </si>
  <si>
    <t>최대선택가능운송사수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</si>
</sst>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2" borderId="1" xfId="2" applyNumberFormat="1" applyFont="1" applyFill="1" applyBorder="1" applyAlignment="1">
      <alignment horizontal="center" vertical="center"/>
    </xf>
    <xf numFmtId="0" fontId="0" fillId="2" borderId="1" xfId="3" applyNumberFormat="1" applyFont="1" applyFill="1" applyBorder="1" applyAlignment="1">
      <alignment horizontal="center" vertical="center"/>
    </xf>
    <xf numFmtId="41" fontId="0" fillId="3" borderId="1" xfId="4" applyFont="1" applyFill="1" applyBorder="1" applyAlignment="1">
      <alignment horizontal="center" vertical="center"/>
    </xf>
    <xf numFmtId="41" fontId="0" fillId="2" borderId="1" xfId="4" applyFont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0" fillId="4" borderId="1" xfId="3" applyNumberFormat="1" applyFont="1" applyFill="1" applyBorder="1" applyAlignment="1">
      <alignment horizontal="center" vertical="center"/>
    </xf>
    <xf numFmtId="41" fontId="0" fillId="4" borderId="1" xfId="4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1" fontId="1" fillId="0" borderId="1" xfId="1" applyNumberForma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0" fillId="5" borderId="1" xfId="3" applyNumberFormat="1" applyFont="1" applyFill="1" applyBorder="1" applyAlignment="1">
      <alignment horizontal="center" vertical="center"/>
    </xf>
    <xf numFmtId="0" fontId="0" fillId="6" borderId="1" xfId="2" applyNumberFormat="1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4" fillId="0" borderId="1" xfId="1" applyNumberFormat="1" applyFont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</cellXfs>
  <cellStyles count="5">
    <cellStyle name="백분율 2" xfId="3" xr:uid="{A48EBC77-73AA-4FB0-A72B-96A7289FDB21}"/>
    <cellStyle name="쉼표 [0]" xfId="4" builtinId="6"/>
    <cellStyle name="쉼표 [0] 2" xfId="2" xr:uid="{0A09A4EE-90BE-49BE-B7DA-FB138B67974F}"/>
    <cellStyle name="표준" xfId="0" builtinId="0"/>
    <cellStyle name="표준 2" xfId="1" xr:uid="{D07E8BAA-F796-4D23-858C-916A778F42E3}"/>
  </cellStyles>
  <dxfs count="0"/>
  <tableStyles count="1" defaultTableStyle="TableStyleMedium2" defaultPivotStyle="PivotStyleLight16">
    <tableStyle name="Invisible" pivot="0" table="0" count="0" xr9:uid="{7C26DDAB-2B63-4DC0-8F75-FA3565B136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687456</xdr:colOff>
      <xdr:row>62</xdr:row>
      <xdr:rowOff>0</xdr:rowOff>
    </xdr:from>
    <xdr:to>
      <xdr:col>20</xdr:col>
      <xdr:colOff>190504</xdr:colOff>
      <xdr:row>101</xdr:row>
      <xdr:rowOff>132262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2E33711-B341-1DA1-CAED-91ACA0255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7043" y="13351565"/>
          <a:ext cx="7449590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A349-C756-40C7-9DFB-E499457D01E1}">
  <dimension ref="A1:M13"/>
  <sheetViews>
    <sheetView zoomScale="145" zoomScaleNormal="145" workbookViewId="0">
      <selection activeCell="F15" sqref="F15"/>
    </sheetView>
  </sheetViews>
  <sheetFormatPr defaultRowHeight="16.899999999999999" x14ac:dyDescent="0.6"/>
  <cols>
    <col min="6" max="6" width="8.875" customWidth="1"/>
    <col min="13" max="13" width="20.4375" customWidth="1"/>
  </cols>
  <sheetData>
    <row r="1" spans="1:13" x14ac:dyDescent="0.6">
      <c r="A1" s="3" t="s">
        <v>0</v>
      </c>
      <c r="B1" s="3" t="s">
        <v>1</v>
      </c>
      <c r="C1" s="3" t="s">
        <v>2</v>
      </c>
      <c r="D1" s="7" t="s">
        <v>25</v>
      </c>
      <c r="E1" s="3" t="s">
        <v>19</v>
      </c>
      <c r="H1" s="3" t="s">
        <v>1</v>
      </c>
      <c r="I1" s="3" t="s">
        <v>2</v>
      </c>
      <c r="J1" s="3" t="s">
        <v>8</v>
      </c>
      <c r="M1" s="14" t="s">
        <v>26</v>
      </c>
    </row>
    <row r="2" spans="1:13" x14ac:dyDescent="0.6">
      <c r="A2" s="2" t="s">
        <v>15</v>
      </c>
      <c r="B2" s="5" t="s">
        <v>4</v>
      </c>
      <c r="C2" s="6" t="s">
        <v>6</v>
      </c>
      <c r="D2" s="8">
        <v>100</v>
      </c>
      <c r="E2" s="18">
        <v>2</v>
      </c>
      <c r="H2" s="5" t="s">
        <v>4</v>
      </c>
      <c r="I2" s="6" t="s">
        <v>6</v>
      </c>
      <c r="J2" s="6">
        <v>2</v>
      </c>
      <c r="M2" s="17">
        <v>1</v>
      </c>
    </row>
    <row r="3" spans="1:13" x14ac:dyDescent="0.6">
      <c r="A3" s="2" t="s">
        <v>16</v>
      </c>
      <c r="B3" s="5" t="s">
        <v>3</v>
      </c>
      <c r="C3" s="6" t="s">
        <v>5</v>
      </c>
      <c r="D3" s="8">
        <v>150</v>
      </c>
      <c r="E3" s="18">
        <v>2</v>
      </c>
      <c r="H3" s="5" t="s">
        <v>4</v>
      </c>
      <c r="I3" s="6" t="s">
        <v>10</v>
      </c>
      <c r="J3" s="6">
        <v>2</v>
      </c>
    </row>
    <row r="4" spans="1:13" x14ac:dyDescent="0.6">
      <c r="A4" s="2" t="s">
        <v>13</v>
      </c>
      <c r="B4" s="5" t="s">
        <v>3</v>
      </c>
      <c r="C4" s="6" t="s">
        <v>5</v>
      </c>
      <c r="D4" s="8">
        <v>200</v>
      </c>
      <c r="E4" s="18">
        <v>2</v>
      </c>
      <c r="H4" s="5" t="s">
        <v>12</v>
      </c>
      <c r="I4" s="6" t="s">
        <v>6</v>
      </c>
      <c r="J4" s="6">
        <v>2</v>
      </c>
    </row>
    <row r="5" spans="1:13" x14ac:dyDescent="0.6">
      <c r="A5" s="2" t="s">
        <v>15</v>
      </c>
      <c r="B5" s="5" t="s">
        <v>4</v>
      </c>
      <c r="C5" s="10" t="s">
        <v>10</v>
      </c>
      <c r="D5" s="11">
        <v>100</v>
      </c>
      <c r="E5" s="18">
        <v>2</v>
      </c>
      <c r="H5" s="5" t="s">
        <v>12</v>
      </c>
      <c r="I5" s="6" t="s">
        <v>10</v>
      </c>
      <c r="J5" s="6">
        <v>2</v>
      </c>
    </row>
    <row r="6" spans="1:13" x14ac:dyDescent="0.6">
      <c r="A6" s="2" t="s">
        <v>16</v>
      </c>
      <c r="B6" s="5" t="s">
        <v>3</v>
      </c>
      <c r="C6" s="10" t="s">
        <v>9</v>
      </c>
      <c r="D6" s="11">
        <v>150</v>
      </c>
      <c r="E6" s="18">
        <v>2</v>
      </c>
    </row>
    <row r="7" spans="1:13" x14ac:dyDescent="0.6">
      <c r="A7" s="2" t="s">
        <v>13</v>
      </c>
      <c r="B7" s="5" t="s">
        <v>3</v>
      </c>
      <c r="C7" s="10" t="s">
        <v>9</v>
      </c>
      <c r="D7" s="11">
        <v>200</v>
      </c>
      <c r="E7" s="18">
        <v>2</v>
      </c>
    </row>
    <row r="8" spans="1:13" x14ac:dyDescent="0.6">
      <c r="A8" s="2" t="s">
        <v>15</v>
      </c>
      <c r="B8" s="16" t="s">
        <v>12</v>
      </c>
      <c r="C8" s="6" t="s">
        <v>6</v>
      </c>
      <c r="D8" s="8">
        <v>100</v>
      </c>
      <c r="E8" s="18">
        <v>2</v>
      </c>
    </row>
    <row r="9" spans="1:13" x14ac:dyDescent="0.6">
      <c r="A9" s="2" t="s">
        <v>16</v>
      </c>
      <c r="B9" s="16" t="s">
        <v>11</v>
      </c>
      <c r="C9" s="6" t="s">
        <v>5</v>
      </c>
      <c r="D9" s="8">
        <v>150</v>
      </c>
      <c r="E9" s="18">
        <v>2</v>
      </c>
    </row>
    <row r="10" spans="1:13" x14ac:dyDescent="0.6">
      <c r="A10" s="2" t="s">
        <v>13</v>
      </c>
      <c r="B10" s="16" t="s">
        <v>11</v>
      </c>
      <c r="C10" s="6" t="s">
        <v>5</v>
      </c>
      <c r="D10" s="8">
        <v>200</v>
      </c>
      <c r="E10" s="18">
        <v>2</v>
      </c>
    </row>
    <row r="11" spans="1:13" x14ac:dyDescent="0.6">
      <c r="A11" s="9" t="s">
        <v>15</v>
      </c>
      <c r="B11" s="16" t="s">
        <v>11</v>
      </c>
      <c r="C11" s="10" t="s">
        <v>10</v>
      </c>
      <c r="D11" s="11">
        <v>700</v>
      </c>
      <c r="E11" s="18">
        <v>2</v>
      </c>
    </row>
    <row r="12" spans="1:13" x14ac:dyDescent="0.6">
      <c r="A12" s="9" t="s">
        <v>16</v>
      </c>
      <c r="B12" s="16" t="s">
        <v>11</v>
      </c>
      <c r="C12" s="10" t="s">
        <v>9</v>
      </c>
      <c r="D12" s="11">
        <v>350</v>
      </c>
      <c r="E12" s="18">
        <v>2</v>
      </c>
    </row>
    <row r="13" spans="1:13" x14ac:dyDescent="0.6">
      <c r="A13" s="9" t="s">
        <v>13</v>
      </c>
      <c r="B13" s="16" t="s">
        <v>11</v>
      </c>
      <c r="C13" s="10" t="s">
        <v>9</v>
      </c>
      <c r="D13" s="11">
        <v>400</v>
      </c>
      <c r="E13" s="18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81FE-5C26-4587-92BB-EF4F17075E19}">
  <dimension ref="A1:U26"/>
  <sheetViews>
    <sheetView tabSelected="1" topLeftCell="A7" zoomScaleNormal="100" workbookViewId="0">
      <selection activeCell="O20" sqref="O20"/>
    </sheetView>
  </sheetViews>
  <sheetFormatPr defaultRowHeight="16.899999999999999" x14ac:dyDescent="0.6"/>
  <cols>
    <col min="6" max="6" width="11.75" customWidth="1"/>
    <col min="7" max="7" width="6.875" customWidth="1"/>
    <col min="8" max="8" width="3.5" customWidth="1"/>
    <col min="12" max="12" width="11.5625" bestFit="1" customWidth="1"/>
    <col min="15" max="15" width="12.75" customWidth="1"/>
    <col min="16" max="16" width="18.125" customWidth="1"/>
    <col min="17" max="17" width="19.375" customWidth="1"/>
    <col min="18" max="18" width="18.125" customWidth="1"/>
    <col min="19" max="19" width="10.125" customWidth="1"/>
  </cols>
  <sheetData>
    <row r="1" spans="1:21" x14ac:dyDescent="0.6">
      <c r="A1" s="3" t="s">
        <v>0</v>
      </c>
      <c r="B1" s="3" t="s">
        <v>1</v>
      </c>
      <c r="C1" s="3" t="s">
        <v>2</v>
      </c>
      <c r="D1" s="7" t="s">
        <v>25</v>
      </c>
      <c r="E1" s="7" t="s">
        <v>7</v>
      </c>
      <c r="F1" s="7" t="s">
        <v>20</v>
      </c>
      <c r="G1" s="4"/>
      <c r="H1" s="4"/>
      <c r="I1" s="3" t="s">
        <v>1</v>
      </c>
      <c r="J1" s="3" t="s">
        <v>2</v>
      </c>
      <c r="K1" s="3" t="s">
        <v>8</v>
      </c>
      <c r="L1" s="3" t="s">
        <v>23</v>
      </c>
      <c r="M1" s="4"/>
      <c r="N1" s="14" t="s">
        <v>0</v>
      </c>
      <c r="O1" s="14" t="s">
        <v>17</v>
      </c>
      <c r="P1" s="14" t="s">
        <v>18</v>
      </c>
      <c r="Q1" s="14" t="s">
        <v>26</v>
      </c>
      <c r="R1" s="14" t="s">
        <v>24</v>
      </c>
      <c r="S1" s="1"/>
      <c r="T1" s="20" t="s">
        <v>14</v>
      </c>
      <c r="U1" s="19">
        <f>SUM(F:F)</f>
        <v>1600</v>
      </c>
    </row>
    <row r="2" spans="1:21" x14ac:dyDescent="0.6">
      <c r="A2" s="2" t="s">
        <v>21</v>
      </c>
      <c r="B2" s="5" t="s">
        <v>4</v>
      </c>
      <c r="C2" s="6" t="s">
        <v>6</v>
      </c>
      <c r="D2" s="8">
        <v>100</v>
      </c>
      <c r="E2" s="2">
        <v>0</v>
      </c>
      <c r="F2" s="13">
        <f>D2*E2</f>
        <v>0</v>
      </c>
      <c r="G2" s="1"/>
      <c r="H2" s="1"/>
      <c r="I2" s="5" t="s">
        <v>4</v>
      </c>
      <c r="J2" s="6" t="s">
        <v>6</v>
      </c>
      <c r="K2" s="15">
        <v>2</v>
      </c>
      <c r="L2" s="12">
        <f>SUMIFS(E:E, B:B, I2, C:C, J2)</f>
        <v>2</v>
      </c>
      <c r="M2" s="1"/>
      <c r="N2" s="12" t="s">
        <v>15</v>
      </c>
      <c r="O2" s="12">
        <f>COUNTIFS(A:A, N2, E:E, 1)</f>
        <v>0</v>
      </c>
      <c r="P2" s="12">
        <v>0</v>
      </c>
      <c r="Q2" s="17">
        <v>1</v>
      </c>
      <c r="R2" s="12">
        <f>SUM(P:P)</f>
        <v>1</v>
      </c>
      <c r="S2" s="1"/>
      <c r="T2" s="1"/>
      <c r="U2" s="1"/>
    </row>
    <row r="3" spans="1:21" x14ac:dyDescent="0.6">
      <c r="A3" s="2" t="s">
        <v>21</v>
      </c>
      <c r="B3" s="5" t="s">
        <v>4</v>
      </c>
      <c r="C3" s="6" t="s">
        <v>6</v>
      </c>
      <c r="D3" s="8">
        <v>100</v>
      </c>
      <c r="E3" s="2">
        <v>0</v>
      </c>
      <c r="F3" s="13">
        <f t="shared" ref="F3:F25" si="0">D3*E3</f>
        <v>0</v>
      </c>
      <c r="G3" s="1"/>
      <c r="H3" s="1"/>
      <c r="I3" s="5" t="s">
        <v>4</v>
      </c>
      <c r="J3" s="6" t="s">
        <v>10</v>
      </c>
      <c r="K3" s="15">
        <v>2</v>
      </c>
      <c r="L3" s="12">
        <f>SUMIFS(E:E, B:B, I3, C:C, J3)</f>
        <v>2</v>
      </c>
      <c r="M3" s="1"/>
      <c r="N3" s="12" t="s">
        <v>16</v>
      </c>
      <c r="O3" s="12">
        <f>COUNTIFS(A:A, N3, E:E, 1)</f>
        <v>8</v>
      </c>
      <c r="P3" s="12">
        <v>1</v>
      </c>
      <c r="Q3" s="1"/>
      <c r="R3" s="1"/>
      <c r="S3" s="1"/>
      <c r="T3" s="1"/>
      <c r="U3" s="1"/>
    </row>
    <row r="4" spans="1:21" x14ac:dyDescent="0.6">
      <c r="A4" s="2" t="s">
        <v>22</v>
      </c>
      <c r="B4" s="5" t="s">
        <v>3</v>
      </c>
      <c r="C4" s="6" t="s">
        <v>5</v>
      </c>
      <c r="D4" s="8">
        <v>150</v>
      </c>
      <c r="E4" s="2">
        <v>1</v>
      </c>
      <c r="F4" s="13">
        <f t="shared" si="0"/>
        <v>150</v>
      </c>
      <c r="G4" s="1"/>
      <c r="H4" s="1"/>
      <c r="I4" s="5" t="s">
        <v>12</v>
      </c>
      <c r="J4" s="6" t="s">
        <v>6</v>
      </c>
      <c r="K4" s="15">
        <v>2</v>
      </c>
      <c r="L4" s="12">
        <f>SUMIFS(E:E, B:B, I4, C:C, J4)</f>
        <v>2</v>
      </c>
      <c r="M4" s="1"/>
      <c r="N4" s="12" t="s">
        <v>13</v>
      </c>
      <c r="O4" s="12">
        <f>COUNTIFS(A:A, N4, E:E, 1)</f>
        <v>0</v>
      </c>
      <c r="P4" s="12">
        <v>0</v>
      </c>
      <c r="Q4" s="1"/>
      <c r="R4" s="1"/>
      <c r="S4" s="1"/>
      <c r="T4" s="1"/>
      <c r="U4" s="1"/>
    </row>
    <row r="5" spans="1:21" x14ac:dyDescent="0.6">
      <c r="A5" s="2" t="s">
        <v>22</v>
      </c>
      <c r="B5" s="5" t="s">
        <v>3</v>
      </c>
      <c r="C5" s="6" t="s">
        <v>5</v>
      </c>
      <c r="D5" s="8">
        <v>150</v>
      </c>
      <c r="E5" s="2">
        <v>1</v>
      </c>
      <c r="F5" s="13">
        <f t="shared" si="0"/>
        <v>150</v>
      </c>
      <c r="G5" s="1"/>
      <c r="H5" s="1"/>
      <c r="I5" s="5" t="s">
        <v>12</v>
      </c>
      <c r="J5" s="6" t="s">
        <v>10</v>
      </c>
      <c r="K5" s="15">
        <v>2</v>
      </c>
      <c r="L5" s="12">
        <f>SUMIFS(E:E, B:B, I5, C:C, J5)</f>
        <v>2</v>
      </c>
      <c r="M5" s="1"/>
      <c r="N5" s="1"/>
      <c r="O5" s="1"/>
      <c r="P5" s="1"/>
      <c r="Q5" s="1"/>
      <c r="R5" s="1"/>
      <c r="S5" s="1"/>
      <c r="T5" s="1"/>
      <c r="U5" s="1"/>
    </row>
    <row r="6" spans="1:21" x14ac:dyDescent="0.6">
      <c r="A6" s="2" t="s">
        <v>13</v>
      </c>
      <c r="B6" s="5" t="s">
        <v>3</v>
      </c>
      <c r="C6" s="6" t="s">
        <v>5</v>
      </c>
      <c r="D6" s="8">
        <v>200</v>
      </c>
      <c r="E6" s="2">
        <v>0</v>
      </c>
      <c r="F6" s="13">
        <f t="shared" si="0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6">
      <c r="A7" s="2" t="s">
        <v>13</v>
      </c>
      <c r="B7" s="5" t="s">
        <v>3</v>
      </c>
      <c r="C7" s="6" t="s">
        <v>5</v>
      </c>
      <c r="D7" s="8">
        <v>200</v>
      </c>
      <c r="E7" s="2">
        <v>0</v>
      </c>
      <c r="F7" s="13">
        <f t="shared" si="0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6">
      <c r="A8" s="2" t="s">
        <v>21</v>
      </c>
      <c r="B8" s="5" t="s">
        <v>4</v>
      </c>
      <c r="C8" s="10" t="s">
        <v>10</v>
      </c>
      <c r="D8" s="11">
        <v>100</v>
      </c>
      <c r="E8" s="2">
        <v>0</v>
      </c>
      <c r="F8" s="13">
        <f t="shared" si="0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6">
      <c r="A9" s="2" t="s">
        <v>21</v>
      </c>
      <c r="B9" s="5" t="s">
        <v>4</v>
      </c>
      <c r="C9" s="10" t="s">
        <v>10</v>
      </c>
      <c r="D9" s="11">
        <v>100</v>
      </c>
      <c r="E9" s="2">
        <v>0</v>
      </c>
      <c r="F9" s="13">
        <f t="shared" si="0"/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6">
      <c r="A10" s="2" t="s">
        <v>22</v>
      </c>
      <c r="B10" s="5" t="s">
        <v>3</v>
      </c>
      <c r="C10" s="10" t="s">
        <v>9</v>
      </c>
      <c r="D10" s="11">
        <v>150</v>
      </c>
      <c r="E10" s="2">
        <v>1</v>
      </c>
      <c r="F10" s="13">
        <f t="shared" si="0"/>
        <v>150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6">
      <c r="A11" s="2" t="s">
        <v>22</v>
      </c>
      <c r="B11" s="5" t="s">
        <v>3</v>
      </c>
      <c r="C11" s="10" t="s">
        <v>9</v>
      </c>
      <c r="D11" s="11">
        <v>150</v>
      </c>
      <c r="E11" s="2">
        <v>1</v>
      </c>
      <c r="F11" s="13">
        <f t="shared" si="0"/>
        <v>150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6">
      <c r="A12" s="2" t="s">
        <v>13</v>
      </c>
      <c r="B12" s="5" t="s">
        <v>3</v>
      </c>
      <c r="C12" s="10" t="s">
        <v>9</v>
      </c>
      <c r="D12" s="11">
        <v>200</v>
      </c>
      <c r="E12" s="2">
        <v>0</v>
      </c>
      <c r="F12" s="13">
        <f t="shared" si="0"/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6">
      <c r="A13" s="2" t="s">
        <v>13</v>
      </c>
      <c r="B13" s="5" t="s">
        <v>3</v>
      </c>
      <c r="C13" s="10" t="s">
        <v>9</v>
      </c>
      <c r="D13" s="11">
        <v>200</v>
      </c>
      <c r="E13" s="2">
        <v>0</v>
      </c>
      <c r="F13" s="13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6">
      <c r="A14" s="2" t="s">
        <v>21</v>
      </c>
      <c r="B14" s="16" t="s">
        <v>12</v>
      </c>
      <c r="C14" s="6" t="s">
        <v>6</v>
      </c>
      <c r="D14" s="8">
        <v>100</v>
      </c>
      <c r="E14" s="2">
        <v>0</v>
      </c>
      <c r="F14" s="13">
        <f t="shared" si="0"/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6">
      <c r="A15" s="2" t="s">
        <v>21</v>
      </c>
      <c r="B15" s="16" t="s">
        <v>12</v>
      </c>
      <c r="C15" s="6" t="s">
        <v>6</v>
      </c>
      <c r="D15" s="8">
        <v>100</v>
      </c>
      <c r="E15" s="2">
        <v>0</v>
      </c>
      <c r="F15" s="13">
        <f t="shared" si="0"/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6">
      <c r="A16" s="2" t="s">
        <v>22</v>
      </c>
      <c r="B16" s="16" t="s">
        <v>11</v>
      </c>
      <c r="C16" s="6" t="s">
        <v>5</v>
      </c>
      <c r="D16" s="8">
        <v>150</v>
      </c>
      <c r="E16" s="2">
        <v>1</v>
      </c>
      <c r="F16" s="13">
        <f t="shared" si="0"/>
        <v>150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6">
      <c r="A17" s="2" t="s">
        <v>22</v>
      </c>
      <c r="B17" s="16" t="s">
        <v>11</v>
      </c>
      <c r="C17" s="6" t="s">
        <v>5</v>
      </c>
      <c r="D17" s="8">
        <v>150</v>
      </c>
      <c r="E17" s="2">
        <v>1</v>
      </c>
      <c r="F17" s="13">
        <f t="shared" si="0"/>
        <v>150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6">
      <c r="A18" s="2" t="s">
        <v>13</v>
      </c>
      <c r="B18" s="16" t="s">
        <v>11</v>
      </c>
      <c r="C18" s="6" t="s">
        <v>5</v>
      </c>
      <c r="D18" s="8">
        <v>200</v>
      </c>
      <c r="E18" s="2">
        <v>0</v>
      </c>
      <c r="F18" s="13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6">
      <c r="A19" s="2" t="s">
        <v>13</v>
      </c>
      <c r="B19" s="16" t="s">
        <v>11</v>
      </c>
      <c r="C19" s="6" t="s">
        <v>5</v>
      </c>
      <c r="D19" s="8">
        <v>200</v>
      </c>
      <c r="E19" s="2">
        <v>0</v>
      </c>
      <c r="F19" s="13">
        <f t="shared" si="0"/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6">
      <c r="A20" s="9" t="s">
        <v>21</v>
      </c>
      <c r="B20" s="16" t="s">
        <v>11</v>
      </c>
      <c r="C20" s="10" t="s">
        <v>10</v>
      </c>
      <c r="D20" s="11">
        <v>700</v>
      </c>
      <c r="E20" s="2">
        <v>0</v>
      </c>
      <c r="F20" s="13">
        <f t="shared" si="0"/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6">
      <c r="A21" s="9" t="s">
        <v>21</v>
      </c>
      <c r="B21" s="16" t="s">
        <v>11</v>
      </c>
      <c r="C21" s="10" t="s">
        <v>10</v>
      </c>
      <c r="D21" s="11">
        <v>700</v>
      </c>
      <c r="E21" s="2">
        <v>0</v>
      </c>
      <c r="F21" s="13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6">
      <c r="A22" s="9" t="s">
        <v>22</v>
      </c>
      <c r="B22" s="16" t="s">
        <v>11</v>
      </c>
      <c r="C22" s="10" t="s">
        <v>9</v>
      </c>
      <c r="D22" s="11">
        <v>350</v>
      </c>
      <c r="E22" s="2">
        <v>1</v>
      </c>
      <c r="F22" s="13">
        <f t="shared" si="0"/>
        <v>350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6">
      <c r="A23" s="9" t="s">
        <v>22</v>
      </c>
      <c r="B23" s="16" t="s">
        <v>11</v>
      </c>
      <c r="C23" s="10" t="s">
        <v>9</v>
      </c>
      <c r="D23" s="11">
        <v>350</v>
      </c>
      <c r="E23" s="2">
        <v>1</v>
      </c>
      <c r="F23" s="13">
        <f t="shared" si="0"/>
        <v>350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6">
      <c r="A24" s="9" t="s">
        <v>13</v>
      </c>
      <c r="B24" s="16" t="s">
        <v>11</v>
      </c>
      <c r="C24" s="10" t="s">
        <v>9</v>
      </c>
      <c r="D24" s="11">
        <v>400</v>
      </c>
      <c r="E24" s="2">
        <v>0</v>
      </c>
      <c r="F24" s="13">
        <f t="shared" si="0"/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6">
      <c r="A25" s="9" t="s">
        <v>13</v>
      </c>
      <c r="B25" s="16" t="s">
        <v>11</v>
      </c>
      <c r="C25" s="10" t="s">
        <v>9</v>
      </c>
      <c r="D25" s="11">
        <v>400</v>
      </c>
      <c r="E25" s="2">
        <v>0</v>
      </c>
      <c r="F25" s="13">
        <f t="shared" si="0"/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6">
      <c r="G26" s="1"/>
      <c r="H26" s="1"/>
      <c r="I26" s="1"/>
      <c r="J26" s="1"/>
      <c r="K26" s="1"/>
      <c r="L26" s="1"/>
      <c r="M26" s="1"/>
      <c r="N26" s="1"/>
    </row>
  </sheetData>
  <scenarios current="0">
    <scenario name="운송비최적화01" count="24" user="황박사" comment="만든 사람 황박사 날짜 7/30/2024">
      <inputCells r="E2" val="0"/>
      <inputCells r="E3" val="0"/>
      <inputCells r="E4" val="1"/>
      <inputCells r="E5" val="0"/>
      <inputCells r="E6" val="1"/>
      <inputCells r="E7" val="1"/>
      <inputCells r="E8" val="0"/>
      <inputCells r="E9" val="0"/>
      <inputCells r="E10" val="0"/>
      <inputCells r="E11" val="1"/>
      <inputCells r="E12" val="1"/>
      <inputCells r="E13" val="1"/>
      <inputCells r="E14" val="0"/>
      <inputCells r="E15" val="0"/>
      <inputCells r="E16" val="1"/>
      <inputCells r="E17" val="0"/>
      <inputCells r="E18" val="1"/>
      <inputCells r="E19" val="1"/>
      <inputCells r="E20" val="0"/>
      <inputCells r="E21" val="0"/>
      <inputCells r="E22" val="0"/>
      <inputCells r="E23" val="1"/>
      <inputCells r="E24" val="1"/>
      <inputCells r="E25" val="1"/>
    </scenario>
    <scenario name="운송비최소화01" count="24" user="황박사" comment="만든 사람 황박사 날짜 7/30/2024">
      <inputCells r="E2" val="1"/>
      <inputCells r="E3" val="1"/>
      <inputCells r="E4" val="1"/>
      <inputCells r="E5" val="0"/>
      <inputCells r="E6" val="0"/>
      <inputCells r="E7" val="0"/>
      <inputCells r="E8" val="1"/>
      <inputCells r="E9" val="1"/>
      <inputCells r="E10" val="0"/>
      <inputCells r="E11" val="1"/>
      <inputCells r="E12" val="0"/>
      <inputCells r="E13" val="0"/>
      <inputCells r="E14" val="1"/>
      <inputCells r="E15" val="1"/>
      <inputCells r="E16" val="1"/>
      <inputCells r="E17" val="0"/>
      <inputCells r="E18" val="0"/>
      <inputCells r="E19" val="0"/>
      <inputCells r="E20" val="1"/>
      <inputCells r="E21" val="1"/>
      <inputCells r="E22" val="0"/>
      <inputCells r="E23" val="1"/>
      <inputCells r="E24" val="0"/>
      <inputCells r="E25" val="0"/>
    </scenario>
    <scenario name="운송사제야EV소수점0.1" count="24" user="황박사" comment="만든 사람 황박사 날짜 8/5/2024">
      <inputCells r="E2" val="1"/>
      <inputCells r="E3" val="1"/>
      <inputCells r="E4" val="0"/>
      <inputCells r="E5" val="0"/>
      <inputCells r="E6" val="0"/>
      <inputCells r="E7" val="0"/>
      <inputCells r="E8" val="1"/>
      <inputCells r="E9" val="0"/>
      <inputCells r="E10" val="0"/>
      <inputCells r="E11" val="0"/>
      <inputCells r="E12" val="0"/>
      <inputCells r="E13" val="0"/>
      <inputCells r="E14" val="1"/>
      <inputCells r="E15" val="0"/>
      <inputCells r="E16" val="0"/>
      <inputCells r="E17" val="0"/>
      <inputCells r="E18" val="0"/>
      <inputCells r="E19" val="0"/>
      <inputCells r="E20" val="0"/>
      <inputCells r="E21" val="0"/>
      <inputCells r="E22" val="0"/>
      <inputCells r="E23" val="0"/>
      <inputCells r="E24" val="1"/>
      <inputCells r="E25" val="1"/>
    </scenario>
  </scenario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B9C9-6B67-4DFA-A172-C8C711613833}">
  <dimension ref="A1:E5"/>
  <sheetViews>
    <sheetView zoomScale="145" zoomScaleNormal="145" workbookViewId="0">
      <selection activeCell="E15" sqref="E15"/>
    </sheetView>
  </sheetViews>
  <sheetFormatPr defaultRowHeight="16.899999999999999" x14ac:dyDescent="0.6"/>
  <cols>
    <col min="6" max="6" width="8.875" customWidth="1"/>
  </cols>
  <sheetData>
    <row r="1" spans="1:5" x14ac:dyDescent="0.6">
      <c r="A1" s="3" t="s">
        <v>0</v>
      </c>
      <c r="B1" s="3" t="s">
        <v>1</v>
      </c>
      <c r="C1" s="3" t="s">
        <v>2</v>
      </c>
      <c r="D1" s="7" t="s">
        <v>25</v>
      </c>
      <c r="E1" s="3" t="s">
        <v>19</v>
      </c>
    </row>
    <row r="2" spans="1:5" x14ac:dyDescent="0.6">
      <c r="A2" s="2" t="s">
        <v>16</v>
      </c>
      <c r="B2" s="5" t="s">
        <v>3</v>
      </c>
      <c r="C2" s="6" t="s">
        <v>5</v>
      </c>
      <c r="D2" s="8">
        <v>150</v>
      </c>
      <c r="E2" s="18">
        <v>2</v>
      </c>
    </row>
    <row r="3" spans="1:5" x14ac:dyDescent="0.6">
      <c r="A3" s="2" t="s">
        <v>16</v>
      </c>
      <c r="B3" s="5" t="s">
        <v>3</v>
      </c>
      <c r="C3" s="10" t="s">
        <v>9</v>
      </c>
      <c r="D3" s="11">
        <v>150</v>
      </c>
      <c r="E3" s="18">
        <v>2</v>
      </c>
    </row>
    <row r="4" spans="1:5" x14ac:dyDescent="0.6">
      <c r="A4" s="2" t="s">
        <v>16</v>
      </c>
      <c r="B4" s="16" t="s">
        <v>11</v>
      </c>
      <c r="C4" s="6" t="s">
        <v>5</v>
      </c>
      <c r="D4" s="8">
        <v>150</v>
      </c>
      <c r="E4" s="18">
        <v>2</v>
      </c>
    </row>
    <row r="5" spans="1:5" x14ac:dyDescent="0.6">
      <c r="A5" s="9" t="s">
        <v>16</v>
      </c>
      <c r="B5" s="16" t="s">
        <v>11</v>
      </c>
      <c r="C5" s="10" t="s">
        <v>9</v>
      </c>
      <c r="D5" s="11">
        <v>350</v>
      </c>
      <c r="E5" s="18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D8D-EAB0-433E-AB56-32D2C0451110}">
  <dimension ref="A1:U25"/>
  <sheetViews>
    <sheetView topLeftCell="C1" zoomScale="115" zoomScaleNormal="115" workbookViewId="0">
      <selection activeCell="P2" sqref="P2"/>
    </sheetView>
  </sheetViews>
  <sheetFormatPr defaultRowHeight="16.899999999999999" x14ac:dyDescent="0.6"/>
  <cols>
    <col min="6" max="6" width="10.375" customWidth="1"/>
    <col min="7" max="7" width="6.875" customWidth="1"/>
    <col min="8" max="8" width="3.5" customWidth="1"/>
    <col min="12" max="12" width="11.5625" bestFit="1" customWidth="1"/>
    <col min="15" max="15" width="12.75" customWidth="1"/>
    <col min="16" max="18" width="18.125" customWidth="1"/>
    <col min="19" max="19" width="10.125" customWidth="1"/>
  </cols>
  <sheetData>
    <row r="1" spans="1:21" x14ac:dyDescent="0.6">
      <c r="A1" s="3" t="s">
        <v>0</v>
      </c>
      <c r="B1" s="3" t="s">
        <v>1</v>
      </c>
      <c r="C1" s="3" t="s">
        <v>2</v>
      </c>
      <c r="D1" s="7" t="s">
        <v>25</v>
      </c>
      <c r="E1" s="7" t="s">
        <v>7</v>
      </c>
      <c r="F1" s="7" t="s">
        <v>20</v>
      </c>
      <c r="G1" s="4"/>
      <c r="H1" s="4"/>
      <c r="I1" s="3" t="s">
        <v>1</v>
      </c>
      <c r="J1" s="3" t="s">
        <v>2</v>
      </c>
      <c r="K1" s="3" t="s">
        <v>8</v>
      </c>
      <c r="L1" s="3" t="s">
        <v>23</v>
      </c>
      <c r="M1" s="4"/>
      <c r="N1" s="14" t="s">
        <v>0</v>
      </c>
      <c r="O1" s="14" t="s">
        <v>17</v>
      </c>
      <c r="P1" s="14" t="s">
        <v>18</v>
      </c>
      <c r="Q1" s="14" t="s">
        <v>26</v>
      </c>
      <c r="R1" s="14" t="s">
        <v>24</v>
      </c>
      <c r="S1" s="1"/>
      <c r="T1" s="20" t="s">
        <v>14</v>
      </c>
      <c r="U1" s="19">
        <f>SUM(F:F)</f>
        <v>1450</v>
      </c>
    </row>
    <row r="2" spans="1:21" x14ac:dyDescent="0.6">
      <c r="A2" s="2" t="s">
        <v>21</v>
      </c>
      <c r="B2" s="5" t="s">
        <v>4</v>
      </c>
      <c r="C2" s="6" t="s">
        <v>6</v>
      </c>
      <c r="D2" s="8">
        <v>100</v>
      </c>
      <c r="E2" s="2">
        <v>0</v>
      </c>
      <c r="F2" s="13">
        <f>D2*E2</f>
        <v>0</v>
      </c>
      <c r="G2" s="1"/>
      <c r="H2" s="1"/>
      <c r="I2" s="5" t="s">
        <v>4</v>
      </c>
      <c r="J2" s="6" t="s">
        <v>6</v>
      </c>
      <c r="K2" s="15">
        <v>2</v>
      </c>
      <c r="L2" s="12">
        <f>SUMIFS(E:E, B:B, I2, C:C, J2)</f>
        <v>2</v>
      </c>
      <c r="M2" s="1"/>
      <c r="N2" s="12" t="s">
        <v>15</v>
      </c>
      <c r="O2" s="12">
        <f>COUNTIFS(A:A, N2, E:E, 1)</f>
        <v>3</v>
      </c>
      <c r="P2" s="12">
        <f>IF(O2&gt;0,1,0)</f>
        <v>1</v>
      </c>
      <c r="Q2" s="17">
        <v>1</v>
      </c>
      <c r="R2" s="12">
        <f>SUM(P:P)</f>
        <v>2</v>
      </c>
      <c r="S2" s="1"/>
      <c r="T2" s="1"/>
      <c r="U2" s="1"/>
    </row>
    <row r="3" spans="1:21" x14ac:dyDescent="0.6">
      <c r="A3" s="2" t="s">
        <v>21</v>
      </c>
      <c r="B3" s="5" t="s">
        <v>4</v>
      </c>
      <c r="C3" s="6" t="s">
        <v>6</v>
      </c>
      <c r="D3" s="8">
        <v>100</v>
      </c>
      <c r="E3" s="2">
        <v>0</v>
      </c>
      <c r="F3" s="13">
        <f t="shared" ref="F3:F25" si="0">D3*E3</f>
        <v>0</v>
      </c>
      <c r="G3" s="1"/>
      <c r="H3" s="1"/>
      <c r="I3" s="5" t="s">
        <v>4</v>
      </c>
      <c r="J3" s="6" t="s">
        <v>10</v>
      </c>
      <c r="K3" s="15">
        <v>2</v>
      </c>
      <c r="L3" s="12">
        <f>SUMIFS(E:E, B:B, I3, C:C, J3)</f>
        <v>2</v>
      </c>
      <c r="M3" s="1"/>
      <c r="N3" s="12" t="s">
        <v>16</v>
      </c>
      <c r="O3" s="12">
        <f>COUNTIFS(A:A, N3, E:E, 1)</f>
        <v>5</v>
      </c>
      <c r="P3" s="12">
        <f t="shared" ref="P3:P4" si="1">IF(O3&gt;0,1,0)</f>
        <v>1</v>
      </c>
      <c r="Q3" s="1"/>
      <c r="R3" s="1"/>
      <c r="S3" s="1"/>
      <c r="T3" s="1"/>
      <c r="U3" s="1"/>
    </row>
    <row r="4" spans="1:21" x14ac:dyDescent="0.6">
      <c r="A4" s="2" t="s">
        <v>22</v>
      </c>
      <c r="B4" s="5" t="s">
        <v>3</v>
      </c>
      <c r="C4" s="6" t="s">
        <v>5</v>
      </c>
      <c r="D4" s="8">
        <v>150</v>
      </c>
      <c r="E4" s="2">
        <v>1</v>
      </c>
      <c r="F4" s="13">
        <f t="shared" si="0"/>
        <v>150</v>
      </c>
      <c r="G4" s="1"/>
      <c r="H4" s="1"/>
      <c r="I4" s="5" t="s">
        <v>12</v>
      </c>
      <c r="J4" s="6" t="s">
        <v>6</v>
      </c>
      <c r="K4" s="15">
        <v>2</v>
      </c>
      <c r="L4" s="12">
        <f>SUMIFS(E:E, B:B, I4, C:C, J4)</f>
        <v>2</v>
      </c>
      <c r="M4" s="1"/>
      <c r="N4" s="12" t="s">
        <v>13</v>
      </c>
      <c r="O4" s="12">
        <f>COUNTIFS(A:A, N4, E:E, 1)</f>
        <v>0</v>
      </c>
      <c r="P4" s="12">
        <f t="shared" si="1"/>
        <v>0</v>
      </c>
      <c r="Q4" s="1"/>
      <c r="R4" s="1"/>
      <c r="S4" s="1"/>
      <c r="T4" s="1"/>
      <c r="U4" s="1"/>
    </row>
    <row r="5" spans="1:21" x14ac:dyDescent="0.6">
      <c r="A5" s="2" t="s">
        <v>22</v>
      </c>
      <c r="B5" s="5" t="s">
        <v>3</v>
      </c>
      <c r="C5" s="6" t="s">
        <v>5</v>
      </c>
      <c r="D5" s="8">
        <v>150</v>
      </c>
      <c r="E5" s="2">
        <v>1</v>
      </c>
      <c r="F5" s="13">
        <f t="shared" si="0"/>
        <v>150</v>
      </c>
      <c r="G5" s="1"/>
      <c r="H5" s="1"/>
      <c r="I5" s="5" t="s">
        <v>12</v>
      </c>
      <c r="J5" s="6" t="s">
        <v>10</v>
      </c>
      <c r="K5" s="15">
        <v>2</v>
      </c>
      <c r="L5" s="12">
        <f>SUMIFS(E:E, B:B, I5, C:C, J5)</f>
        <v>2</v>
      </c>
      <c r="M5" s="1"/>
      <c r="N5" s="1"/>
      <c r="O5" s="1"/>
      <c r="P5" s="1"/>
      <c r="Q5" s="1"/>
      <c r="R5" s="1"/>
      <c r="S5" s="1"/>
      <c r="T5" s="1"/>
      <c r="U5" s="1"/>
    </row>
    <row r="6" spans="1:21" x14ac:dyDescent="0.6">
      <c r="A6" s="2" t="s">
        <v>13</v>
      </c>
      <c r="B6" s="5" t="s">
        <v>3</v>
      </c>
      <c r="C6" s="6" t="s">
        <v>5</v>
      </c>
      <c r="D6" s="8">
        <v>200</v>
      </c>
      <c r="E6" s="2">
        <v>0</v>
      </c>
      <c r="F6" s="13">
        <f t="shared" si="0"/>
        <v>0</v>
      </c>
      <c r="G6" s="1"/>
      <c r="H6" s="1"/>
      <c r="I6" s="5"/>
      <c r="J6" s="6"/>
      <c r="K6" s="6"/>
      <c r="L6" s="12"/>
      <c r="M6" s="1"/>
      <c r="N6" s="1"/>
      <c r="O6" s="1"/>
      <c r="P6" s="1"/>
      <c r="Q6" s="1"/>
      <c r="R6" s="1"/>
      <c r="S6" s="1"/>
      <c r="T6" s="1"/>
      <c r="U6" s="1"/>
    </row>
    <row r="7" spans="1:21" x14ac:dyDescent="0.6">
      <c r="A7" s="2" t="s">
        <v>13</v>
      </c>
      <c r="B7" s="5" t="s">
        <v>3</v>
      </c>
      <c r="C7" s="6" t="s">
        <v>5</v>
      </c>
      <c r="D7" s="8">
        <v>200</v>
      </c>
      <c r="E7" s="2">
        <v>0</v>
      </c>
      <c r="F7" s="13">
        <f t="shared" si="0"/>
        <v>0</v>
      </c>
      <c r="G7" s="1"/>
      <c r="H7" s="1"/>
      <c r="I7" s="5"/>
      <c r="J7" s="6"/>
      <c r="K7" s="6"/>
      <c r="L7" s="12"/>
      <c r="M7" s="1"/>
      <c r="N7" s="1"/>
      <c r="O7" s="1"/>
      <c r="P7" s="1"/>
      <c r="Q7" s="1"/>
      <c r="R7" s="1"/>
      <c r="S7" s="1"/>
      <c r="T7" s="1"/>
      <c r="U7" s="1"/>
    </row>
    <row r="8" spans="1:21" x14ac:dyDescent="0.6">
      <c r="A8" s="2" t="s">
        <v>21</v>
      </c>
      <c r="B8" s="5" t="s">
        <v>4</v>
      </c>
      <c r="C8" s="10" t="s">
        <v>10</v>
      </c>
      <c r="D8" s="11">
        <v>100</v>
      </c>
      <c r="E8" s="2">
        <v>0</v>
      </c>
      <c r="F8" s="13">
        <f t="shared" si="0"/>
        <v>0</v>
      </c>
      <c r="G8" s="1"/>
      <c r="H8" s="1"/>
      <c r="I8" s="5"/>
      <c r="J8" s="6"/>
      <c r="K8" s="6"/>
      <c r="L8" s="12"/>
      <c r="M8" s="1"/>
      <c r="N8" s="1"/>
      <c r="O8" s="1"/>
      <c r="P8" s="1"/>
      <c r="Q8" s="1"/>
      <c r="R8" s="1"/>
      <c r="S8" s="1"/>
      <c r="T8" s="1"/>
      <c r="U8" s="1"/>
    </row>
    <row r="9" spans="1:21" x14ac:dyDescent="0.6">
      <c r="A9" s="2" t="s">
        <v>21</v>
      </c>
      <c r="B9" s="5" t="s">
        <v>4</v>
      </c>
      <c r="C9" s="10" t="s">
        <v>10</v>
      </c>
      <c r="D9" s="11">
        <v>100</v>
      </c>
      <c r="E9" s="2">
        <v>1</v>
      </c>
      <c r="F9" s="13">
        <f t="shared" si="0"/>
        <v>100</v>
      </c>
      <c r="G9" s="1"/>
      <c r="H9" s="1"/>
      <c r="I9" s="5"/>
      <c r="J9" s="6"/>
      <c r="K9" s="6"/>
      <c r="L9" s="12"/>
      <c r="M9" s="1"/>
      <c r="N9" s="1"/>
      <c r="O9" s="1"/>
      <c r="P9" s="1"/>
      <c r="Q9" s="1"/>
      <c r="R9" s="1"/>
      <c r="S9" s="1"/>
      <c r="T9" s="1"/>
      <c r="U9" s="1"/>
    </row>
    <row r="10" spans="1:21" x14ac:dyDescent="0.6">
      <c r="A10" s="2" t="s">
        <v>22</v>
      </c>
      <c r="B10" s="5" t="s">
        <v>3</v>
      </c>
      <c r="C10" s="10" t="s">
        <v>9</v>
      </c>
      <c r="D10" s="11">
        <v>150</v>
      </c>
      <c r="E10" s="2">
        <v>0</v>
      </c>
      <c r="F10" s="13">
        <f t="shared" si="0"/>
        <v>0</v>
      </c>
      <c r="G10" s="1"/>
      <c r="H10" s="1"/>
      <c r="I10" s="5"/>
      <c r="J10" s="6"/>
      <c r="K10" s="6"/>
      <c r="L10" s="12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6">
      <c r="A11" s="2" t="s">
        <v>22</v>
      </c>
      <c r="B11" s="5" t="s">
        <v>3</v>
      </c>
      <c r="C11" s="10" t="s">
        <v>9</v>
      </c>
      <c r="D11" s="11">
        <v>150</v>
      </c>
      <c r="E11" s="2">
        <v>1</v>
      </c>
      <c r="F11" s="13">
        <f t="shared" si="0"/>
        <v>150</v>
      </c>
      <c r="G11" s="1"/>
      <c r="H11" s="1"/>
      <c r="I11" s="5"/>
      <c r="J11" s="6"/>
      <c r="K11" s="6"/>
      <c r="L11" s="12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6">
      <c r="A12" s="2" t="s">
        <v>13</v>
      </c>
      <c r="B12" s="5" t="s">
        <v>3</v>
      </c>
      <c r="C12" s="10" t="s">
        <v>9</v>
      </c>
      <c r="D12" s="11">
        <v>200</v>
      </c>
      <c r="E12" s="2">
        <v>0</v>
      </c>
      <c r="F12" s="13">
        <f t="shared" si="0"/>
        <v>0</v>
      </c>
      <c r="G12" s="1"/>
      <c r="H12" s="1"/>
      <c r="I12" s="5"/>
      <c r="J12" s="6"/>
      <c r="K12" s="6"/>
      <c r="L12" s="12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6">
      <c r="A13" s="2" t="s">
        <v>13</v>
      </c>
      <c r="B13" s="5" t="s">
        <v>3</v>
      </c>
      <c r="C13" s="10" t="s">
        <v>9</v>
      </c>
      <c r="D13" s="11">
        <v>200</v>
      </c>
      <c r="E13" s="2">
        <v>0</v>
      </c>
      <c r="F13" s="13">
        <f t="shared" si="0"/>
        <v>0</v>
      </c>
      <c r="G13" s="1"/>
      <c r="H13" s="1"/>
      <c r="I13" s="5"/>
      <c r="J13" s="6"/>
      <c r="K13" s="6"/>
      <c r="L13" s="12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6">
      <c r="A14" s="2" t="s">
        <v>21</v>
      </c>
      <c r="B14" s="16" t="s">
        <v>12</v>
      </c>
      <c r="C14" s="6" t="s">
        <v>6</v>
      </c>
      <c r="D14" s="8">
        <v>100</v>
      </c>
      <c r="E14" s="2">
        <v>1</v>
      </c>
      <c r="F14" s="13">
        <f t="shared" si="0"/>
        <v>100</v>
      </c>
      <c r="G14" s="1"/>
      <c r="H14" s="1"/>
      <c r="I14" s="5"/>
      <c r="J14" s="6"/>
      <c r="K14" s="6"/>
      <c r="L14" s="12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6">
      <c r="A15" s="2" t="s">
        <v>21</v>
      </c>
      <c r="B15" s="16" t="s">
        <v>12</v>
      </c>
      <c r="C15" s="6" t="s">
        <v>6</v>
      </c>
      <c r="D15" s="8">
        <v>100</v>
      </c>
      <c r="E15" s="2">
        <v>1</v>
      </c>
      <c r="F15" s="13">
        <f t="shared" si="0"/>
        <v>100</v>
      </c>
      <c r="G15" s="1"/>
      <c r="H15" s="1"/>
      <c r="I15" s="5"/>
      <c r="J15" s="6"/>
      <c r="K15" s="6"/>
      <c r="L15" s="12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6">
      <c r="A16" s="2" t="s">
        <v>22</v>
      </c>
      <c r="B16" s="16" t="s">
        <v>11</v>
      </c>
      <c r="C16" s="6" t="s">
        <v>5</v>
      </c>
      <c r="D16" s="8">
        <v>150</v>
      </c>
      <c r="E16" s="2">
        <v>0</v>
      </c>
      <c r="F16" s="13">
        <f t="shared" si="0"/>
        <v>0</v>
      </c>
      <c r="G16" s="1"/>
      <c r="H16" s="1"/>
      <c r="I16" s="5"/>
      <c r="J16" s="6"/>
      <c r="K16" s="6"/>
      <c r="L16" s="12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6">
      <c r="A17" s="2" t="s">
        <v>22</v>
      </c>
      <c r="B17" s="16" t="s">
        <v>11</v>
      </c>
      <c r="C17" s="6" t="s">
        <v>5</v>
      </c>
      <c r="D17" s="8">
        <v>150</v>
      </c>
      <c r="E17" s="2">
        <v>0</v>
      </c>
      <c r="F17" s="13">
        <f t="shared" si="0"/>
        <v>0</v>
      </c>
      <c r="G17" s="1"/>
      <c r="H17" s="1"/>
      <c r="I17" s="5"/>
      <c r="J17" s="6"/>
      <c r="K17" s="6"/>
      <c r="L17" s="12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6">
      <c r="A18" s="2" t="s">
        <v>13</v>
      </c>
      <c r="B18" s="16" t="s">
        <v>11</v>
      </c>
      <c r="C18" s="6" t="s">
        <v>5</v>
      </c>
      <c r="D18" s="8">
        <v>200</v>
      </c>
      <c r="E18" s="2">
        <v>0</v>
      </c>
      <c r="F18" s="13">
        <f t="shared" si="0"/>
        <v>0</v>
      </c>
      <c r="G18" s="1"/>
      <c r="H18" s="1"/>
      <c r="I18" s="5"/>
      <c r="J18" s="6"/>
      <c r="K18" s="6"/>
      <c r="L18" s="12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6">
      <c r="A19" s="2" t="s">
        <v>13</v>
      </c>
      <c r="B19" s="16" t="s">
        <v>11</v>
      </c>
      <c r="C19" s="6" t="s">
        <v>5</v>
      </c>
      <c r="D19" s="8">
        <v>200</v>
      </c>
      <c r="E19" s="2">
        <v>0</v>
      </c>
      <c r="F19" s="13">
        <f t="shared" si="0"/>
        <v>0</v>
      </c>
      <c r="G19" s="1"/>
      <c r="H19" s="1"/>
      <c r="I19" s="5"/>
      <c r="J19" s="6"/>
      <c r="K19" s="6"/>
      <c r="L19" s="12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6">
      <c r="A20" s="9" t="s">
        <v>21</v>
      </c>
      <c r="B20" s="16" t="s">
        <v>11</v>
      </c>
      <c r="C20" s="10" t="s">
        <v>10</v>
      </c>
      <c r="D20" s="11">
        <v>700</v>
      </c>
      <c r="E20" s="2">
        <v>0</v>
      </c>
      <c r="F20" s="13">
        <f t="shared" si="0"/>
        <v>0</v>
      </c>
      <c r="G20" s="1"/>
      <c r="H20" s="1"/>
      <c r="I20" s="5"/>
      <c r="J20" s="6"/>
      <c r="K20" s="6"/>
      <c r="L20" s="12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6">
      <c r="A21" s="9" t="s">
        <v>21</v>
      </c>
      <c r="B21" s="16" t="s">
        <v>11</v>
      </c>
      <c r="C21" s="10" t="s">
        <v>10</v>
      </c>
      <c r="D21" s="11">
        <v>700</v>
      </c>
      <c r="E21" s="2">
        <v>0</v>
      </c>
      <c r="F21" s="13">
        <f t="shared" si="0"/>
        <v>0</v>
      </c>
      <c r="G21" s="1"/>
      <c r="H21" s="1"/>
      <c r="I21" s="5"/>
      <c r="J21" s="6"/>
      <c r="K21" s="6"/>
      <c r="L21" s="12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6">
      <c r="A22" s="9" t="s">
        <v>22</v>
      </c>
      <c r="B22" s="16" t="s">
        <v>11</v>
      </c>
      <c r="C22" s="10" t="s">
        <v>9</v>
      </c>
      <c r="D22" s="11">
        <v>350</v>
      </c>
      <c r="E22" s="2">
        <v>1</v>
      </c>
      <c r="F22" s="13">
        <f t="shared" si="0"/>
        <v>350</v>
      </c>
      <c r="G22" s="1"/>
      <c r="H22" s="1"/>
      <c r="I22" s="5"/>
      <c r="J22" s="6"/>
      <c r="K22" s="6"/>
      <c r="L22" s="12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6">
      <c r="A23" s="9" t="s">
        <v>22</v>
      </c>
      <c r="B23" s="16" t="s">
        <v>11</v>
      </c>
      <c r="C23" s="10" t="s">
        <v>9</v>
      </c>
      <c r="D23" s="11">
        <v>350</v>
      </c>
      <c r="E23" s="2">
        <v>1</v>
      </c>
      <c r="F23" s="13">
        <f t="shared" si="0"/>
        <v>350</v>
      </c>
      <c r="G23" s="1"/>
      <c r="H23" s="1"/>
      <c r="I23" s="5"/>
      <c r="J23" s="6"/>
      <c r="K23" s="6"/>
      <c r="L23" s="12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6">
      <c r="A24" s="9" t="s">
        <v>13</v>
      </c>
      <c r="B24" s="16" t="s">
        <v>11</v>
      </c>
      <c r="C24" s="10" t="s">
        <v>9</v>
      </c>
      <c r="D24" s="11">
        <v>400</v>
      </c>
      <c r="E24" s="2">
        <v>0</v>
      </c>
      <c r="F24" s="13">
        <f t="shared" si="0"/>
        <v>0</v>
      </c>
      <c r="G24" s="1"/>
      <c r="H24" s="1"/>
      <c r="I24" s="5"/>
      <c r="J24" s="6"/>
      <c r="K24" s="6"/>
      <c r="L24" s="12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6">
      <c r="A25" s="9" t="s">
        <v>13</v>
      </c>
      <c r="B25" s="16" t="s">
        <v>11</v>
      </c>
      <c r="C25" s="10" t="s">
        <v>9</v>
      </c>
      <c r="D25" s="11">
        <v>400</v>
      </c>
      <c r="E25" s="2">
        <v>0</v>
      </c>
      <c r="F25" s="13">
        <f t="shared" si="0"/>
        <v>0</v>
      </c>
      <c r="G25" s="1"/>
      <c r="H25" s="1"/>
      <c r="I25" s="5"/>
      <c r="J25" s="6"/>
      <c r="K25" s="6"/>
      <c r="L25" s="12"/>
      <c r="M25" s="1"/>
      <c r="N25" s="1"/>
      <c r="O25" s="1"/>
      <c r="P25" s="1"/>
      <c r="Q25" s="1"/>
      <c r="R25" s="1"/>
      <c r="S25" s="1"/>
      <c r="T25" s="1"/>
      <c r="U25" s="1"/>
    </row>
  </sheetData>
  <scenarios current="0">
    <scenario name="운송비최적화01" count="24" user="황박사" comment="만든 사람 황박사 날짜 7/30/2024">
      <inputCells r="E2" val="0"/>
      <inputCells r="E3" val="0"/>
      <inputCells r="E4" val="1"/>
      <inputCells r="E5" val="0"/>
      <inputCells r="E6" val="1"/>
      <inputCells r="E7" val="1"/>
      <inputCells r="E8" val="0"/>
      <inputCells r="E9" val="0"/>
      <inputCells r="E10" val="0"/>
      <inputCells r="E11" val="1"/>
      <inputCells r="E12" val="1"/>
      <inputCells r="E13" val="1"/>
      <inputCells r="E14" val="0"/>
      <inputCells r="E15" val="0"/>
      <inputCells r="E16" val="1"/>
      <inputCells r="E17" val="0"/>
      <inputCells r="E18" val="1"/>
      <inputCells r="E19" val="1"/>
      <inputCells r="E20" val="0"/>
      <inputCells r="E21" val="0"/>
      <inputCells r="E22" val="0"/>
      <inputCells r="E23" val="1"/>
      <inputCells r="E24" val="1"/>
      <inputCells r="E25" val="1"/>
    </scenario>
    <scenario name="운송비최소화01" count="24" user="황박사" comment="만든 사람 황박사 날짜 7/30/2024">
      <inputCells r="E2" val="1"/>
      <inputCells r="E3" val="1"/>
      <inputCells r="E4" val="1"/>
      <inputCells r="E5" val="0"/>
      <inputCells r="E6" val="0"/>
      <inputCells r="E7" val="0"/>
      <inputCells r="E8" val="1"/>
      <inputCells r="E9" val="1"/>
      <inputCells r="E10" val="0"/>
      <inputCells r="E11" val="1"/>
      <inputCells r="E12" val="0"/>
      <inputCells r="E13" val="0"/>
      <inputCells r="E14" val="1"/>
      <inputCells r="E15" val="1"/>
      <inputCells r="E16" val="1"/>
      <inputCells r="E17" val="0"/>
      <inputCells r="E18" val="0"/>
      <inputCells r="E19" val="0"/>
      <inputCells r="E20" val="1"/>
      <inputCells r="E21" val="1"/>
      <inputCells r="E22" val="0"/>
      <inputCells r="E23" val="1"/>
      <inputCells r="E24" val="0"/>
      <inputCells r="E25" val="0"/>
    </scenario>
    <scenario name="운송사제야EV소수점0.1" count="24" user="황박사" comment="만든 사람 황박사 날짜 8/5/2024">
      <inputCells r="E2" val="1"/>
      <inputCells r="E3" val="1"/>
      <inputCells r="E4" val="0"/>
      <inputCells r="E5" val="0"/>
      <inputCells r="E6" val="0"/>
      <inputCells r="E7" val="0"/>
      <inputCells r="E8" val="1"/>
      <inputCells r="E9" val="0"/>
      <inputCells r="E10" val="0"/>
      <inputCells r="E11" val="0"/>
      <inputCells r="E12" val="0"/>
      <inputCells r="E13" val="0"/>
      <inputCells r="E14" val="1"/>
      <inputCells r="E15" val="0"/>
      <inputCells r="E16" val="0"/>
      <inputCells r="E17" val="0"/>
      <inputCells r="E18" val="0"/>
      <inputCells r="E19" val="0"/>
      <inputCells r="E20" val="0"/>
      <inputCells r="E21" val="0"/>
      <inputCells r="E22" val="0"/>
      <inputCells r="E23" val="0"/>
      <inputCells r="E24" val="1"/>
      <inputCells r="E25" val="1"/>
    </scenario>
  </scenario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기준정보</vt:lpstr>
      <vt:lpstr>해찾기</vt:lpstr>
      <vt:lpstr>문제2정답</vt:lpstr>
      <vt:lpstr>에러_운송사개수제약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LIM</dc:creator>
  <cp:lastModifiedBy>JENNY LIM</cp:lastModifiedBy>
  <dcterms:created xsi:type="dcterms:W3CDTF">2024-03-06T07:06:41Z</dcterms:created>
  <dcterms:modified xsi:type="dcterms:W3CDTF">2025-04-22T08:47:10Z</dcterms:modified>
</cp:coreProperties>
</file>