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c2ef59bca069bce/Desktop/2022 BRAF Manuscript/Submitted/final/Resubmitted/"/>
    </mc:Choice>
  </mc:AlternateContent>
  <xr:revisionPtr revIDLastSave="0" documentId="8_{CFE3AAEF-3609-47C5-A087-CB6E5146E5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acellular Metabolites" sheetId="8" r:id="rId1"/>
    <sheet name="Extracellular Metabolites" sheetId="9" r:id="rId2"/>
  </sheets>
  <definedNames>
    <definedName name="_xlnm._FilterDatabase" localSheetId="0" hidden="1">'Intracellular Metabolites'!$A$2:$Y$158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9" l="1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3" i="9"/>
  <c r="X3" i="9"/>
  <c r="Z3" i="9"/>
  <c r="AB3" i="9"/>
  <c r="X4" i="9"/>
  <c r="Z4" i="9"/>
  <c r="AB4" i="9"/>
  <c r="X5" i="9"/>
  <c r="Z5" i="9"/>
  <c r="AB5" i="9"/>
  <c r="X6" i="9"/>
  <c r="Z6" i="9"/>
  <c r="AB6" i="9"/>
  <c r="X7" i="9"/>
  <c r="Z7" i="9"/>
  <c r="AB7" i="9"/>
  <c r="X8" i="9"/>
  <c r="Z8" i="9"/>
  <c r="AB8" i="9"/>
  <c r="X9" i="9"/>
  <c r="Z9" i="9"/>
  <c r="AB9" i="9"/>
  <c r="X10" i="9"/>
  <c r="Z10" i="9"/>
  <c r="AB10" i="9"/>
  <c r="X11" i="9"/>
  <c r="Z11" i="9"/>
  <c r="AB11" i="9"/>
  <c r="X12" i="9"/>
  <c r="Z12" i="9"/>
  <c r="AB12" i="9"/>
  <c r="X13" i="9"/>
  <c r="Z13" i="9"/>
  <c r="AB13" i="9"/>
  <c r="X14" i="9"/>
  <c r="Z14" i="9"/>
  <c r="AB14" i="9"/>
  <c r="X15" i="9"/>
  <c r="Z15" i="9"/>
  <c r="AB15" i="9"/>
  <c r="X16" i="9"/>
  <c r="Z16" i="9"/>
  <c r="AB16" i="9"/>
  <c r="X17" i="9"/>
  <c r="Z17" i="9"/>
  <c r="AB17" i="9"/>
  <c r="X18" i="9"/>
  <c r="Z18" i="9"/>
  <c r="AB18" i="9"/>
  <c r="X19" i="9"/>
  <c r="Z19" i="9"/>
  <c r="AB19" i="9"/>
  <c r="X20" i="9"/>
  <c r="Z20" i="9"/>
  <c r="AB20" i="9"/>
  <c r="X21" i="9"/>
  <c r="Z21" i="9"/>
  <c r="AB21" i="9"/>
  <c r="X22" i="9"/>
  <c r="Z22" i="9"/>
  <c r="AB22" i="9"/>
  <c r="X23" i="9"/>
  <c r="Z23" i="9"/>
  <c r="AB23" i="9"/>
  <c r="X24" i="9"/>
  <c r="Z24" i="9"/>
  <c r="AB24" i="9"/>
  <c r="X25" i="9"/>
  <c r="Z25" i="9"/>
  <c r="AB25" i="9"/>
  <c r="X26" i="9"/>
  <c r="Z26" i="9"/>
  <c r="AB26" i="9"/>
  <c r="X27" i="9"/>
  <c r="Z27" i="9"/>
  <c r="AB27" i="9"/>
  <c r="X28" i="9"/>
  <c r="Z28" i="9"/>
  <c r="AB28" i="9"/>
  <c r="X29" i="9"/>
  <c r="Z29" i="9"/>
  <c r="AB29" i="9"/>
  <c r="X30" i="9"/>
  <c r="Z30" i="9"/>
  <c r="AB30" i="9"/>
  <c r="X31" i="9"/>
  <c r="Z31" i="9"/>
  <c r="AB31" i="9"/>
  <c r="X32" i="9"/>
  <c r="Z32" i="9"/>
  <c r="AB32" i="9"/>
  <c r="X33" i="9"/>
  <c r="Z33" i="9"/>
  <c r="AB33" i="9"/>
  <c r="X34" i="9"/>
  <c r="Z34" i="9"/>
  <c r="AB34" i="9"/>
  <c r="X35" i="9"/>
  <c r="Z35" i="9"/>
  <c r="AB35" i="9"/>
  <c r="X36" i="9"/>
  <c r="Z36" i="9"/>
  <c r="AB36" i="9"/>
  <c r="X37" i="9"/>
  <c r="Z37" i="9"/>
  <c r="AB37" i="9"/>
  <c r="X38" i="9"/>
  <c r="Z38" i="9"/>
  <c r="AB38" i="9"/>
  <c r="X39" i="9"/>
  <c r="Z39" i="9"/>
  <c r="AB39" i="9"/>
  <c r="X40" i="9"/>
  <c r="Z40" i="9"/>
  <c r="AB40" i="9"/>
  <c r="X41" i="9"/>
  <c r="Z41" i="9"/>
  <c r="AB41" i="9"/>
  <c r="X42" i="9"/>
  <c r="Z42" i="9"/>
  <c r="AB42" i="9"/>
  <c r="X43" i="9"/>
  <c r="Z43" i="9"/>
  <c r="AB43" i="9"/>
  <c r="X44" i="9"/>
  <c r="Z44" i="9"/>
  <c r="AB44" i="9"/>
  <c r="X45" i="9"/>
  <c r="Z45" i="9"/>
  <c r="AB45" i="9"/>
  <c r="X46" i="9"/>
  <c r="Z46" i="9"/>
  <c r="AB46" i="9"/>
  <c r="X47" i="9"/>
  <c r="Z47" i="9"/>
  <c r="AB47" i="9"/>
  <c r="X48" i="9"/>
  <c r="Z48" i="9"/>
  <c r="AB48" i="9"/>
  <c r="X49" i="9"/>
  <c r="Z49" i="9"/>
  <c r="AB49" i="9"/>
  <c r="X50" i="9"/>
  <c r="Z50" i="9"/>
  <c r="AB50" i="9"/>
  <c r="X51" i="9"/>
  <c r="Z51" i="9"/>
  <c r="AB51" i="9"/>
  <c r="X52" i="9"/>
  <c r="Z52" i="9"/>
  <c r="AB52" i="9"/>
  <c r="X53" i="9"/>
  <c r="Z53" i="9"/>
  <c r="AB53" i="9"/>
  <c r="X54" i="9"/>
  <c r="Z54" i="9"/>
  <c r="AB54" i="9"/>
  <c r="X55" i="9"/>
  <c r="Z55" i="9"/>
  <c r="AB55" i="9"/>
  <c r="X56" i="9"/>
  <c r="Z56" i="9"/>
  <c r="AB56" i="9"/>
  <c r="X57" i="9"/>
  <c r="Z57" i="9"/>
  <c r="AB57" i="9"/>
  <c r="X58" i="9"/>
  <c r="Z58" i="9"/>
  <c r="AB58" i="9"/>
  <c r="X59" i="9"/>
  <c r="Z59" i="9"/>
  <c r="AB59" i="9"/>
  <c r="X60" i="9"/>
  <c r="Z60" i="9"/>
  <c r="AB60" i="9"/>
  <c r="X61" i="9"/>
  <c r="Z61" i="9"/>
  <c r="AB61" i="9"/>
  <c r="X62" i="9"/>
  <c r="Z62" i="9"/>
  <c r="AB62" i="9"/>
  <c r="X63" i="9"/>
  <c r="Z63" i="9"/>
  <c r="AB63" i="9"/>
  <c r="X64" i="9"/>
  <c r="Z64" i="9"/>
  <c r="AB64" i="9"/>
  <c r="X65" i="9"/>
  <c r="Z65" i="9"/>
  <c r="AB65" i="9"/>
  <c r="X66" i="9"/>
  <c r="Z66" i="9"/>
  <c r="AB66" i="9"/>
  <c r="X67" i="9"/>
  <c r="Z67" i="9"/>
  <c r="AB67" i="9"/>
  <c r="X68" i="9"/>
  <c r="Z68" i="9"/>
  <c r="AB68" i="9"/>
  <c r="X69" i="9"/>
  <c r="Z69" i="9"/>
  <c r="AB69" i="9"/>
  <c r="X70" i="9"/>
  <c r="Z70" i="9"/>
  <c r="AB70" i="9"/>
  <c r="X71" i="9"/>
  <c r="Z71" i="9"/>
  <c r="AB71" i="9"/>
  <c r="X72" i="9"/>
  <c r="Z72" i="9"/>
  <c r="AB72" i="9"/>
  <c r="X73" i="9"/>
  <c r="Z73" i="9"/>
  <c r="AB73" i="9"/>
  <c r="X74" i="9"/>
  <c r="Z74" i="9"/>
  <c r="AB74" i="9"/>
  <c r="X75" i="9"/>
  <c r="Z75" i="9"/>
  <c r="AB75" i="9"/>
  <c r="X76" i="9"/>
  <c r="Z76" i="9"/>
  <c r="AB76" i="9"/>
  <c r="X77" i="9"/>
  <c r="Z77" i="9"/>
  <c r="AB77" i="9"/>
  <c r="X78" i="9"/>
  <c r="Z78" i="9"/>
  <c r="AB78" i="9"/>
  <c r="X79" i="9"/>
  <c r="Z79" i="9"/>
  <c r="AB79" i="9"/>
  <c r="X80" i="9"/>
  <c r="Z80" i="9"/>
  <c r="AB80" i="9"/>
  <c r="X81" i="9"/>
  <c r="Z81" i="9"/>
  <c r="AB81" i="9"/>
  <c r="X82" i="9"/>
  <c r="Z82" i="9"/>
  <c r="AB82" i="9"/>
  <c r="X83" i="9"/>
  <c r="Z83" i="9"/>
  <c r="AB83" i="9"/>
  <c r="X84" i="9"/>
  <c r="Z84" i="9"/>
  <c r="AB84" i="9"/>
  <c r="X85" i="9"/>
  <c r="Z85" i="9"/>
  <c r="AB85" i="9"/>
  <c r="X86" i="9"/>
  <c r="Z86" i="9"/>
  <c r="AB86" i="9"/>
  <c r="X87" i="9"/>
  <c r="Z87" i="9"/>
  <c r="AB87" i="9"/>
  <c r="X88" i="9"/>
  <c r="Z88" i="9"/>
  <c r="AB88" i="9"/>
  <c r="X89" i="9"/>
  <c r="Z89" i="9"/>
  <c r="AB89" i="9"/>
  <c r="X90" i="9"/>
  <c r="Z90" i="9"/>
  <c r="AB90" i="9"/>
  <c r="X91" i="9"/>
  <c r="Z91" i="9"/>
  <c r="AB91" i="9"/>
  <c r="X92" i="9"/>
  <c r="Z92" i="9"/>
  <c r="AB92" i="9"/>
  <c r="X93" i="9"/>
  <c r="Z93" i="9"/>
  <c r="AB93" i="9"/>
  <c r="X94" i="9"/>
  <c r="Z94" i="9"/>
  <c r="AB94" i="9"/>
  <c r="X95" i="9"/>
  <c r="Z95" i="9"/>
  <c r="AB95" i="9"/>
  <c r="X96" i="9"/>
  <c r="Z96" i="9"/>
  <c r="AB96" i="9"/>
  <c r="X97" i="9"/>
  <c r="Z97" i="9"/>
  <c r="AB97" i="9"/>
  <c r="X98" i="9"/>
  <c r="Z98" i="9"/>
  <c r="AB98" i="9"/>
  <c r="X99" i="9"/>
  <c r="Z99" i="9"/>
  <c r="AB99" i="9"/>
  <c r="X100" i="9"/>
  <c r="Z100" i="9"/>
  <c r="AB100" i="9"/>
  <c r="X101" i="9"/>
  <c r="Z101" i="9"/>
  <c r="AB101" i="9"/>
  <c r="X102" i="9"/>
  <c r="Z102" i="9"/>
  <c r="AB102" i="9"/>
  <c r="X103" i="9"/>
  <c r="Z103" i="9"/>
  <c r="AB103" i="9"/>
  <c r="X104" i="9"/>
  <c r="Z104" i="9"/>
  <c r="AB104" i="9"/>
  <c r="X105" i="9"/>
  <c r="Z105" i="9"/>
  <c r="AB105" i="9"/>
  <c r="X106" i="9"/>
  <c r="Z106" i="9"/>
  <c r="AB106" i="9"/>
  <c r="X107" i="9"/>
  <c r="Z107" i="9"/>
  <c r="AB107" i="9"/>
  <c r="X108" i="9"/>
  <c r="Z108" i="9"/>
  <c r="AB108" i="9"/>
  <c r="X109" i="9"/>
  <c r="Z109" i="9"/>
  <c r="AB109" i="9"/>
  <c r="X110" i="9"/>
  <c r="Z110" i="9"/>
  <c r="AB110" i="9"/>
  <c r="X111" i="9"/>
  <c r="Z111" i="9"/>
  <c r="AB111" i="9"/>
  <c r="X112" i="9"/>
  <c r="Z112" i="9"/>
  <c r="AB112" i="9"/>
  <c r="X113" i="9"/>
  <c r="Z113" i="9"/>
  <c r="AB113" i="9"/>
  <c r="X114" i="9"/>
  <c r="Z114" i="9"/>
  <c r="AB114" i="9"/>
  <c r="X115" i="9"/>
  <c r="Z115" i="9"/>
  <c r="AB115" i="9"/>
  <c r="X116" i="9"/>
  <c r="Z116" i="9"/>
  <c r="AB116" i="9"/>
  <c r="X117" i="9"/>
  <c r="Z117" i="9"/>
  <c r="AB117" i="9"/>
  <c r="X118" i="9"/>
  <c r="Z118" i="9"/>
  <c r="AB118" i="9"/>
  <c r="X119" i="9"/>
  <c r="Z119" i="9"/>
  <c r="AB119" i="9"/>
  <c r="X120" i="9"/>
  <c r="Z120" i="9"/>
  <c r="AB120" i="9"/>
  <c r="X121" i="9"/>
  <c r="Z121" i="9"/>
  <c r="AB121" i="9"/>
  <c r="X122" i="9"/>
  <c r="Z122" i="9"/>
  <c r="AB122" i="9"/>
  <c r="AH4" i="8"/>
  <c r="W122" i="9"/>
  <c r="V122" i="9"/>
  <c r="U122" i="9"/>
  <c r="T122" i="9"/>
  <c r="W121" i="9"/>
  <c r="V121" i="9"/>
  <c r="U121" i="9"/>
  <c r="T121" i="9"/>
  <c r="W120" i="9"/>
  <c r="V120" i="9"/>
  <c r="U120" i="9"/>
  <c r="T120" i="9"/>
  <c r="W119" i="9"/>
  <c r="V119" i="9"/>
  <c r="U119" i="9"/>
  <c r="T119" i="9"/>
  <c r="W118" i="9"/>
  <c r="V118" i="9"/>
  <c r="U118" i="9"/>
  <c r="T118" i="9"/>
  <c r="W117" i="9"/>
  <c r="V117" i="9"/>
  <c r="U117" i="9"/>
  <c r="T117" i="9"/>
  <c r="W116" i="9"/>
  <c r="V116" i="9"/>
  <c r="U116" i="9"/>
  <c r="T116" i="9"/>
  <c r="W115" i="9"/>
  <c r="V115" i="9"/>
  <c r="U115" i="9"/>
  <c r="T115" i="9"/>
  <c r="W114" i="9"/>
  <c r="V114" i="9"/>
  <c r="U114" i="9"/>
  <c r="T114" i="9"/>
  <c r="W113" i="9"/>
  <c r="V113" i="9"/>
  <c r="U113" i="9"/>
  <c r="T113" i="9"/>
  <c r="W112" i="9"/>
  <c r="V112" i="9"/>
  <c r="U112" i="9"/>
  <c r="T112" i="9"/>
  <c r="W111" i="9"/>
  <c r="V111" i="9"/>
  <c r="U111" i="9"/>
  <c r="T111" i="9"/>
  <c r="W110" i="9"/>
  <c r="V110" i="9"/>
  <c r="U110" i="9"/>
  <c r="T110" i="9"/>
  <c r="W109" i="9"/>
  <c r="V109" i="9"/>
  <c r="U109" i="9"/>
  <c r="T109" i="9"/>
  <c r="W108" i="9"/>
  <c r="V108" i="9"/>
  <c r="U108" i="9"/>
  <c r="T108" i="9"/>
  <c r="W107" i="9"/>
  <c r="V107" i="9"/>
  <c r="U107" i="9"/>
  <c r="T107" i="9"/>
  <c r="W106" i="9"/>
  <c r="V106" i="9"/>
  <c r="U106" i="9"/>
  <c r="T106" i="9"/>
  <c r="W105" i="9"/>
  <c r="V105" i="9"/>
  <c r="U105" i="9"/>
  <c r="T105" i="9"/>
  <c r="W104" i="9"/>
  <c r="V104" i="9"/>
  <c r="U104" i="9"/>
  <c r="T104" i="9"/>
  <c r="W103" i="9"/>
  <c r="V103" i="9"/>
  <c r="U103" i="9"/>
  <c r="T103" i="9"/>
  <c r="W102" i="9"/>
  <c r="V102" i="9"/>
  <c r="U102" i="9"/>
  <c r="T102" i="9"/>
  <c r="W101" i="9"/>
  <c r="V101" i="9"/>
  <c r="U101" i="9"/>
  <c r="T101" i="9"/>
  <c r="W100" i="9"/>
  <c r="V100" i="9"/>
  <c r="U100" i="9"/>
  <c r="T100" i="9"/>
  <c r="W99" i="9"/>
  <c r="V99" i="9"/>
  <c r="U99" i="9"/>
  <c r="T99" i="9"/>
  <c r="W98" i="9"/>
  <c r="V98" i="9"/>
  <c r="U98" i="9"/>
  <c r="T98" i="9"/>
  <c r="W97" i="9"/>
  <c r="V97" i="9"/>
  <c r="U97" i="9"/>
  <c r="T97" i="9"/>
  <c r="W96" i="9"/>
  <c r="V96" i="9"/>
  <c r="U96" i="9"/>
  <c r="T96" i="9"/>
  <c r="W95" i="9"/>
  <c r="V95" i="9"/>
  <c r="U95" i="9"/>
  <c r="T95" i="9"/>
  <c r="W94" i="9"/>
  <c r="V94" i="9"/>
  <c r="U94" i="9"/>
  <c r="T94" i="9"/>
  <c r="W93" i="9"/>
  <c r="V93" i="9"/>
  <c r="U93" i="9"/>
  <c r="T93" i="9"/>
  <c r="W92" i="9"/>
  <c r="V92" i="9"/>
  <c r="U92" i="9"/>
  <c r="T92" i="9"/>
  <c r="W91" i="9"/>
  <c r="V91" i="9"/>
  <c r="U91" i="9"/>
  <c r="T91" i="9"/>
  <c r="W90" i="9"/>
  <c r="V90" i="9"/>
  <c r="U90" i="9"/>
  <c r="T90" i="9"/>
  <c r="W89" i="9"/>
  <c r="V89" i="9"/>
  <c r="U89" i="9"/>
  <c r="T89" i="9"/>
  <c r="W88" i="9"/>
  <c r="V88" i="9"/>
  <c r="U88" i="9"/>
  <c r="T88" i="9"/>
  <c r="W87" i="9"/>
  <c r="V87" i="9"/>
  <c r="U87" i="9"/>
  <c r="T87" i="9"/>
  <c r="W86" i="9"/>
  <c r="V86" i="9"/>
  <c r="U86" i="9"/>
  <c r="T86" i="9"/>
  <c r="W85" i="9"/>
  <c r="V85" i="9"/>
  <c r="U85" i="9"/>
  <c r="T85" i="9"/>
  <c r="W84" i="9"/>
  <c r="V84" i="9"/>
  <c r="U84" i="9"/>
  <c r="T84" i="9"/>
  <c r="W83" i="9"/>
  <c r="V83" i="9"/>
  <c r="U83" i="9"/>
  <c r="T83" i="9"/>
  <c r="W82" i="9"/>
  <c r="V82" i="9"/>
  <c r="U82" i="9"/>
  <c r="T82" i="9"/>
  <c r="W81" i="9"/>
  <c r="V81" i="9"/>
  <c r="U81" i="9"/>
  <c r="T81" i="9"/>
  <c r="W80" i="9"/>
  <c r="V80" i="9"/>
  <c r="U80" i="9"/>
  <c r="T80" i="9"/>
  <c r="W79" i="9"/>
  <c r="V79" i="9"/>
  <c r="U79" i="9"/>
  <c r="T79" i="9"/>
  <c r="W78" i="9"/>
  <c r="V78" i="9"/>
  <c r="U78" i="9"/>
  <c r="T78" i="9"/>
  <c r="W77" i="9"/>
  <c r="V77" i="9"/>
  <c r="U77" i="9"/>
  <c r="T77" i="9"/>
  <c r="W76" i="9"/>
  <c r="V76" i="9"/>
  <c r="U76" i="9"/>
  <c r="T76" i="9"/>
  <c r="W75" i="9"/>
  <c r="V75" i="9"/>
  <c r="U75" i="9"/>
  <c r="T75" i="9"/>
  <c r="W74" i="9"/>
  <c r="V74" i="9"/>
  <c r="U74" i="9"/>
  <c r="T74" i="9"/>
  <c r="W73" i="9"/>
  <c r="V73" i="9"/>
  <c r="U73" i="9"/>
  <c r="T73" i="9"/>
  <c r="W72" i="9"/>
  <c r="V72" i="9"/>
  <c r="U72" i="9"/>
  <c r="T72" i="9"/>
  <c r="W71" i="9"/>
  <c r="V71" i="9"/>
  <c r="U71" i="9"/>
  <c r="T71" i="9"/>
  <c r="W70" i="9"/>
  <c r="V70" i="9"/>
  <c r="U70" i="9"/>
  <c r="T70" i="9"/>
  <c r="W69" i="9"/>
  <c r="V69" i="9"/>
  <c r="U69" i="9"/>
  <c r="T69" i="9"/>
  <c r="W68" i="9"/>
  <c r="V68" i="9"/>
  <c r="U68" i="9"/>
  <c r="T68" i="9"/>
  <c r="W67" i="9"/>
  <c r="V67" i="9"/>
  <c r="U67" i="9"/>
  <c r="T67" i="9"/>
  <c r="W66" i="9"/>
  <c r="V66" i="9"/>
  <c r="U66" i="9"/>
  <c r="T66" i="9"/>
  <c r="W65" i="9"/>
  <c r="V65" i="9"/>
  <c r="U65" i="9"/>
  <c r="T65" i="9"/>
  <c r="W64" i="9"/>
  <c r="V64" i="9"/>
  <c r="U64" i="9"/>
  <c r="T64" i="9"/>
  <c r="W63" i="9"/>
  <c r="V63" i="9"/>
  <c r="U63" i="9"/>
  <c r="T63" i="9"/>
  <c r="W62" i="9"/>
  <c r="V62" i="9"/>
  <c r="U62" i="9"/>
  <c r="T62" i="9"/>
  <c r="W61" i="9"/>
  <c r="V61" i="9"/>
  <c r="U61" i="9"/>
  <c r="T61" i="9"/>
  <c r="W60" i="9"/>
  <c r="V60" i="9"/>
  <c r="U60" i="9"/>
  <c r="T60" i="9"/>
  <c r="W59" i="9"/>
  <c r="V59" i="9"/>
  <c r="U59" i="9"/>
  <c r="T59" i="9"/>
  <c r="W58" i="9"/>
  <c r="V58" i="9"/>
  <c r="U58" i="9"/>
  <c r="T58" i="9"/>
  <c r="W57" i="9"/>
  <c r="V57" i="9"/>
  <c r="U57" i="9"/>
  <c r="T57" i="9"/>
  <c r="W56" i="9"/>
  <c r="V56" i="9"/>
  <c r="U56" i="9"/>
  <c r="T56" i="9"/>
  <c r="W55" i="9"/>
  <c r="V55" i="9"/>
  <c r="U55" i="9"/>
  <c r="T55" i="9"/>
  <c r="W54" i="9"/>
  <c r="V54" i="9"/>
  <c r="U54" i="9"/>
  <c r="T54" i="9"/>
  <c r="W53" i="9"/>
  <c r="V53" i="9"/>
  <c r="U53" i="9"/>
  <c r="T53" i="9"/>
  <c r="W52" i="9"/>
  <c r="V52" i="9"/>
  <c r="U52" i="9"/>
  <c r="T52" i="9"/>
  <c r="W51" i="9"/>
  <c r="V51" i="9"/>
  <c r="U51" i="9"/>
  <c r="T51" i="9"/>
  <c r="W50" i="9"/>
  <c r="V50" i="9"/>
  <c r="U50" i="9"/>
  <c r="T50" i="9"/>
  <c r="W49" i="9"/>
  <c r="V49" i="9"/>
  <c r="U49" i="9"/>
  <c r="T49" i="9"/>
  <c r="W48" i="9"/>
  <c r="V48" i="9"/>
  <c r="U48" i="9"/>
  <c r="T48" i="9"/>
  <c r="W47" i="9"/>
  <c r="V47" i="9"/>
  <c r="U47" i="9"/>
  <c r="T47" i="9"/>
  <c r="W46" i="9"/>
  <c r="V46" i="9"/>
  <c r="U46" i="9"/>
  <c r="T46" i="9"/>
  <c r="W45" i="9"/>
  <c r="V45" i="9"/>
  <c r="U45" i="9"/>
  <c r="T45" i="9"/>
  <c r="W44" i="9"/>
  <c r="V44" i="9"/>
  <c r="U44" i="9"/>
  <c r="T44" i="9"/>
  <c r="W43" i="9"/>
  <c r="V43" i="9"/>
  <c r="U43" i="9"/>
  <c r="T43" i="9"/>
  <c r="W42" i="9"/>
  <c r="V42" i="9"/>
  <c r="U42" i="9"/>
  <c r="T42" i="9"/>
  <c r="W41" i="9"/>
  <c r="V41" i="9"/>
  <c r="U41" i="9"/>
  <c r="T41" i="9"/>
  <c r="W40" i="9"/>
  <c r="V40" i="9"/>
  <c r="U40" i="9"/>
  <c r="T40" i="9"/>
  <c r="W39" i="9"/>
  <c r="V39" i="9"/>
  <c r="U39" i="9"/>
  <c r="T39" i="9"/>
  <c r="W38" i="9"/>
  <c r="V38" i="9"/>
  <c r="U38" i="9"/>
  <c r="T38" i="9"/>
  <c r="W37" i="9"/>
  <c r="V37" i="9"/>
  <c r="U37" i="9"/>
  <c r="T37" i="9"/>
  <c r="W36" i="9"/>
  <c r="V36" i="9"/>
  <c r="U36" i="9"/>
  <c r="T36" i="9"/>
  <c r="W35" i="9"/>
  <c r="V35" i="9"/>
  <c r="U35" i="9"/>
  <c r="T35" i="9"/>
  <c r="W34" i="9"/>
  <c r="V34" i="9"/>
  <c r="U34" i="9"/>
  <c r="T34" i="9"/>
  <c r="W33" i="9"/>
  <c r="V33" i="9"/>
  <c r="U33" i="9"/>
  <c r="T33" i="9"/>
  <c r="W32" i="9"/>
  <c r="V32" i="9"/>
  <c r="U32" i="9"/>
  <c r="T32" i="9"/>
  <c r="W31" i="9"/>
  <c r="V31" i="9"/>
  <c r="U31" i="9"/>
  <c r="T31" i="9"/>
  <c r="W30" i="9"/>
  <c r="V30" i="9"/>
  <c r="U30" i="9"/>
  <c r="T30" i="9"/>
  <c r="W29" i="9"/>
  <c r="V29" i="9"/>
  <c r="U29" i="9"/>
  <c r="T29" i="9"/>
  <c r="W28" i="9"/>
  <c r="V28" i="9"/>
  <c r="U28" i="9"/>
  <c r="T28" i="9"/>
  <c r="W27" i="9"/>
  <c r="V27" i="9"/>
  <c r="U27" i="9"/>
  <c r="T27" i="9"/>
  <c r="W26" i="9"/>
  <c r="V26" i="9"/>
  <c r="U26" i="9"/>
  <c r="T26" i="9"/>
  <c r="W25" i="9"/>
  <c r="V25" i="9"/>
  <c r="U25" i="9"/>
  <c r="T25" i="9"/>
  <c r="W24" i="9"/>
  <c r="V24" i="9"/>
  <c r="U24" i="9"/>
  <c r="T24" i="9"/>
  <c r="W23" i="9"/>
  <c r="V23" i="9"/>
  <c r="U23" i="9"/>
  <c r="T23" i="9"/>
  <c r="W22" i="9"/>
  <c r="V22" i="9"/>
  <c r="U22" i="9"/>
  <c r="T22" i="9"/>
  <c r="W21" i="9"/>
  <c r="V21" i="9"/>
  <c r="U21" i="9"/>
  <c r="T21" i="9"/>
  <c r="W20" i="9"/>
  <c r="V20" i="9"/>
  <c r="U20" i="9"/>
  <c r="T20" i="9"/>
  <c r="W19" i="9"/>
  <c r="V19" i="9"/>
  <c r="U19" i="9"/>
  <c r="T19" i="9"/>
  <c r="W18" i="9"/>
  <c r="V18" i="9"/>
  <c r="U18" i="9"/>
  <c r="T18" i="9"/>
  <c r="W17" i="9"/>
  <c r="V17" i="9"/>
  <c r="U17" i="9"/>
  <c r="T17" i="9"/>
  <c r="W16" i="9"/>
  <c r="V16" i="9"/>
  <c r="U16" i="9"/>
  <c r="T16" i="9"/>
  <c r="W15" i="9"/>
  <c r="V15" i="9"/>
  <c r="U15" i="9"/>
  <c r="T15" i="9"/>
  <c r="W14" i="9"/>
  <c r="V14" i="9"/>
  <c r="U14" i="9"/>
  <c r="T14" i="9"/>
  <c r="W13" i="9"/>
  <c r="V13" i="9"/>
  <c r="U13" i="9"/>
  <c r="T13" i="9"/>
  <c r="W12" i="9"/>
  <c r="V12" i="9"/>
  <c r="U12" i="9"/>
  <c r="T12" i="9"/>
  <c r="W11" i="9"/>
  <c r="V11" i="9"/>
  <c r="U11" i="9"/>
  <c r="T11" i="9"/>
  <c r="W10" i="9"/>
  <c r="V10" i="9"/>
  <c r="U10" i="9"/>
  <c r="T10" i="9"/>
  <c r="W9" i="9"/>
  <c r="V9" i="9"/>
  <c r="U9" i="9"/>
  <c r="T9" i="9"/>
  <c r="W8" i="9"/>
  <c r="V8" i="9"/>
  <c r="U8" i="9"/>
  <c r="T8" i="9"/>
  <c r="W7" i="9"/>
  <c r="V7" i="9"/>
  <c r="U7" i="9"/>
  <c r="T7" i="9"/>
  <c r="W6" i="9"/>
  <c r="V6" i="9"/>
  <c r="U6" i="9"/>
  <c r="T6" i="9"/>
  <c r="W5" i="9"/>
  <c r="V5" i="9"/>
  <c r="U5" i="9"/>
  <c r="T5" i="9"/>
  <c r="W4" i="9"/>
  <c r="V4" i="9"/>
  <c r="U4" i="9"/>
  <c r="T4" i="9"/>
  <c r="W3" i="9"/>
  <c r="V3" i="9"/>
  <c r="U3" i="9"/>
  <c r="T3" i="9"/>
  <c r="AC144" i="8" l="1"/>
  <c r="AD144" i="8"/>
  <c r="AE144" i="8"/>
  <c r="AI144" i="8" s="1"/>
  <c r="AF144" i="8"/>
  <c r="AK144" i="8" s="1"/>
  <c r="AH144" i="8"/>
  <c r="AJ144" i="8"/>
  <c r="AL144" i="8"/>
  <c r="AG144" i="8"/>
  <c r="AJ4" i="8"/>
  <c r="AL4" i="8"/>
  <c r="AH5" i="8"/>
  <c r="AJ5" i="8"/>
  <c r="AL5" i="8"/>
  <c r="AH6" i="8"/>
  <c r="AJ6" i="8"/>
  <c r="AL6" i="8"/>
  <c r="AH7" i="8"/>
  <c r="AJ7" i="8"/>
  <c r="AL7" i="8"/>
  <c r="AH8" i="8"/>
  <c r="AJ8" i="8"/>
  <c r="AL8" i="8"/>
  <c r="AH9" i="8"/>
  <c r="AJ9" i="8"/>
  <c r="AL9" i="8"/>
  <c r="AH10" i="8"/>
  <c r="AJ10" i="8"/>
  <c r="AL10" i="8"/>
  <c r="AH11" i="8"/>
  <c r="AJ11" i="8"/>
  <c r="AL11" i="8"/>
  <c r="AH12" i="8"/>
  <c r="AJ12" i="8"/>
  <c r="AL12" i="8"/>
  <c r="AH13" i="8"/>
  <c r="AJ13" i="8"/>
  <c r="AL13" i="8"/>
  <c r="AH14" i="8"/>
  <c r="AJ14" i="8"/>
  <c r="AL14" i="8"/>
  <c r="AH15" i="8"/>
  <c r="AJ15" i="8"/>
  <c r="AL15" i="8"/>
  <c r="AH16" i="8"/>
  <c r="AJ16" i="8"/>
  <c r="AL16" i="8"/>
  <c r="AH17" i="8"/>
  <c r="AJ17" i="8"/>
  <c r="AL17" i="8"/>
  <c r="AH18" i="8"/>
  <c r="AJ18" i="8"/>
  <c r="AL18" i="8"/>
  <c r="AH19" i="8"/>
  <c r="AJ19" i="8"/>
  <c r="AL19" i="8"/>
  <c r="AH20" i="8"/>
  <c r="AJ20" i="8"/>
  <c r="AL20" i="8"/>
  <c r="AH21" i="8"/>
  <c r="AJ21" i="8"/>
  <c r="AL21" i="8"/>
  <c r="AH22" i="8"/>
  <c r="AJ22" i="8"/>
  <c r="AL22" i="8"/>
  <c r="AH23" i="8"/>
  <c r="AJ23" i="8"/>
  <c r="AL23" i="8"/>
  <c r="AH24" i="8"/>
  <c r="AJ24" i="8"/>
  <c r="AL24" i="8"/>
  <c r="AH25" i="8"/>
  <c r="AJ25" i="8"/>
  <c r="AL25" i="8"/>
  <c r="AH26" i="8"/>
  <c r="AJ26" i="8"/>
  <c r="AL26" i="8"/>
  <c r="AH27" i="8"/>
  <c r="AJ27" i="8"/>
  <c r="AL27" i="8"/>
  <c r="AH28" i="8"/>
  <c r="AJ28" i="8"/>
  <c r="AL28" i="8"/>
  <c r="AH29" i="8"/>
  <c r="AJ29" i="8"/>
  <c r="AL29" i="8"/>
  <c r="AH30" i="8"/>
  <c r="AJ30" i="8"/>
  <c r="AL30" i="8"/>
  <c r="AH31" i="8"/>
  <c r="AJ31" i="8"/>
  <c r="AL31" i="8"/>
  <c r="AH32" i="8"/>
  <c r="AJ32" i="8"/>
  <c r="AL32" i="8"/>
  <c r="AH33" i="8"/>
  <c r="AJ33" i="8"/>
  <c r="AL33" i="8"/>
  <c r="AH34" i="8"/>
  <c r="AJ34" i="8"/>
  <c r="AL34" i="8"/>
  <c r="AH35" i="8"/>
  <c r="AJ35" i="8"/>
  <c r="AL35" i="8"/>
  <c r="AH36" i="8"/>
  <c r="AJ36" i="8"/>
  <c r="AL36" i="8"/>
  <c r="AH37" i="8"/>
  <c r="AJ37" i="8"/>
  <c r="AL37" i="8"/>
  <c r="AH38" i="8"/>
  <c r="AJ38" i="8"/>
  <c r="AL38" i="8"/>
  <c r="AH39" i="8"/>
  <c r="AJ39" i="8"/>
  <c r="AL39" i="8"/>
  <c r="AH40" i="8"/>
  <c r="AJ40" i="8"/>
  <c r="AL40" i="8"/>
  <c r="AH41" i="8"/>
  <c r="AJ41" i="8"/>
  <c r="AL41" i="8"/>
  <c r="AH42" i="8"/>
  <c r="AJ42" i="8"/>
  <c r="AL42" i="8"/>
  <c r="AH43" i="8"/>
  <c r="AJ43" i="8"/>
  <c r="AL43" i="8"/>
  <c r="AH44" i="8"/>
  <c r="AJ44" i="8"/>
  <c r="AL44" i="8"/>
  <c r="AH45" i="8"/>
  <c r="AJ45" i="8"/>
  <c r="AL45" i="8"/>
  <c r="AH46" i="8"/>
  <c r="AJ46" i="8"/>
  <c r="AL46" i="8"/>
  <c r="AH47" i="8"/>
  <c r="AJ47" i="8"/>
  <c r="AL47" i="8"/>
  <c r="AH48" i="8"/>
  <c r="AJ48" i="8"/>
  <c r="AL48" i="8"/>
  <c r="AH49" i="8"/>
  <c r="AJ49" i="8"/>
  <c r="AL49" i="8"/>
  <c r="AH50" i="8"/>
  <c r="AJ50" i="8"/>
  <c r="AL50" i="8"/>
  <c r="AH51" i="8"/>
  <c r="AJ51" i="8"/>
  <c r="AL51" i="8"/>
  <c r="AH52" i="8"/>
  <c r="AJ52" i="8"/>
  <c r="AL52" i="8"/>
  <c r="AH53" i="8"/>
  <c r="AJ53" i="8"/>
  <c r="AL53" i="8"/>
  <c r="AH54" i="8"/>
  <c r="AJ54" i="8"/>
  <c r="AL54" i="8"/>
  <c r="AH55" i="8"/>
  <c r="AJ55" i="8"/>
  <c r="AL55" i="8"/>
  <c r="AH56" i="8"/>
  <c r="AJ56" i="8"/>
  <c r="AL56" i="8"/>
  <c r="AH57" i="8"/>
  <c r="AJ57" i="8"/>
  <c r="AL57" i="8"/>
  <c r="AH58" i="8"/>
  <c r="AJ58" i="8"/>
  <c r="AL58" i="8"/>
  <c r="AH59" i="8"/>
  <c r="AJ59" i="8"/>
  <c r="AL59" i="8"/>
  <c r="AH60" i="8"/>
  <c r="AJ60" i="8"/>
  <c r="AL60" i="8"/>
  <c r="AH61" i="8"/>
  <c r="AJ61" i="8"/>
  <c r="AL61" i="8"/>
  <c r="AH62" i="8"/>
  <c r="AJ62" i="8"/>
  <c r="AL62" i="8"/>
  <c r="AH63" i="8"/>
  <c r="AJ63" i="8"/>
  <c r="AL63" i="8"/>
  <c r="AH64" i="8"/>
  <c r="AJ64" i="8"/>
  <c r="AL64" i="8"/>
  <c r="AH65" i="8"/>
  <c r="AJ65" i="8"/>
  <c r="AL65" i="8"/>
  <c r="AH66" i="8"/>
  <c r="AJ66" i="8"/>
  <c r="AL66" i="8"/>
  <c r="AH67" i="8"/>
  <c r="AJ67" i="8"/>
  <c r="AL67" i="8"/>
  <c r="AH68" i="8"/>
  <c r="AJ68" i="8"/>
  <c r="AL68" i="8"/>
  <c r="AH69" i="8"/>
  <c r="AJ69" i="8"/>
  <c r="AL69" i="8"/>
  <c r="AH70" i="8"/>
  <c r="AJ70" i="8"/>
  <c r="AL70" i="8"/>
  <c r="AH71" i="8"/>
  <c r="AJ71" i="8"/>
  <c r="AL71" i="8"/>
  <c r="AH72" i="8"/>
  <c r="AJ72" i="8"/>
  <c r="AL72" i="8"/>
  <c r="AH73" i="8"/>
  <c r="AJ73" i="8"/>
  <c r="AL73" i="8"/>
  <c r="AH74" i="8"/>
  <c r="AJ74" i="8"/>
  <c r="AL74" i="8"/>
  <c r="AH75" i="8"/>
  <c r="AJ75" i="8"/>
  <c r="AL75" i="8"/>
  <c r="AH76" i="8"/>
  <c r="AJ76" i="8"/>
  <c r="AL76" i="8"/>
  <c r="AH77" i="8"/>
  <c r="AJ77" i="8"/>
  <c r="AL77" i="8"/>
  <c r="AH78" i="8"/>
  <c r="AJ78" i="8"/>
  <c r="AL78" i="8"/>
  <c r="AH79" i="8"/>
  <c r="AJ79" i="8"/>
  <c r="AL79" i="8"/>
  <c r="AH80" i="8"/>
  <c r="AJ80" i="8"/>
  <c r="AL80" i="8"/>
  <c r="AH81" i="8"/>
  <c r="AJ81" i="8"/>
  <c r="AL81" i="8"/>
  <c r="AH82" i="8"/>
  <c r="AJ82" i="8"/>
  <c r="AL82" i="8"/>
  <c r="AH83" i="8"/>
  <c r="AJ83" i="8"/>
  <c r="AL83" i="8"/>
  <c r="AH84" i="8"/>
  <c r="AJ84" i="8"/>
  <c r="AL84" i="8"/>
  <c r="AH85" i="8"/>
  <c r="AJ85" i="8"/>
  <c r="AL85" i="8"/>
  <c r="AH86" i="8"/>
  <c r="AJ86" i="8"/>
  <c r="AL86" i="8"/>
  <c r="AH87" i="8"/>
  <c r="AJ87" i="8"/>
  <c r="AL87" i="8"/>
  <c r="AH88" i="8"/>
  <c r="AJ88" i="8"/>
  <c r="AL88" i="8"/>
  <c r="AH89" i="8"/>
  <c r="AJ89" i="8"/>
  <c r="AL89" i="8"/>
  <c r="AH90" i="8"/>
  <c r="AJ90" i="8"/>
  <c r="AL90" i="8"/>
  <c r="AH91" i="8"/>
  <c r="AJ91" i="8"/>
  <c r="AL91" i="8"/>
  <c r="AH92" i="8"/>
  <c r="AJ92" i="8"/>
  <c r="AL92" i="8"/>
  <c r="AH93" i="8"/>
  <c r="AJ93" i="8"/>
  <c r="AL93" i="8"/>
  <c r="AH94" i="8"/>
  <c r="AJ94" i="8"/>
  <c r="AL94" i="8"/>
  <c r="AH95" i="8"/>
  <c r="AJ95" i="8"/>
  <c r="AL95" i="8"/>
  <c r="AH96" i="8"/>
  <c r="AJ96" i="8"/>
  <c r="AL96" i="8"/>
  <c r="AH97" i="8"/>
  <c r="AJ97" i="8"/>
  <c r="AL97" i="8"/>
  <c r="AH98" i="8"/>
  <c r="AJ98" i="8"/>
  <c r="AL98" i="8"/>
  <c r="AH99" i="8"/>
  <c r="AJ99" i="8"/>
  <c r="AL99" i="8"/>
  <c r="AH100" i="8"/>
  <c r="AJ100" i="8"/>
  <c r="AL100" i="8"/>
  <c r="AH101" i="8"/>
  <c r="AJ101" i="8"/>
  <c r="AL101" i="8"/>
  <c r="AH102" i="8"/>
  <c r="AJ102" i="8"/>
  <c r="AL102" i="8"/>
  <c r="AH103" i="8"/>
  <c r="AJ103" i="8"/>
  <c r="AL103" i="8"/>
  <c r="AH104" i="8"/>
  <c r="AJ104" i="8"/>
  <c r="AL104" i="8"/>
  <c r="AH105" i="8"/>
  <c r="AJ105" i="8"/>
  <c r="AL105" i="8"/>
  <c r="AH106" i="8"/>
  <c r="AJ106" i="8"/>
  <c r="AL106" i="8"/>
  <c r="AH107" i="8"/>
  <c r="AJ107" i="8"/>
  <c r="AL107" i="8"/>
  <c r="AH108" i="8"/>
  <c r="AJ108" i="8"/>
  <c r="AL108" i="8"/>
  <c r="AH109" i="8"/>
  <c r="AJ109" i="8"/>
  <c r="AL109" i="8"/>
  <c r="AH110" i="8"/>
  <c r="AJ110" i="8"/>
  <c r="AL110" i="8"/>
  <c r="AH111" i="8"/>
  <c r="AJ111" i="8"/>
  <c r="AL111" i="8"/>
  <c r="AH112" i="8"/>
  <c r="AJ112" i="8"/>
  <c r="AL112" i="8"/>
  <c r="AH113" i="8"/>
  <c r="AJ113" i="8"/>
  <c r="AL113" i="8"/>
  <c r="AH114" i="8"/>
  <c r="AJ114" i="8"/>
  <c r="AL114" i="8"/>
  <c r="AH115" i="8"/>
  <c r="AJ115" i="8"/>
  <c r="AL115" i="8"/>
  <c r="AH116" i="8"/>
  <c r="AJ116" i="8"/>
  <c r="AL116" i="8"/>
  <c r="AH117" i="8"/>
  <c r="AJ117" i="8"/>
  <c r="AL117" i="8"/>
  <c r="AH118" i="8"/>
  <c r="AJ118" i="8"/>
  <c r="AL118" i="8"/>
  <c r="AH119" i="8"/>
  <c r="AJ119" i="8"/>
  <c r="AL119" i="8"/>
  <c r="AH120" i="8"/>
  <c r="AJ120" i="8"/>
  <c r="AL120" i="8"/>
  <c r="AH121" i="8"/>
  <c r="AJ121" i="8"/>
  <c r="AL121" i="8"/>
  <c r="AH122" i="8"/>
  <c r="AJ122" i="8"/>
  <c r="AL122" i="8"/>
  <c r="AH123" i="8"/>
  <c r="AJ123" i="8"/>
  <c r="AL123" i="8"/>
  <c r="AH124" i="8"/>
  <c r="AJ124" i="8"/>
  <c r="AL124" i="8"/>
  <c r="AH125" i="8"/>
  <c r="AJ125" i="8"/>
  <c r="AL125" i="8"/>
  <c r="AH126" i="8"/>
  <c r="AJ126" i="8"/>
  <c r="AL126" i="8"/>
  <c r="AH127" i="8"/>
  <c r="AJ127" i="8"/>
  <c r="AL127" i="8"/>
  <c r="AH128" i="8"/>
  <c r="AJ128" i="8"/>
  <c r="AL128" i="8"/>
  <c r="AH129" i="8"/>
  <c r="AJ129" i="8"/>
  <c r="AL129" i="8"/>
  <c r="AH130" i="8"/>
  <c r="AJ130" i="8"/>
  <c r="AL130" i="8"/>
  <c r="AH131" i="8"/>
  <c r="AJ131" i="8"/>
  <c r="AL131" i="8"/>
  <c r="AH132" i="8"/>
  <c r="AJ132" i="8"/>
  <c r="AL132" i="8"/>
  <c r="AH133" i="8"/>
  <c r="AJ133" i="8"/>
  <c r="AL133" i="8"/>
  <c r="AH134" i="8"/>
  <c r="AJ134" i="8"/>
  <c r="AL134" i="8"/>
  <c r="AH135" i="8"/>
  <c r="AJ135" i="8"/>
  <c r="AL135" i="8"/>
  <c r="AH136" i="8"/>
  <c r="AJ136" i="8"/>
  <c r="AL136" i="8"/>
  <c r="AH137" i="8"/>
  <c r="AJ137" i="8"/>
  <c r="AL137" i="8"/>
  <c r="AH138" i="8"/>
  <c r="AJ138" i="8"/>
  <c r="AL138" i="8"/>
  <c r="AH139" i="8"/>
  <c r="AJ139" i="8"/>
  <c r="AL139" i="8"/>
  <c r="AH140" i="8"/>
  <c r="AJ140" i="8"/>
  <c r="AL140" i="8"/>
  <c r="AH141" i="8"/>
  <c r="AJ141" i="8"/>
  <c r="AL141" i="8"/>
  <c r="AH142" i="8"/>
  <c r="AJ142" i="8"/>
  <c r="AL142" i="8"/>
  <c r="AH143" i="8"/>
  <c r="AJ143" i="8"/>
  <c r="AL143" i="8"/>
  <c r="AH145" i="8"/>
  <c r="AJ145" i="8"/>
  <c r="AL145" i="8"/>
  <c r="AH146" i="8"/>
  <c r="AJ146" i="8"/>
  <c r="AL146" i="8"/>
  <c r="AH147" i="8"/>
  <c r="AJ147" i="8"/>
  <c r="AL147" i="8"/>
  <c r="AH148" i="8"/>
  <c r="AJ148" i="8"/>
  <c r="AL148" i="8"/>
  <c r="AH149" i="8"/>
  <c r="AJ149" i="8"/>
  <c r="AL149" i="8"/>
  <c r="AH150" i="8"/>
  <c r="AJ150" i="8"/>
  <c r="AL150" i="8"/>
  <c r="AH151" i="8"/>
  <c r="AJ151" i="8"/>
  <c r="AL151" i="8"/>
  <c r="AH152" i="8"/>
  <c r="AJ152" i="8"/>
  <c r="AL152" i="8"/>
  <c r="AH153" i="8"/>
  <c r="AJ153" i="8"/>
  <c r="AL153" i="8"/>
  <c r="AH154" i="8"/>
  <c r="AJ154" i="8"/>
  <c r="AL154" i="8"/>
  <c r="AH155" i="8"/>
  <c r="AJ155" i="8"/>
  <c r="AL155" i="8"/>
  <c r="AH156" i="8"/>
  <c r="AJ156" i="8"/>
  <c r="AL156" i="8"/>
  <c r="AH157" i="8"/>
  <c r="AJ157" i="8"/>
  <c r="AL157" i="8"/>
  <c r="AH158" i="8"/>
  <c r="AJ158" i="8"/>
  <c r="AL158" i="8"/>
  <c r="AL3" i="8"/>
  <c r="AJ3" i="8"/>
  <c r="AH3" i="8"/>
  <c r="AC4" i="8"/>
  <c r="AD4" i="8"/>
  <c r="AG4" i="8" s="1"/>
  <c r="AE4" i="8"/>
  <c r="AF4" i="8"/>
  <c r="AC5" i="8"/>
  <c r="AD5" i="8"/>
  <c r="AE5" i="8"/>
  <c r="AF5" i="8"/>
  <c r="AC6" i="8"/>
  <c r="AD6" i="8"/>
  <c r="AE6" i="8"/>
  <c r="AF6" i="8"/>
  <c r="AC7" i="8"/>
  <c r="AD7" i="8"/>
  <c r="AE7" i="8"/>
  <c r="AF7" i="8"/>
  <c r="AC8" i="8"/>
  <c r="AD8" i="8"/>
  <c r="AE8" i="8"/>
  <c r="AF8" i="8"/>
  <c r="AC9" i="8"/>
  <c r="AD9" i="8"/>
  <c r="AG9" i="8" s="1"/>
  <c r="AE9" i="8"/>
  <c r="AI9" i="8" s="1"/>
  <c r="AF9" i="8"/>
  <c r="AC10" i="8"/>
  <c r="AD10" i="8"/>
  <c r="AG10" i="8" s="1"/>
  <c r="AE10" i="8"/>
  <c r="AI10" i="8" s="1"/>
  <c r="AF10" i="8"/>
  <c r="AC11" i="8"/>
  <c r="AD11" i="8"/>
  <c r="AE11" i="8"/>
  <c r="AF11" i="8"/>
  <c r="AC12" i="8"/>
  <c r="AD12" i="8"/>
  <c r="AE12" i="8"/>
  <c r="AF12" i="8"/>
  <c r="AC13" i="8"/>
  <c r="AD13" i="8"/>
  <c r="AG13" i="8" s="1"/>
  <c r="AE13" i="8"/>
  <c r="AI13" i="8" s="1"/>
  <c r="AF13" i="8"/>
  <c r="AC14" i="8"/>
  <c r="AD14" i="8"/>
  <c r="AE14" i="8"/>
  <c r="AF14" i="8"/>
  <c r="AC15" i="8"/>
  <c r="AD15" i="8"/>
  <c r="AE15" i="8"/>
  <c r="AF15" i="8"/>
  <c r="AC16" i="8"/>
  <c r="AD16" i="8"/>
  <c r="AE16" i="8"/>
  <c r="AF16" i="8"/>
  <c r="AC17" i="8"/>
  <c r="AD17" i="8"/>
  <c r="AE17" i="8"/>
  <c r="AF17" i="8"/>
  <c r="AC18" i="8"/>
  <c r="AD18" i="8"/>
  <c r="AE18" i="8"/>
  <c r="AF18" i="8"/>
  <c r="AK18" i="8" s="1"/>
  <c r="AC19" i="8"/>
  <c r="AD19" i="8"/>
  <c r="AE19" i="8"/>
  <c r="AF19" i="8"/>
  <c r="AC20" i="8"/>
  <c r="AD20" i="8"/>
  <c r="AE20" i="8"/>
  <c r="AF20" i="8"/>
  <c r="AC21" i="8"/>
  <c r="AD21" i="8"/>
  <c r="AG21" i="8" s="1"/>
  <c r="AE21" i="8"/>
  <c r="AI21" i="8" s="1"/>
  <c r="AF21" i="8"/>
  <c r="AK21" i="8" s="1"/>
  <c r="AC22" i="8"/>
  <c r="AD22" i="8"/>
  <c r="AE22" i="8"/>
  <c r="AF22" i="8"/>
  <c r="AC23" i="8"/>
  <c r="AD23" i="8"/>
  <c r="AG23" i="8" s="1"/>
  <c r="AE23" i="8"/>
  <c r="AI23" i="8" s="1"/>
  <c r="AF23" i="8"/>
  <c r="AC24" i="8"/>
  <c r="AD24" i="8"/>
  <c r="AE24" i="8"/>
  <c r="AF24" i="8"/>
  <c r="AC25" i="8"/>
  <c r="AD25" i="8"/>
  <c r="AE25" i="8"/>
  <c r="AF25" i="8"/>
  <c r="AC26" i="8"/>
  <c r="AD26" i="8"/>
  <c r="AE26" i="8"/>
  <c r="AI26" i="8" s="1"/>
  <c r="AF26" i="8"/>
  <c r="AK26" i="8" s="1"/>
  <c r="AC27" i="8"/>
  <c r="AD27" i="8"/>
  <c r="AE27" i="8"/>
  <c r="AF27" i="8"/>
  <c r="AK27" i="8" s="1"/>
  <c r="AC28" i="8"/>
  <c r="AD28" i="8"/>
  <c r="AE28" i="8"/>
  <c r="AF28" i="8"/>
  <c r="AC29" i="8"/>
  <c r="AD29" i="8"/>
  <c r="AE29" i="8"/>
  <c r="AF29" i="8"/>
  <c r="AC30" i="8"/>
  <c r="AD30" i="8"/>
  <c r="AG30" i="8" s="1"/>
  <c r="AE30" i="8"/>
  <c r="AF30" i="8"/>
  <c r="AC31" i="8"/>
  <c r="AD31" i="8"/>
  <c r="AG31" i="8" s="1"/>
  <c r="AE31" i="8"/>
  <c r="AI31" i="8" s="1"/>
  <c r="AF31" i="8"/>
  <c r="AC32" i="8"/>
  <c r="AD32" i="8"/>
  <c r="AE32" i="8"/>
  <c r="AF32" i="8"/>
  <c r="AC33" i="8"/>
  <c r="AD33" i="8"/>
  <c r="AE33" i="8"/>
  <c r="AF33" i="8"/>
  <c r="AK33" i="8" s="1"/>
  <c r="AC34" i="8"/>
  <c r="AD34" i="8"/>
  <c r="AE34" i="8"/>
  <c r="AI34" i="8" s="1"/>
  <c r="AF34" i="8"/>
  <c r="AK34" i="8" s="1"/>
  <c r="AC35" i="8"/>
  <c r="AD35" i="8"/>
  <c r="AG35" i="8" s="1"/>
  <c r="AE35" i="8"/>
  <c r="AF35" i="8"/>
  <c r="AK35" i="8" s="1"/>
  <c r="AC36" i="8"/>
  <c r="AD36" i="8"/>
  <c r="AE36" i="8"/>
  <c r="AF36" i="8"/>
  <c r="AC37" i="8"/>
  <c r="AD37" i="8"/>
  <c r="AG37" i="8" s="1"/>
  <c r="AE37" i="8"/>
  <c r="AI37" i="8" s="1"/>
  <c r="AF37" i="8"/>
  <c r="AK37" i="8" s="1"/>
  <c r="AC38" i="8"/>
  <c r="AD38" i="8"/>
  <c r="AE38" i="8"/>
  <c r="AI38" i="8" s="1"/>
  <c r="AF38" i="8"/>
  <c r="AK38" i="8" s="1"/>
  <c r="AC39" i="8"/>
  <c r="AD39" i="8"/>
  <c r="AE39" i="8"/>
  <c r="AI39" i="8" s="1"/>
  <c r="AF39" i="8"/>
  <c r="AC40" i="8"/>
  <c r="AD40" i="8"/>
  <c r="AE40" i="8"/>
  <c r="AF40" i="8"/>
  <c r="AC41" i="8"/>
  <c r="AD41" i="8"/>
  <c r="AG41" i="8" s="1"/>
  <c r="AE41" i="8"/>
  <c r="AF41" i="8"/>
  <c r="AC42" i="8"/>
  <c r="AD42" i="8"/>
  <c r="AG42" i="8" s="1"/>
  <c r="AE42" i="8"/>
  <c r="AF42" i="8"/>
  <c r="AC43" i="8"/>
  <c r="AD43" i="8"/>
  <c r="AE43" i="8"/>
  <c r="AF43" i="8"/>
  <c r="AK43" i="8" s="1"/>
  <c r="AC44" i="8"/>
  <c r="AD44" i="8"/>
  <c r="AE44" i="8"/>
  <c r="AF44" i="8"/>
  <c r="AC45" i="8"/>
  <c r="AD45" i="8"/>
  <c r="AE45" i="8"/>
  <c r="AF45" i="8"/>
  <c r="AK45" i="8" s="1"/>
  <c r="AC46" i="8"/>
  <c r="AD46" i="8"/>
  <c r="AE46" i="8"/>
  <c r="AI46" i="8" s="1"/>
  <c r="AF46" i="8"/>
  <c r="AC47" i="8"/>
  <c r="AD47" i="8"/>
  <c r="AE47" i="8"/>
  <c r="AF47" i="8"/>
  <c r="AC48" i="8"/>
  <c r="AD48" i="8"/>
  <c r="AE48" i="8"/>
  <c r="AF48" i="8"/>
  <c r="AC49" i="8"/>
  <c r="AD49" i="8"/>
  <c r="AE49" i="8"/>
  <c r="AI49" i="8" s="1"/>
  <c r="AF49" i="8"/>
  <c r="AK49" i="8" s="1"/>
  <c r="AC50" i="8"/>
  <c r="AD50" i="8"/>
  <c r="AE50" i="8"/>
  <c r="AF50" i="8"/>
  <c r="AK50" i="8" s="1"/>
  <c r="AC51" i="8"/>
  <c r="AD51" i="8"/>
  <c r="AE51" i="8"/>
  <c r="AF51" i="8"/>
  <c r="AC52" i="8"/>
  <c r="AD52" i="8"/>
  <c r="AE52" i="8"/>
  <c r="AF52" i="8"/>
  <c r="AC53" i="8"/>
  <c r="AD53" i="8"/>
  <c r="AE53" i="8"/>
  <c r="AI53" i="8" s="1"/>
  <c r="AF53" i="8"/>
  <c r="AK53" i="8" s="1"/>
  <c r="AC54" i="8"/>
  <c r="AD54" i="8"/>
  <c r="AE54" i="8"/>
  <c r="AI54" i="8" s="1"/>
  <c r="AF54" i="8"/>
  <c r="AK54" i="8" s="1"/>
  <c r="AC55" i="8"/>
  <c r="AD55" i="8"/>
  <c r="AE55" i="8"/>
  <c r="AF55" i="8"/>
  <c r="AC56" i="8"/>
  <c r="AD56" i="8"/>
  <c r="AE56" i="8"/>
  <c r="AF56" i="8"/>
  <c r="AC57" i="8"/>
  <c r="AD57" i="8"/>
  <c r="AE57" i="8"/>
  <c r="AF57" i="8"/>
  <c r="AC58" i="8"/>
  <c r="AD58" i="8"/>
  <c r="AE58" i="8"/>
  <c r="AI58" i="8" s="1"/>
  <c r="AF58" i="8"/>
  <c r="AK58" i="8" s="1"/>
  <c r="AC59" i="8"/>
  <c r="AD59" i="8"/>
  <c r="AE59" i="8"/>
  <c r="AI59" i="8" s="1"/>
  <c r="AF59" i="8"/>
  <c r="AK59" i="8" s="1"/>
  <c r="AC60" i="8"/>
  <c r="AD60" i="8"/>
  <c r="AE60" i="8"/>
  <c r="AF60" i="8"/>
  <c r="AC61" i="8"/>
  <c r="AD61" i="8"/>
  <c r="AE61" i="8"/>
  <c r="AF61" i="8"/>
  <c r="AC62" i="8"/>
  <c r="AD62" i="8"/>
  <c r="AG62" i="8" s="1"/>
  <c r="AE62" i="8"/>
  <c r="AF62" i="8"/>
  <c r="AC63" i="8"/>
  <c r="AD63" i="8"/>
  <c r="AG63" i="8" s="1"/>
  <c r="AE63" i="8"/>
  <c r="AF63" i="8"/>
  <c r="AK63" i="8" s="1"/>
  <c r="AC64" i="8"/>
  <c r="AD64" i="8"/>
  <c r="AE64" i="8"/>
  <c r="AF64" i="8"/>
  <c r="AC65" i="8"/>
  <c r="AD65" i="8"/>
  <c r="AE65" i="8"/>
  <c r="AF65" i="8"/>
  <c r="AC66" i="8"/>
  <c r="AD66" i="8"/>
  <c r="AE66" i="8"/>
  <c r="AF66" i="8"/>
  <c r="AC67" i="8"/>
  <c r="AD67" i="8"/>
  <c r="AE67" i="8"/>
  <c r="AF67" i="8"/>
  <c r="AC68" i="8"/>
  <c r="AD68" i="8"/>
  <c r="AE68" i="8"/>
  <c r="AI68" i="8" s="1"/>
  <c r="AF68" i="8"/>
  <c r="AC69" i="8"/>
  <c r="AD69" i="8"/>
  <c r="AE69" i="8"/>
  <c r="AF69" i="8"/>
  <c r="AC70" i="8"/>
  <c r="AD70" i="8"/>
  <c r="AE70" i="8"/>
  <c r="AI70" i="8" s="1"/>
  <c r="AF70" i="8"/>
  <c r="AC71" i="8"/>
  <c r="AD71" i="8"/>
  <c r="AE71" i="8"/>
  <c r="AF71" i="8"/>
  <c r="AK71" i="8" s="1"/>
  <c r="AC72" i="8"/>
  <c r="AD72" i="8"/>
  <c r="AG72" i="8" s="1"/>
  <c r="AE72" i="8"/>
  <c r="AF72" i="8"/>
  <c r="AC73" i="8"/>
  <c r="AD73" i="8"/>
  <c r="AE73" i="8"/>
  <c r="AF73" i="8"/>
  <c r="AC74" i="8"/>
  <c r="AD74" i="8"/>
  <c r="AE74" i="8"/>
  <c r="AF74" i="8"/>
  <c r="AC75" i="8"/>
  <c r="AD75" i="8"/>
  <c r="AG75" i="8" s="1"/>
  <c r="AE75" i="8"/>
  <c r="AI75" i="8" s="1"/>
  <c r="AF75" i="8"/>
  <c r="AK75" i="8" s="1"/>
  <c r="AC76" i="8"/>
  <c r="AD76" i="8"/>
  <c r="AE76" i="8"/>
  <c r="AF76" i="8"/>
  <c r="AC77" i="8"/>
  <c r="AD77" i="8"/>
  <c r="AE77" i="8"/>
  <c r="AF77" i="8"/>
  <c r="AK77" i="8" s="1"/>
  <c r="AC78" i="8"/>
  <c r="AD78" i="8"/>
  <c r="AG78" i="8" s="1"/>
  <c r="AE78" i="8"/>
  <c r="AI78" i="8" s="1"/>
  <c r="AF78" i="8"/>
  <c r="AC79" i="8"/>
  <c r="AD79" i="8"/>
  <c r="AE79" i="8"/>
  <c r="AF79" i="8"/>
  <c r="AK79" i="8" s="1"/>
  <c r="AC80" i="8"/>
  <c r="AD80" i="8"/>
  <c r="AE80" i="8"/>
  <c r="AI80" i="8" s="1"/>
  <c r="AF80" i="8"/>
  <c r="AK80" i="8" s="1"/>
  <c r="AC81" i="8"/>
  <c r="AD81" i="8"/>
  <c r="AE81" i="8"/>
  <c r="AI81" i="8" s="1"/>
  <c r="AF81" i="8"/>
  <c r="AC82" i="8"/>
  <c r="AD82" i="8"/>
  <c r="AE82" i="8"/>
  <c r="AI82" i="8" s="1"/>
  <c r="AF82" i="8"/>
  <c r="AC83" i="8"/>
  <c r="AD83" i="8"/>
  <c r="AE83" i="8"/>
  <c r="AF83" i="8"/>
  <c r="AC84" i="8"/>
  <c r="AD84" i="8"/>
  <c r="AE84" i="8"/>
  <c r="AF84" i="8"/>
  <c r="AC85" i="8"/>
  <c r="AD85" i="8"/>
  <c r="AG85" i="8" s="1"/>
  <c r="AE85" i="8"/>
  <c r="AF85" i="8"/>
  <c r="AC86" i="8"/>
  <c r="AD86" i="8"/>
  <c r="AG86" i="8" s="1"/>
  <c r="AE86" i="8"/>
  <c r="AF86" i="8"/>
  <c r="AK86" i="8" s="1"/>
  <c r="AC87" i="8"/>
  <c r="AD87" i="8"/>
  <c r="AE87" i="8"/>
  <c r="AI87" i="8" s="1"/>
  <c r="AF87" i="8"/>
  <c r="AK87" i="8" s="1"/>
  <c r="AC88" i="8"/>
  <c r="AD88" i="8"/>
  <c r="AE88" i="8"/>
  <c r="AF88" i="8"/>
  <c r="AC89" i="8"/>
  <c r="AD89" i="8"/>
  <c r="AE89" i="8"/>
  <c r="AI89" i="8" s="1"/>
  <c r="AF89" i="8"/>
  <c r="AC90" i="8"/>
  <c r="AD90" i="8"/>
  <c r="AE90" i="8"/>
  <c r="AF90" i="8"/>
  <c r="AC91" i="8"/>
  <c r="AD91" i="8"/>
  <c r="AE91" i="8"/>
  <c r="AF91" i="8"/>
  <c r="AC92" i="8"/>
  <c r="AD92" i="8"/>
  <c r="AE92" i="8"/>
  <c r="AF92" i="8"/>
  <c r="AK92" i="8" s="1"/>
  <c r="AC93" i="8"/>
  <c r="AD93" i="8"/>
  <c r="AE93" i="8"/>
  <c r="AF93" i="8"/>
  <c r="AK93" i="8" s="1"/>
  <c r="AC94" i="8"/>
  <c r="AD94" i="8"/>
  <c r="AE94" i="8"/>
  <c r="AI94" i="8" s="1"/>
  <c r="AF94" i="8"/>
  <c r="AK94" i="8" s="1"/>
  <c r="AC95" i="8"/>
  <c r="AD95" i="8"/>
  <c r="AG95" i="8" s="1"/>
  <c r="AE95" i="8"/>
  <c r="AI95" i="8" s="1"/>
  <c r="AF95" i="8"/>
  <c r="AK95" i="8" s="1"/>
  <c r="AC96" i="8"/>
  <c r="AD96" i="8"/>
  <c r="AG96" i="8" s="1"/>
  <c r="AE96" i="8"/>
  <c r="AF96" i="8"/>
  <c r="AC97" i="8"/>
  <c r="AD97" i="8"/>
  <c r="AG97" i="8" s="1"/>
  <c r="AE97" i="8"/>
  <c r="AF97" i="8"/>
  <c r="AK97" i="8" s="1"/>
  <c r="AC98" i="8"/>
  <c r="AD98" i="8"/>
  <c r="AG98" i="8" s="1"/>
  <c r="AE98" i="8"/>
  <c r="AI98" i="8" s="1"/>
  <c r="AF98" i="8"/>
  <c r="AK98" i="8" s="1"/>
  <c r="AC99" i="8"/>
  <c r="AD99" i="8"/>
  <c r="AG99" i="8" s="1"/>
  <c r="AE99" i="8"/>
  <c r="AF99" i="8"/>
  <c r="AC100" i="8"/>
  <c r="AD100" i="8"/>
  <c r="AE100" i="8"/>
  <c r="AI100" i="8" s="1"/>
  <c r="AF100" i="8"/>
  <c r="AK100" i="8" s="1"/>
  <c r="AC101" i="8"/>
  <c r="AD101" i="8"/>
  <c r="AG101" i="8" s="1"/>
  <c r="AE101" i="8"/>
  <c r="AF101" i="8"/>
  <c r="AC102" i="8"/>
  <c r="AD102" i="8"/>
  <c r="AE102" i="8"/>
  <c r="AI102" i="8" s="1"/>
  <c r="AF102" i="8"/>
  <c r="AK102" i="8" s="1"/>
  <c r="AC103" i="8"/>
  <c r="AD103" i="8"/>
  <c r="AE103" i="8"/>
  <c r="AF103" i="8"/>
  <c r="AK103" i="8" s="1"/>
  <c r="AC104" i="8"/>
  <c r="AD104" i="8"/>
  <c r="AG104" i="8" s="1"/>
  <c r="AE104" i="8"/>
  <c r="AF104" i="8"/>
  <c r="AK104" i="8" s="1"/>
  <c r="AC105" i="8"/>
  <c r="AD105" i="8"/>
  <c r="AE105" i="8"/>
  <c r="AF105" i="8"/>
  <c r="AC106" i="8"/>
  <c r="AD106" i="8"/>
  <c r="AE106" i="8"/>
  <c r="AF106" i="8"/>
  <c r="AC107" i="8"/>
  <c r="AD107" i="8"/>
  <c r="AE107" i="8"/>
  <c r="AF107" i="8"/>
  <c r="AC108" i="8"/>
  <c r="AD108" i="8"/>
  <c r="AE108" i="8"/>
  <c r="AF108" i="8"/>
  <c r="AC109" i="8"/>
  <c r="AD109" i="8"/>
  <c r="AE109" i="8"/>
  <c r="AI109" i="8" s="1"/>
  <c r="AF109" i="8"/>
  <c r="AK109" i="8" s="1"/>
  <c r="AC110" i="8"/>
  <c r="AD110" i="8"/>
  <c r="AE110" i="8"/>
  <c r="AF110" i="8"/>
  <c r="AC111" i="8"/>
  <c r="AD111" i="8"/>
  <c r="AE111" i="8"/>
  <c r="AI111" i="8" s="1"/>
  <c r="AF111" i="8"/>
  <c r="AC112" i="8"/>
  <c r="AD112" i="8"/>
  <c r="AE112" i="8"/>
  <c r="AF112" i="8"/>
  <c r="AC113" i="8"/>
  <c r="AD113" i="8"/>
  <c r="AG113" i="8" s="1"/>
  <c r="AE113" i="8"/>
  <c r="AF113" i="8"/>
  <c r="AK113" i="8" s="1"/>
  <c r="AC114" i="8"/>
  <c r="AD114" i="8"/>
  <c r="AE114" i="8"/>
  <c r="AF114" i="8"/>
  <c r="AK114" i="8" s="1"/>
  <c r="AC115" i="8"/>
  <c r="AD115" i="8"/>
  <c r="AE115" i="8"/>
  <c r="AF115" i="8"/>
  <c r="AC116" i="8"/>
  <c r="AD116" i="8"/>
  <c r="AG116" i="8" s="1"/>
  <c r="AE116" i="8"/>
  <c r="AI116" i="8" s="1"/>
  <c r="AF116" i="8"/>
  <c r="AK116" i="8" s="1"/>
  <c r="AC117" i="8"/>
  <c r="AD117" i="8"/>
  <c r="AE117" i="8"/>
  <c r="AF117" i="8"/>
  <c r="AC118" i="8"/>
  <c r="AD118" i="8"/>
  <c r="AG118" i="8" s="1"/>
  <c r="AE118" i="8"/>
  <c r="AF118" i="8"/>
  <c r="AC119" i="8"/>
  <c r="AD119" i="8"/>
  <c r="AE119" i="8"/>
  <c r="AF119" i="8"/>
  <c r="AK119" i="8" s="1"/>
  <c r="AC120" i="8"/>
  <c r="AD120" i="8"/>
  <c r="AG120" i="8" s="1"/>
  <c r="AE120" i="8"/>
  <c r="AF120" i="8"/>
  <c r="AC121" i="8"/>
  <c r="AD121" i="8"/>
  <c r="AE121" i="8"/>
  <c r="AF121" i="8"/>
  <c r="AC122" i="8"/>
  <c r="AD122" i="8"/>
  <c r="AE122" i="8"/>
  <c r="AI122" i="8" s="1"/>
  <c r="AF122" i="8"/>
  <c r="AK122" i="8" s="1"/>
  <c r="AC123" i="8"/>
  <c r="AD123" i="8"/>
  <c r="AE123" i="8"/>
  <c r="AI123" i="8" s="1"/>
  <c r="AF123" i="8"/>
  <c r="AK123" i="8" s="1"/>
  <c r="AC124" i="8"/>
  <c r="AD124" i="8"/>
  <c r="AE124" i="8"/>
  <c r="AI124" i="8" s="1"/>
  <c r="AF124" i="8"/>
  <c r="AC125" i="8"/>
  <c r="AD125" i="8"/>
  <c r="AE125" i="8"/>
  <c r="AI125" i="8" s="1"/>
  <c r="AF125" i="8"/>
  <c r="AK125" i="8" s="1"/>
  <c r="AC126" i="8"/>
  <c r="AD126" i="8"/>
  <c r="AE126" i="8"/>
  <c r="AF126" i="8"/>
  <c r="AC127" i="8"/>
  <c r="AD127" i="8"/>
  <c r="AG127" i="8" s="1"/>
  <c r="AE127" i="8"/>
  <c r="AF127" i="8"/>
  <c r="AC128" i="8"/>
  <c r="AD128" i="8"/>
  <c r="AE128" i="8"/>
  <c r="AF128" i="8"/>
  <c r="AC129" i="8"/>
  <c r="AD129" i="8"/>
  <c r="AE129" i="8"/>
  <c r="AI129" i="8" s="1"/>
  <c r="AF129" i="8"/>
  <c r="AK129" i="8" s="1"/>
  <c r="AC130" i="8"/>
  <c r="AD130" i="8"/>
  <c r="AE130" i="8"/>
  <c r="AF130" i="8"/>
  <c r="AC131" i="8"/>
  <c r="AD131" i="8"/>
  <c r="AE131" i="8"/>
  <c r="AF131" i="8"/>
  <c r="AK131" i="8" s="1"/>
  <c r="AC132" i="8"/>
  <c r="AD132" i="8"/>
  <c r="AE132" i="8"/>
  <c r="AI132" i="8" s="1"/>
  <c r="AF132" i="8"/>
  <c r="AK132" i="8" s="1"/>
  <c r="AC133" i="8"/>
  <c r="AD133" i="8"/>
  <c r="AE133" i="8"/>
  <c r="AI133" i="8" s="1"/>
  <c r="AF133" i="8"/>
  <c r="AK133" i="8" s="1"/>
  <c r="AC134" i="8"/>
  <c r="AD134" i="8"/>
  <c r="AE134" i="8"/>
  <c r="AF134" i="8"/>
  <c r="AC135" i="8"/>
  <c r="AD135" i="8"/>
  <c r="AE135" i="8"/>
  <c r="AF135" i="8"/>
  <c r="AK135" i="8" s="1"/>
  <c r="AC136" i="8"/>
  <c r="AD136" i="8"/>
  <c r="AE136" i="8"/>
  <c r="AF136" i="8"/>
  <c r="AK136" i="8" s="1"/>
  <c r="AC137" i="8"/>
  <c r="AD137" i="8"/>
  <c r="AE137" i="8"/>
  <c r="AF137" i="8"/>
  <c r="AK137" i="8" s="1"/>
  <c r="AC138" i="8"/>
  <c r="AD138" i="8"/>
  <c r="AE138" i="8"/>
  <c r="AF138" i="8"/>
  <c r="AC139" i="8"/>
  <c r="AD139" i="8"/>
  <c r="AE139" i="8"/>
  <c r="AF139" i="8"/>
  <c r="AC140" i="8"/>
  <c r="AD140" i="8"/>
  <c r="AE140" i="8"/>
  <c r="AI140" i="8" s="1"/>
  <c r="AF140" i="8"/>
  <c r="AK140" i="8" s="1"/>
  <c r="AC141" i="8"/>
  <c r="AD141" i="8"/>
  <c r="AE141" i="8"/>
  <c r="AI141" i="8" s="1"/>
  <c r="AF141" i="8"/>
  <c r="AK141" i="8" s="1"/>
  <c r="AC142" i="8"/>
  <c r="AD142" i="8"/>
  <c r="AE142" i="8"/>
  <c r="AI142" i="8" s="1"/>
  <c r="AF142" i="8"/>
  <c r="AK142" i="8" s="1"/>
  <c r="AC143" i="8"/>
  <c r="AD143" i="8"/>
  <c r="AE143" i="8"/>
  <c r="AF143" i="8"/>
  <c r="AC145" i="8"/>
  <c r="AD145" i="8"/>
  <c r="AE145" i="8"/>
  <c r="AF145" i="8"/>
  <c r="AC146" i="8"/>
  <c r="AD146" i="8"/>
  <c r="AE146" i="8"/>
  <c r="AF146" i="8"/>
  <c r="AC147" i="8"/>
  <c r="AD147" i="8"/>
  <c r="AE147" i="8"/>
  <c r="AF147" i="8"/>
  <c r="AC148" i="8"/>
  <c r="AD148" i="8"/>
  <c r="AE148" i="8"/>
  <c r="AF148" i="8"/>
  <c r="AC149" i="8"/>
  <c r="AD149" i="8"/>
  <c r="AG149" i="8" s="1"/>
  <c r="AE149" i="8"/>
  <c r="AI149" i="8" s="1"/>
  <c r="AF149" i="8"/>
  <c r="AK149" i="8" s="1"/>
  <c r="AC150" i="8"/>
  <c r="AD150" i="8"/>
  <c r="AE150" i="8"/>
  <c r="AF150" i="8"/>
  <c r="AC151" i="8"/>
  <c r="AD151" i="8"/>
  <c r="AE151" i="8"/>
  <c r="AF151" i="8"/>
  <c r="AC152" i="8"/>
  <c r="AD152" i="8"/>
  <c r="AE152" i="8"/>
  <c r="AF152" i="8"/>
  <c r="AC153" i="8"/>
  <c r="AD153" i="8"/>
  <c r="AG153" i="8" s="1"/>
  <c r="AE153" i="8"/>
  <c r="AF153" i="8"/>
  <c r="AC154" i="8"/>
  <c r="AD154" i="8"/>
  <c r="AE154" i="8"/>
  <c r="AF154" i="8"/>
  <c r="AK154" i="8" s="1"/>
  <c r="AC155" i="8"/>
  <c r="AD155" i="8"/>
  <c r="AE155" i="8"/>
  <c r="AI155" i="8" s="1"/>
  <c r="AF155" i="8"/>
  <c r="AC156" i="8"/>
  <c r="AD156" i="8"/>
  <c r="AE156" i="8"/>
  <c r="AF156" i="8"/>
  <c r="AC157" i="8"/>
  <c r="AD157" i="8"/>
  <c r="AG157" i="8" s="1"/>
  <c r="AE157" i="8"/>
  <c r="AI157" i="8" s="1"/>
  <c r="AF157" i="8"/>
  <c r="AK157" i="8" s="1"/>
  <c r="AC158" i="8"/>
  <c r="AD158" i="8"/>
  <c r="AE158" i="8"/>
  <c r="AF158" i="8"/>
  <c r="AF3" i="8"/>
  <c r="AE3" i="8"/>
  <c r="AD3" i="8"/>
  <c r="AC3" i="8"/>
  <c r="AI3" i="8" s="1"/>
  <c r="AA4" i="8"/>
  <c r="AA5" i="8"/>
  <c r="AA6" i="8"/>
  <c r="AA7" i="8"/>
  <c r="AA8" i="8"/>
  <c r="AA9" i="8"/>
  <c r="AA10" i="8"/>
  <c r="AB10" i="8" s="1"/>
  <c r="AA11" i="8"/>
  <c r="AA12" i="8"/>
  <c r="AA13" i="8"/>
  <c r="AA14" i="8"/>
  <c r="AB14" i="8" s="1"/>
  <c r="AA15" i="8"/>
  <c r="AA16" i="8"/>
  <c r="AA17" i="8"/>
  <c r="AA18" i="8"/>
  <c r="AA19" i="8"/>
  <c r="AA20" i="8"/>
  <c r="AA21" i="8"/>
  <c r="AA22" i="8"/>
  <c r="AA23" i="8"/>
  <c r="AA24" i="8"/>
  <c r="AA25" i="8"/>
  <c r="AA26" i="8"/>
  <c r="AB26" i="8" s="1"/>
  <c r="AA27" i="8"/>
  <c r="AA28" i="8"/>
  <c r="AA29" i="8"/>
  <c r="AA30" i="8"/>
  <c r="AB30" i="8" s="1"/>
  <c r="AA31" i="8"/>
  <c r="AA32" i="8"/>
  <c r="AA33" i="8"/>
  <c r="AA34" i="8"/>
  <c r="AA35" i="8"/>
  <c r="AA36" i="8"/>
  <c r="AA37" i="8"/>
  <c r="AA38" i="8"/>
  <c r="AA39" i="8"/>
  <c r="AA40" i="8"/>
  <c r="AA41" i="8"/>
  <c r="AA42" i="8"/>
  <c r="AB42" i="8" s="1"/>
  <c r="AA43" i="8"/>
  <c r="AA44" i="8"/>
  <c r="AA45" i="8"/>
  <c r="AA46" i="8"/>
  <c r="AB46" i="8" s="1"/>
  <c r="AA47" i="8"/>
  <c r="AA48" i="8"/>
  <c r="AA49" i="8"/>
  <c r="AA50" i="8"/>
  <c r="AA51" i="8"/>
  <c r="AA52" i="8"/>
  <c r="AA53" i="8"/>
  <c r="AA54" i="8"/>
  <c r="AA55" i="8"/>
  <c r="AA56" i="8"/>
  <c r="AA57" i="8"/>
  <c r="AA58" i="8"/>
  <c r="AB58" i="8" s="1"/>
  <c r="AA59" i="8"/>
  <c r="AA60" i="8"/>
  <c r="AA61" i="8"/>
  <c r="AA62" i="8"/>
  <c r="AB62" i="8" s="1"/>
  <c r="AA63" i="8"/>
  <c r="AA64" i="8"/>
  <c r="AA65" i="8"/>
  <c r="AA66" i="8"/>
  <c r="AA67" i="8"/>
  <c r="AA68" i="8"/>
  <c r="AA69" i="8"/>
  <c r="AA70" i="8"/>
  <c r="AA71" i="8"/>
  <c r="AA72" i="8"/>
  <c r="AA73" i="8"/>
  <c r="AA74" i="8"/>
  <c r="AB74" i="8" s="1"/>
  <c r="AA75" i="8"/>
  <c r="AA76" i="8"/>
  <c r="AA77" i="8"/>
  <c r="AA78" i="8"/>
  <c r="AB78" i="8" s="1"/>
  <c r="AA79" i="8"/>
  <c r="AA80" i="8"/>
  <c r="AA81" i="8"/>
  <c r="AA82" i="8"/>
  <c r="AA83" i="8"/>
  <c r="AA84" i="8"/>
  <c r="AA85" i="8"/>
  <c r="AA86" i="8"/>
  <c r="AA87" i="8"/>
  <c r="AA88" i="8"/>
  <c r="AA89" i="8"/>
  <c r="AA90" i="8"/>
  <c r="AB90" i="8" s="1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B106" i="8" s="1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B118" i="8" s="1"/>
  <c r="AA119" i="8"/>
  <c r="AA120" i="8"/>
  <c r="AA121" i="8"/>
  <c r="AA122" i="8"/>
  <c r="AB122" i="8" s="1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B134" i="8" s="1"/>
  <c r="AA135" i="8"/>
  <c r="AA136" i="8"/>
  <c r="AA137" i="8"/>
  <c r="AA138" i="8"/>
  <c r="AB138" i="8" s="1"/>
  <c r="AA139" i="8"/>
  <c r="AA140" i="8"/>
  <c r="AA141" i="8"/>
  <c r="AA142" i="8"/>
  <c r="AA143" i="8"/>
  <c r="AA145" i="8"/>
  <c r="AA146" i="8"/>
  <c r="AA147" i="8"/>
  <c r="AA148" i="8"/>
  <c r="AA149" i="8"/>
  <c r="AA150" i="8"/>
  <c r="AA151" i="8"/>
  <c r="AA152" i="8"/>
  <c r="AA153" i="8"/>
  <c r="AA154" i="8"/>
  <c r="AA155" i="8"/>
  <c r="AB155" i="8" s="1"/>
  <c r="AA156" i="8"/>
  <c r="AA157" i="8"/>
  <c r="AA158" i="8"/>
  <c r="AA3" i="8"/>
  <c r="AB3" i="8" s="1"/>
  <c r="Z4" i="8"/>
  <c r="Z5" i="8"/>
  <c r="AB5" i="8" s="1"/>
  <c r="Z6" i="8"/>
  <c r="Z7" i="8"/>
  <c r="Z8" i="8"/>
  <c r="AB8" i="8" s="1"/>
  <c r="Z9" i="8"/>
  <c r="Z10" i="8"/>
  <c r="Z11" i="8"/>
  <c r="Z12" i="8"/>
  <c r="Z13" i="8"/>
  <c r="Z14" i="8"/>
  <c r="Z15" i="8"/>
  <c r="Z16" i="8"/>
  <c r="AB16" i="8" s="1"/>
  <c r="Z17" i="8"/>
  <c r="Z18" i="8"/>
  <c r="Z19" i="8"/>
  <c r="Z20" i="8"/>
  <c r="Z21" i="8"/>
  <c r="AB21" i="8" s="1"/>
  <c r="Z22" i="8"/>
  <c r="Z23" i="8"/>
  <c r="Z24" i="8"/>
  <c r="Z25" i="8"/>
  <c r="Z26" i="8"/>
  <c r="Z27" i="8"/>
  <c r="Z28" i="8"/>
  <c r="Z29" i="8"/>
  <c r="Z30" i="8"/>
  <c r="Z31" i="8"/>
  <c r="Z32" i="8"/>
  <c r="AB32" i="8" s="1"/>
  <c r="Z33" i="8"/>
  <c r="Z34" i="8"/>
  <c r="Z35" i="8"/>
  <c r="Z36" i="8"/>
  <c r="Z37" i="8"/>
  <c r="AB37" i="8" s="1"/>
  <c r="Z38" i="8"/>
  <c r="Z39" i="8"/>
  <c r="Z40" i="8"/>
  <c r="AB40" i="8" s="1"/>
  <c r="Z41" i="8"/>
  <c r="Z42" i="8"/>
  <c r="Z43" i="8"/>
  <c r="Z44" i="8"/>
  <c r="Z45" i="8"/>
  <c r="Z46" i="8"/>
  <c r="Z47" i="8"/>
  <c r="Z48" i="8"/>
  <c r="AB48" i="8" s="1"/>
  <c r="Z49" i="8"/>
  <c r="Z50" i="8"/>
  <c r="Z51" i="8"/>
  <c r="Z52" i="8"/>
  <c r="Z53" i="8"/>
  <c r="AB53" i="8" s="1"/>
  <c r="Z54" i="8"/>
  <c r="Z55" i="8"/>
  <c r="Z56" i="8"/>
  <c r="AB56" i="8" s="1"/>
  <c r="Z57" i="8"/>
  <c r="Z58" i="8"/>
  <c r="Z59" i="8"/>
  <c r="Z60" i="8"/>
  <c r="Z61" i="8"/>
  <c r="Z62" i="8"/>
  <c r="Z63" i="8"/>
  <c r="Z64" i="8"/>
  <c r="AB64" i="8" s="1"/>
  <c r="Z65" i="8"/>
  <c r="Z66" i="8"/>
  <c r="Z67" i="8"/>
  <c r="Z68" i="8"/>
  <c r="Z69" i="8"/>
  <c r="AB69" i="8" s="1"/>
  <c r="Z70" i="8"/>
  <c r="Z71" i="8"/>
  <c r="Z72" i="8"/>
  <c r="AB72" i="8" s="1"/>
  <c r="Z73" i="8"/>
  <c r="Z74" i="8"/>
  <c r="Z75" i="8"/>
  <c r="Z76" i="8"/>
  <c r="Z77" i="8"/>
  <c r="Z78" i="8"/>
  <c r="Z79" i="8"/>
  <c r="Z80" i="8"/>
  <c r="AB80" i="8" s="1"/>
  <c r="Z81" i="8"/>
  <c r="Z82" i="8"/>
  <c r="Z83" i="8"/>
  <c r="Z84" i="8"/>
  <c r="Z85" i="8"/>
  <c r="AB85" i="8" s="1"/>
  <c r="Z86" i="8"/>
  <c r="Z87" i="8"/>
  <c r="Z88" i="8"/>
  <c r="AB88" i="8" s="1"/>
  <c r="Z89" i="8"/>
  <c r="Z90" i="8"/>
  <c r="Z91" i="8"/>
  <c r="Z92" i="8"/>
  <c r="Z93" i="8"/>
  <c r="AB93" i="8" s="1"/>
  <c r="Z94" i="8"/>
  <c r="Z95" i="8"/>
  <c r="Z96" i="8"/>
  <c r="AB96" i="8" s="1"/>
  <c r="Z97" i="8"/>
  <c r="Z98" i="8"/>
  <c r="Z99" i="8"/>
  <c r="Z100" i="8"/>
  <c r="AB100" i="8" s="1"/>
  <c r="Z101" i="8"/>
  <c r="Z102" i="8"/>
  <c r="Z103" i="8"/>
  <c r="Z104" i="8"/>
  <c r="Z105" i="8"/>
  <c r="AB105" i="8" s="1"/>
  <c r="Z106" i="8"/>
  <c r="Z107" i="8"/>
  <c r="Z108" i="8"/>
  <c r="AB108" i="8" s="1"/>
  <c r="Z109" i="8"/>
  <c r="AB109" i="8" s="1"/>
  <c r="Z110" i="8"/>
  <c r="Z111" i="8"/>
  <c r="Z112" i="8"/>
  <c r="Z113" i="8"/>
  <c r="Z114" i="8"/>
  <c r="Z115" i="8"/>
  <c r="Z116" i="8"/>
  <c r="AB116" i="8" s="1"/>
  <c r="Z117" i="8"/>
  <c r="Z118" i="8"/>
  <c r="Z119" i="8"/>
  <c r="Z120" i="8"/>
  <c r="Z121" i="8"/>
  <c r="Z122" i="8"/>
  <c r="Z123" i="8"/>
  <c r="Z124" i="8"/>
  <c r="AB124" i="8" s="1"/>
  <c r="Z125" i="8"/>
  <c r="AB125" i="8" s="1"/>
  <c r="Z126" i="8"/>
  <c r="Z127" i="8"/>
  <c r="Z128" i="8"/>
  <c r="Z129" i="8"/>
  <c r="Z130" i="8"/>
  <c r="Z131" i="8"/>
  <c r="Z132" i="8"/>
  <c r="AB132" i="8" s="1"/>
  <c r="Z133" i="8"/>
  <c r="Z134" i="8"/>
  <c r="Z135" i="8"/>
  <c r="Z136" i="8"/>
  <c r="Z137" i="8"/>
  <c r="Z138" i="8"/>
  <c r="Z139" i="8"/>
  <c r="Z140" i="8"/>
  <c r="AB140" i="8" s="1"/>
  <c r="Z141" i="8"/>
  <c r="AB141" i="8" s="1"/>
  <c r="Z142" i="8"/>
  <c r="Z143" i="8"/>
  <c r="Z145" i="8"/>
  <c r="AB145" i="8" s="1"/>
  <c r="Z146" i="8"/>
  <c r="Z147" i="8"/>
  <c r="Z148" i="8"/>
  <c r="Z149" i="8"/>
  <c r="Z150" i="8"/>
  <c r="Z151" i="8"/>
  <c r="Z152" i="8"/>
  <c r="Z153" i="8"/>
  <c r="Z154" i="8"/>
  <c r="Z155" i="8"/>
  <c r="Z156" i="8"/>
  <c r="Z157" i="8"/>
  <c r="AB157" i="8" s="1"/>
  <c r="Z158" i="8"/>
  <c r="Z3" i="8"/>
  <c r="AK60" i="8"/>
  <c r="AK14" i="8"/>
  <c r="AI101" i="8"/>
  <c r="AI91" i="8"/>
  <c r="AI86" i="8"/>
  <c r="AI42" i="8"/>
  <c r="AI30" i="8"/>
  <c r="AI6" i="8"/>
  <c r="AI136" i="8"/>
  <c r="AI126" i="8"/>
  <c r="AI114" i="8"/>
  <c r="AI112" i="8"/>
  <c r="AG141" i="8"/>
  <c r="AG135" i="8"/>
  <c r="AG131" i="8"/>
  <c r="AG129" i="8"/>
  <c r="AG123" i="8"/>
  <c r="AG119" i="8"/>
  <c r="AG102" i="8"/>
  <c r="AG100" i="8"/>
  <c r="AG94" i="8"/>
  <c r="AG92" i="8"/>
  <c r="AG71" i="8"/>
  <c r="AI153" i="8"/>
  <c r="AG142" i="8"/>
  <c r="AG59" i="8"/>
  <c r="AG57" i="8"/>
  <c r="AG53" i="8"/>
  <c r="AG49" i="8"/>
  <c r="AG43" i="8"/>
  <c r="AG39" i="8"/>
  <c r="AG33" i="8"/>
  <c r="AG29" i="8"/>
  <c r="AG27" i="8"/>
  <c r="AG19" i="8"/>
  <c r="AG11" i="8"/>
  <c r="AG7" i="8"/>
  <c r="AK127" i="8"/>
  <c r="AG140" i="8"/>
  <c r="AG136" i="8"/>
  <c r="AI135" i="8"/>
  <c r="AG132" i="8"/>
  <c r="AI131" i="8"/>
  <c r="AI127" i="8"/>
  <c r="AI119" i="8"/>
  <c r="AI113" i="8"/>
  <c r="AI104" i="8"/>
  <c r="AI97" i="8"/>
  <c r="AI92" i="8"/>
  <c r="AI85" i="8"/>
  <c r="AI73" i="8"/>
  <c r="AI63" i="8"/>
  <c r="AI45" i="8"/>
  <c r="AI41" i="8"/>
  <c r="AI35" i="8"/>
  <c r="AI33" i="8"/>
  <c r="AG126" i="8"/>
  <c r="AG124" i="8"/>
  <c r="AG122" i="8"/>
  <c r="AG114" i="8"/>
  <c r="AG110" i="8"/>
  <c r="AG108" i="8"/>
  <c r="AG105" i="8"/>
  <c r="AG89" i="8"/>
  <c r="AG87" i="8"/>
  <c r="AG84" i="8"/>
  <c r="AG82" i="8"/>
  <c r="AG74" i="8"/>
  <c r="AG68" i="8"/>
  <c r="AG64" i="8"/>
  <c r="AG60" i="8"/>
  <c r="AG58" i="8"/>
  <c r="AG50" i="8"/>
  <c r="AG46" i="8"/>
  <c r="AG40" i="8"/>
  <c r="AK39" i="8"/>
  <c r="AG38" i="8"/>
  <c r="AG34" i="8"/>
  <c r="AG26" i="8"/>
  <c r="AK23" i="8"/>
  <c r="AG22" i="8"/>
  <c r="AG20" i="8"/>
  <c r="AK19" i="8"/>
  <c r="AK17" i="8"/>
  <c r="AG16" i="8"/>
  <c r="AG14" i="8"/>
  <c r="AG12" i="8"/>
  <c r="AK9" i="8"/>
  <c r="AG8" i="8"/>
  <c r="AG6" i="8"/>
  <c r="AI29" i="8"/>
  <c r="AI27" i="8"/>
  <c r="AB158" i="8"/>
  <c r="AB24" i="8"/>
  <c r="AB137" i="8"/>
  <c r="AB121" i="8"/>
  <c r="AB89" i="8"/>
  <c r="AB150" i="8"/>
  <c r="AB73" i="8"/>
  <c r="AB57" i="8"/>
  <c r="AB41" i="8"/>
  <c r="AB25" i="8"/>
  <c r="AB9" i="8"/>
  <c r="AB152" i="8" l="1"/>
  <c r="AB143" i="8"/>
  <c r="AB135" i="8"/>
  <c r="AB127" i="8"/>
  <c r="AB119" i="8"/>
  <c r="AB111" i="8"/>
  <c r="AB103" i="8"/>
  <c r="AB95" i="8"/>
  <c r="AB87" i="8"/>
  <c r="AB79" i="8"/>
  <c r="AB71" i="8"/>
  <c r="AB67" i="8"/>
  <c r="AB59" i="8"/>
  <c r="AB51" i="8"/>
  <c r="AB43" i="8"/>
  <c r="AB35" i="8"/>
  <c r="AB27" i="8"/>
  <c r="AB15" i="8"/>
  <c r="AB7" i="8"/>
  <c r="AG3" i="8"/>
  <c r="AG45" i="8"/>
  <c r="AB156" i="8"/>
  <c r="AB148" i="8"/>
  <c r="AB139" i="8"/>
  <c r="AB131" i="8"/>
  <c r="AB123" i="8"/>
  <c r="AB115" i="8"/>
  <c r="AB107" i="8"/>
  <c r="AB99" i="8"/>
  <c r="AB91" i="8"/>
  <c r="AB83" i="8"/>
  <c r="AB75" i="8"/>
  <c r="AB63" i="8"/>
  <c r="AB55" i="8"/>
  <c r="AB47" i="8"/>
  <c r="AB39" i="8"/>
  <c r="AB31" i="8"/>
  <c r="AB23" i="8"/>
  <c r="AB19" i="8"/>
  <c r="AB11" i="8"/>
  <c r="AB153" i="8"/>
  <c r="AB149" i="8"/>
  <c r="AB136" i="8"/>
  <c r="AB128" i="8"/>
  <c r="AB120" i="8"/>
  <c r="AB112" i="8"/>
  <c r="AB104" i="8"/>
  <c r="AB92" i="8"/>
  <c r="AB84" i="8"/>
  <c r="AB76" i="8"/>
  <c r="AB68" i="8"/>
  <c r="AB60" i="8"/>
  <c r="AB52" i="8"/>
  <c r="AB44" i="8"/>
  <c r="AB36" i="8"/>
  <c r="AB28" i="8"/>
  <c r="AB20" i="8"/>
  <c r="AB12" i="8"/>
  <c r="AB4" i="8"/>
  <c r="AK3" i="8"/>
  <c r="AI151" i="8"/>
  <c r="AK145" i="8"/>
  <c r="AI121" i="8"/>
  <c r="AI118" i="8"/>
  <c r="AK99" i="8"/>
  <c r="AI93" i="8"/>
  <c r="AK70" i="8"/>
  <c r="AK42" i="8"/>
  <c r="AK15" i="8"/>
  <c r="AG52" i="8"/>
  <c r="AG107" i="8"/>
  <c r="AI55" i="8"/>
  <c r="AI152" i="8"/>
  <c r="AG146" i="8"/>
  <c r="AK146" i="8"/>
  <c r="AI130" i="8"/>
  <c r="AG130" i="8"/>
  <c r="AG128" i="8"/>
  <c r="AK121" i="8"/>
  <c r="AK130" i="8"/>
  <c r="AI158" i="8"/>
  <c r="AI77" i="8"/>
  <c r="AK152" i="8"/>
  <c r="AI110" i="8"/>
  <c r="AG48" i="8"/>
  <c r="AI48" i="8"/>
  <c r="AI16" i="8"/>
  <c r="AG148" i="8"/>
  <c r="AI52" i="8"/>
  <c r="AK48" i="8"/>
  <c r="AG158" i="8"/>
  <c r="AK158" i="8"/>
  <c r="AI138" i="8"/>
  <c r="AG138" i="8"/>
  <c r="AG73" i="8"/>
  <c r="AI74" i="8"/>
  <c r="AK20" i="8"/>
  <c r="AG44" i="8"/>
  <c r="AG93" i="8"/>
  <c r="AG112" i="8"/>
  <c r="AI57" i="8"/>
  <c r="AG137" i="8"/>
  <c r="AB154" i="8"/>
  <c r="AB146" i="8"/>
  <c r="AB133" i="8"/>
  <c r="AB129" i="8"/>
  <c r="AB117" i="8"/>
  <c r="AB113" i="8"/>
  <c r="AB101" i="8"/>
  <c r="AB97" i="8"/>
  <c r="AB81" i="8"/>
  <c r="AB77" i="8"/>
  <c r="AB65" i="8"/>
  <c r="AB61" i="8"/>
  <c r="AB49" i="8"/>
  <c r="AB45" i="8"/>
  <c r="AB33" i="8"/>
  <c r="AB29" i="8"/>
  <c r="AB17" i="8"/>
  <c r="AB13" i="8"/>
  <c r="AG152" i="8"/>
  <c r="AK148" i="8"/>
  <c r="AK143" i="8"/>
  <c r="AK112" i="8"/>
  <c r="AK96" i="8"/>
  <c r="AK74" i="8"/>
  <c r="AK57" i="8"/>
  <c r="AK81" i="8"/>
  <c r="AI137" i="8"/>
  <c r="AI143" i="8"/>
  <c r="AG133" i="8"/>
  <c r="AK120" i="8"/>
  <c r="AI120" i="8"/>
  <c r="AK110" i="8"/>
  <c r="AK107" i="8"/>
  <c r="AI84" i="8"/>
  <c r="AG81" i="8"/>
  <c r="AK73" i="8"/>
  <c r="AK55" i="8"/>
  <c r="AK44" i="8"/>
  <c r="AK22" i="8"/>
  <c r="AG17" i="8"/>
  <c r="AK16" i="8"/>
  <c r="AK11" i="8"/>
  <c r="AI107" i="8"/>
  <c r="AG103" i="8"/>
  <c r="AK64" i="8"/>
  <c r="AK29" i="8"/>
  <c r="AI156" i="8"/>
  <c r="AK153" i="8"/>
  <c r="AI148" i="8"/>
  <c r="AG143" i="8"/>
  <c r="AG121" i="8"/>
  <c r="AI99" i="8"/>
  <c r="AG77" i="8"/>
  <c r="AG69" i="8"/>
  <c r="AI62" i="8"/>
  <c r="AG55" i="8"/>
  <c r="AG54" i="8"/>
  <c r="AK31" i="8"/>
  <c r="AK30" i="8"/>
  <c r="AK13" i="8"/>
  <c r="AK12" i="8"/>
  <c r="AK8" i="8"/>
  <c r="AG90" i="8"/>
  <c r="AI83" i="8"/>
  <c r="AK76" i="8"/>
  <c r="AI47" i="8"/>
  <c r="AK47" i="8"/>
  <c r="AK32" i="8"/>
  <c r="AK5" i="8"/>
  <c r="AI5" i="8"/>
  <c r="AG32" i="8"/>
  <c r="AG145" i="8"/>
  <c r="AI145" i="8"/>
  <c r="AK117" i="8"/>
  <c r="AI117" i="8"/>
  <c r="AG115" i="8"/>
  <c r="AK115" i="8"/>
  <c r="AI115" i="8"/>
  <c r="AI108" i="8"/>
  <c r="AK90" i="8"/>
  <c r="AK151" i="8"/>
  <c r="AK147" i="8"/>
  <c r="AI106" i="8"/>
  <c r="AK106" i="8"/>
  <c r="AG106" i="8"/>
  <c r="AI67" i="8"/>
  <c r="AK67" i="8"/>
  <c r="AG65" i="8"/>
  <c r="AK65" i="8"/>
  <c r="AK56" i="8"/>
  <c r="AI56" i="8"/>
  <c r="AG56" i="8"/>
  <c r="AI25" i="8"/>
  <c r="AK25" i="8"/>
  <c r="AG15" i="8"/>
  <c r="AI15" i="8"/>
  <c r="AI90" i="8"/>
  <c r="AK83" i="8"/>
  <c r="AI32" i="8"/>
  <c r="AG154" i="8"/>
  <c r="AB151" i="8"/>
  <c r="AB147" i="8"/>
  <c r="AB142" i="8"/>
  <c r="AB130" i="8"/>
  <c r="AB126" i="8"/>
  <c r="AB114" i="8"/>
  <c r="AB110" i="8"/>
  <c r="AB102" i="8"/>
  <c r="AB98" i="8"/>
  <c r="AB94" i="8"/>
  <c r="AB86" i="8"/>
  <c r="AB82" i="8"/>
  <c r="AB70" i="8"/>
  <c r="AB66" i="8"/>
  <c r="AB54" i="8"/>
  <c r="AB50" i="8"/>
  <c r="AB38" i="8"/>
  <c r="AB34" i="8"/>
  <c r="AB22" i="8"/>
  <c r="AB18" i="8"/>
  <c r="AB6" i="8"/>
  <c r="AG111" i="8"/>
  <c r="AG109" i="8"/>
  <c r="AK108" i="8"/>
  <c r="AI18" i="8"/>
  <c r="AI147" i="8"/>
  <c r="AI154" i="8"/>
  <c r="AI150" i="8"/>
  <c r="AI146" i="8"/>
  <c r="AG155" i="8"/>
  <c r="AI128" i="8"/>
  <c r="AG150" i="8"/>
  <c r="AG156" i="8"/>
  <c r="AK155" i="8"/>
  <c r="AG151" i="8"/>
  <c r="AK150" i="8"/>
  <c r="AG147" i="8"/>
  <c r="AK138" i="8"/>
  <c r="AG134" i="8"/>
  <c r="AK128" i="8"/>
  <c r="AK126" i="8"/>
  <c r="AK118" i="8"/>
  <c r="AK105" i="8"/>
  <c r="AI105" i="8"/>
  <c r="AK101" i="8"/>
  <c r="AI76" i="8"/>
  <c r="AI66" i="8"/>
  <c r="AI65" i="8"/>
  <c r="AG125" i="8"/>
  <c r="AK124" i="8"/>
  <c r="AG117" i="8"/>
  <c r="AI96" i="8"/>
  <c r="AK84" i="8"/>
  <c r="AI60" i="8"/>
  <c r="AI24" i="8"/>
  <c r="AI14" i="8"/>
  <c r="AI8" i="8"/>
  <c r="AK85" i="8"/>
  <c r="AG83" i="8"/>
  <c r="AG80" i="8"/>
  <c r="AI71" i="8"/>
  <c r="AG70" i="8"/>
  <c r="AG67" i="8"/>
  <c r="AK66" i="8"/>
  <c r="AI64" i="8"/>
  <c r="AI50" i="8"/>
  <c r="AG47" i="8"/>
  <c r="AK46" i="8"/>
  <c r="AI44" i="8"/>
  <c r="AI43" i="8"/>
  <c r="AK41" i="8"/>
  <c r="AG36" i="8"/>
  <c r="AK28" i="8"/>
  <c r="AG25" i="8"/>
  <c r="AI20" i="8"/>
  <c r="AI19" i="8"/>
  <c r="AG18" i="8"/>
  <c r="AI12" i="8"/>
  <c r="AI11" i="8"/>
  <c r="AK6" i="8"/>
  <c r="AG5" i="8"/>
  <c r="AI4" i="8"/>
  <c r="AK78" i="8"/>
  <c r="AG76" i="8"/>
  <c r="AK62" i="8"/>
  <c r="AG24" i="8"/>
  <c r="AK88" i="8"/>
  <c r="AI69" i="8"/>
  <c r="AG88" i="8"/>
  <c r="AI61" i="8"/>
  <c r="AK10" i="8"/>
  <c r="AG28" i="8"/>
  <c r="AK51" i="8"/>
  <c r="AG91" i="8"/>
  <c r="AI22" i="8"/>
  <c r="AK4" i="8"/>
  <c r="AK24" i="8"/>
  <c r="AK89" i="8"/>
  <c r="AK40" i="8"/>
  <c r="AI40" i="8"/>
  <c r="AK36" i="8"/>
  <c r="AI36" i="8"/>
  <c r="AI17" i="8"/>
  <c r="AG66" i="8"/>
  <c r="AK69" i="8"/>
  <c r="AI103" i="8"/>
  <c r="AK72" i="8"/>
  <c r="AI139" i="8"/>
  <c r="AK134" i="8"/>
  <c r="AI28" i="8"/>
  <c r="AI7" i="8"/>
  <c r="AK7" i="8"/>
  <c r="AK61" i="8"/>
  <c r="AK111" i="8"/>
  <c r="AI51" i="8"/>
  <c r="AI79" i="8"/>
  <c r="AI88" i="8"/>
  <c r="AK139" i="8"/>
  <c r="AK156" i="8"/>
  <c r="AG51" i="8"/>
  <c r="AG61" i="8"/>
  <c r="AG79" i="8"/>
  <c r="AG139" i="8"/>
  <c r="AI134" i="8"/>
  <c r="AI72" i="8"/>
  <c r="AK82" i="8"/>
  <c r="AK68" i="8"/>
  <c r="AK52" i="8"/>
  <c r="AK9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Hill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Rachel Hill:</t>
        </r>
        <r>
          <rPr>
            <sz val="9"/>
            <color indexed="81"/>
            <rFont val="Tahoma"/>
            <family val="2"/>
          </rPr>
          <t xml:space="preserve">
start paste value here</t>
        </r>
      </text>
    </comment>
  </commentList>
</comments>
</file>

<file path=xl/sharedStrings.xml><?xml version="1.0" encoding="utf-8"?>
<sst xmlns="http://schemas.openxmlformats.org/spreadsheetml/2006/main" count="1175" uniqueCount="480">
  <si>
    <t>N.</t>
  </si>
  <si>
    <t>compound</t>
  </si>
  <si>
    <t>CmpdID</t>
  </si>
  <si>
    <t>Pathway</t>
  </si>
  <si>
    <t>parent</t>
  </si>
  <si>
    <t>medRt</t>
  </si>
  <si>
    <t>Polarity</t>
  </si>
  <si>
    <t>C00041</t>
  </si>
  <si>
    <t>C00062</t>
  </si>
  <si>
    <t>C00152</t>
  </si>
  <si>
    <t>C00049</t>
  </si>
  <si>
    <t>C00097</t>
  </si>
  <si>
    <t>C00025</t>
  </si>
  <si>
    <t>C00064</t>
  </si>
  <si>
    <t>glycine</t>
  </si>
  <si>
    <t>C00037</t>
  </si>
  <si>
    <t>C00135</t>
  </si>
  <si>
    <t>C00123</t>
  </si>
  <si>
    <t>C00047</t>
  </si>
  <si>
    <t>C00073</t>
  </si>
  <si>
    <t>C00079</t>
  </si>
  <si>
    <t>C00148</t>
  </si>
  <si>
    <t>C00065</t>
  </si>
  <si>
    <t>C00188</t>
  </si>
  <si>
    <t>C00082</t>
  </si>
  <si>
    <t>C00183</t>
  </si>
  <si>
    <t>ADP</t>
  </si>
  <si>
    <t>C00008</t>
  </si>
  <si>
    <t>Nucleotides</t>
  </si>
  <si>
    <t>AMP</t>
  </si>
  <si>
    <t>C00020</t>
  </si>
  <si>
    <t>Hypoxanthine</t>
  </si>
  <si>
    <t>C00262</t>
  </si>
  <si>
    <t>Xanthine</t>
  </si>
  <si>
    <t>C00385</t>
  </si>
  <si>
    <t>Guanine</t>
  </si>
  <si>
    <t>C00242</t>
  </si>
  <si>
    <t>5-Hydroxyisourate</t>
  </si>
  <si>
    <t>C11821</t>
  </si>
  <si>
    <t>Diphosphate</t>
  </si>
  <si>
    <t>C00009</t>
  </si>
  <si>
    <t>UMP</t>
  </si>
  <si>
    <t>C00105</t>
  </si>
  <si>
    <t>Cytidine</t>
  </si>
  <si>
    <t>C00475</t>
  </si>
  <si>
    <t>5-6-Dihydrothymine</t>
  </si>
  <si>
    <t>C00906</t>
  </si>
  <si>
    <t>Nicotinamide</t>
  </si>
  <si>
    <t>C00153</t>
  </si>
  <si>
    <t>Adenosine</t>
  </si>
  <si>
    <t>C00212</t>
  </si>
  <si>
    <t>Guanosine</t>
  </si>
  <si>
    <t>C00387</t>
  </si>
  <si>
    <t>Inosine</t>
  </si>
  <si>
    <t>C00294</t>
  </si>
  <si>
    <t>D-Glucose</t>
  </si>
  <si>
    <t>C00031</t>
  </si>
  <si>
    <t>Glycolysis</t>
  </si>
  <si>
    <t>C00118</t>
  </si>
  <si>
    <t>Pyruvate</t>
  </si>
  <si>
    <t>C00022</t>
  </si>
  <si>
    <t>Lactate</t>
  </si>
  <si>
    <t>C01432</t>
  </si>
  <si>
    <t>TCA cycle</t>
  </si>
  <si>
    <t>Citrate</t>
  </si>
  <si>
    <t>C00158</t>
  </si>
  <si>
    <t>2-Oxoglutarate</t>
  </si>
  <si>
    <t>C00026</t>
  </si>
  <si>
    <t>C02630</t>
  </si>
  <si>
    <t>Succinate</t>
  </si>
  <si>
    <t>C00042</t>
  </si>
  <si>
    <t>Malate</t>
  </si>
  <si>
    <t>Pentose Phosphate Pathway</t>
  </si>
  <si>
    <t>Sedoheptulose 1-phosphate</t>
  </si>
  <si>
    <t>C06222</t>
  </si>
  <si>
    <t>alpha-D-Ribose 1-phosphate</t>
  </si>
  <si>
    <t>C00620</t>
  </si>
  <si>
    <t>Glutathione</t>
  </si>
  <si>
    <t>C00051</t>
  </si>
  <si>
    <t>GSH homeostasis</t>
  </si>
  <si>
    <t>Glutathione disulfide</t>
  </si>
  <si>
    <t>C00127</t>
  </si>
  <si>
    <t>5-Oxoproline</t>
  </si>
  <si>
    <t>C01879</t>
  </si>
  <si>
    <t>S-Glutathionyl-L-cysteine</t>
  </si>
  <si>
    <t>C05526</t>
  </si>
  <si>
    <t>gamma-L-Glutamyl-L-cysteine</t>
  </si>
  <si>
    <t>C00669</t>
  </si>
  <si>
    <t>Ascorbate</t>
  </si>
  <si>
    <t>C00072</t>
  </si>
  <si>
    <t>Serine biosynthesis and one-carbon metabolism</t>
  </si>
  <si>
    <t>C02532</t>
  </si>
  <si>
    <t>C01026</t>
  </si>
  <si>
    <t>Ornithine</t>
  </si>
  <si>
    <t>C01602</t>
  </si>
  <si>
    <t>N-Acetylneuraminate</t>
  </si>
  <si>
    <t>C00270</t>
  </si>
  <si>
    <t>Aminosugars</t>
  </si>
  <si>
    <t>1-4-beta-D-Xylan</t>
  </si>
  <si>
    <t>C02352</t>
  </si>
  <si>
    <t>Arginine and proline metabolism</t>
  </si>
  <si>
    <t>Phosphocreatine</t>
  </si>
  <si>
    <t>C02305</t>
  </si>
  <si>
    <t>Creatine</t>
  </si>
  <si>
    <t>C00300</t>
  </si>
  <si>
    <t>C00093</t>
  </si>
  <si>
    <t>Glycerophospholipid biosynthesis</t>
  </si>
  <si>
    <t>Ethanolamine phosphate</t>
  </si>
  <si>
    <t>C00346</t>
  </si>
  <si>
    <t>N-Methylethanolamine phosphate</t>
  </si>
  <si>
    <t>C01210</t>
  </si>
  <si>
    <t>Uracil</t>
  </si>
  <si>
    <t>C00106</t>
  </si>
  <si>
    <t>Panthothenate metabolism</t>
  </si>
  <si>
    <t>Taurine</t>
  </si>
  <si>
    <t>C00245</t>
  </si>
  <si>
    <t>Other</t>
  </si>
  <si>
    <t>Hypotaurine</t>
  </si>
  <si>
    <t>C00519</t>
  </si>
  <si>
    <t>L-Carnitine</t>
  </si>
  <si>
    <t>C00318</t>
  </si>
  <si>
    <t>2-Methyleneglutarate</t>
  </si>
  <si>
    <t>C02930</t>
  </si>
  <si>
    <t>Spermidine</t>
  </si>
  <si>
    <t>C00315</t>
  </si>
  <si>
    <t>Spermine</t>
  </si>
  <si>
    <t>C00750</t>
  </si>
  <si>
    <t>Methylenediurea</t>
  </si>
  <si>
    <t>C06381</t>
  </si>
  <si>
    <t>3-Oxalomalate</t>
  </si>
  <si>
    <t>C01990</t>
  </si>
  <si>
    <t>2-Deoxy-alpha-D-glucoside</t>
  </si>
  <si>
    <t>C03573</t>
  </si>
  <si>
    <t>cis-p-Coumarate</t>
  </si>
  <si>
    <t>C06738</t>
  </si>
  <si>
    <t>L-Methionine S-oxide</t>
  </si>
  <si>
    <t>C02989</t>
  </si>
  <si>
    <t>N6-Methyl-L-lysine</t>
  </si>
  <si>
    <t>C02728</t>
  </si>
  <si>
    <t>Dodecanedioic acid</t>
  </si>
  <si>
    <t>C02678</t>
  </si>
  <si>
    <t>Creatinine</t>
  </si>
  <si>
    <t>C00791</t>
  </si>
  <si>
    <t>Catechin</t>
  </si>
  <si>
    <t>C17590</t>
  </si>
  <si>
    <t>D-Ribose 5-diphosphate</t>
  </si>
  <si>
    <t>Thioredoxin disulfide</t>
  </si>
  <si>
    <t>dGMP</t>
  </si>
  <si>
    <t>S-Acylglutathione</t>
  </si>
  <si>
    <t>N-Amidino-L-aspartate</t>
  </si>
  <si>
    <t>L-Noradrenaline</t>
  </si>
  <si>
    <t>2-Oxo-7-methylthioheptanoic acid</t>
  </si>
  <si>
    <t>Fumarate</t>
  </si>
  <si>
    <t>C00122</t>
  </si>
  <si>
    <t>6-Phospho-D-gluconate</t>
  </si>
  <si>
    <t>C00345</t>
  </si>
  <si>
    <t>S-Adenosyl-L-methionine</t>
  </si>
  <si>
    <t>Putrescine</t>
  </si>
  <si>
    <t>Polyamines</t>
  </si>
  <si>
    <t>Urea cycle</t>
  </si>
  <si>
    <t>Sulfur metabolism</t>
  </si>
  <si>
    <t>Indole and Tryptophan</t>
  </si>
  <si>
    <t>3-Methyleneoxindole</t>
  </si>
  <si>
    <t>C02796</t>
  </si>
  <si>
    <t>Indole-3-acetate</t>
  </si>
  <si>
    <t>C00954</t>
  </si>
  <si>
    <t>Saturated Fatty acids</t>
  </si>
  <si>
    <t>C00803</t>
  </si>
  <si>
    <t>C01585</t>
  </si>
  <si>
    <t>C06423</t>
  </si>
  <si>
    <t>C01571</t>
  </si>
  <si>
    <t>C02679</t>
  </si>
  <si>
    <t>C06424</t>
  </si>
  <si>
    <t>C00249</t>
  </si>
  <si>
    <t>C01530</t>
  </si>
  <si>
    <t>C08322</t>
  </si>
  <si>
    <t>Monounsaturated Fatty Acids</t>
  </si>
  <si>
    <t>C08362</t>
  </si>
  <si>
    <t>C01595</t>
  </si>
  <si>
    <t>Poly-unsaturated Fatty Acids</t>
  </si>
  <si>
    <t>C06427</t>
  </si>
  <si>
    <t>C00219</t>
  </si>
  <si>
    <t>C06428</t>
  </si>
  <si>
    <t>Docosahexaenoic acid</t>
  </si>
  <si>
    <t>C06429</t>
  </si>
  <si>
    <t>Lipids</t>
  </si>
  <si>
    <t>C01095</t>
  </si>
  <si>
    <t>C00343</t>
  </si>
  <si>
    <t>C00362</t>
  </si>
  <si>
    <t>C02589</t>
  </si>
  <si>
    <t>D-Ribose</t>
  </si>
  <si>
    <t>C00121</t>
  </si>
  <si>
    <t>C03139</t>
  </si>
  <si>
    <t>C00547</t>
  </si>
  <si>
    <t>C17220</t>
  </si>
  <si>
    <t>Phosphates</t>
  </si>
  <si>
    <t>C00013</t>
  </si>
  <si>
    <t>Pantothenol</t>
  </si>
  <si>
    <t>C00019</t>
  </si>
  <si>
    <t>Folate</t>
  </si>
  <si>
    <t>C00134</t>
  </si>
  <si>
    <t>C00864</t>
  </si>
  <si>
    <t>C00504</t>
  </si>
  <si>
    <t>Alternative Carboxylic acids</t>
  </si>
  <si>
    <t>2-Hydroxyglutarate/Citramalate</t>
  </si>
  <si>
    <t>Maltose</t>
  </si>
  <si>
    <t>C00208</t>
  </si>
  <si>
    <t>ATP</t>
  </si>
  <si>
    <t>C00002</t>
  </si>
  <si>
    <t>NADPH</t>
  </si>
  <si>
    <t>C00005</t>
  </si>
  <si>
    <t>NAD+</t>
  </si>
  <si>
    <t>C00003</t>
  </si>
  <si>
    <t>NADH</t>
  </si>
  <si>
    <t>C00004</t>
  </si>
  <si>
    <t>Gamma-glutamyls</t>
  </si>
  <si>
    <t>5-L-Glutamyl-taurine</t>
  </si>
  <si>
    <t>C05844</t>
  </si>
  <si>
    <t>Other sugars</t>
  </si>
  <si>
    <t>C00392</t>
  </si>
  <si>
    <t>D-Arabitol</t>
  </si>
  <si>
    <t>C01904</t>
  </si>
  <si>
    <t>Pentanoate (valerate)</t>
  </si>
  <si>
    <t>Hexanoic acid (caproate)</t>
  </si>
  <si>
    <t>Heptanoic acid</t>
  </si>
  <si>
    <t>C17714</t>
  </si>
  <si>
    <t>C01601</t>
  </si>
  <si>
    <t>Essential fatty acids</t>
  </si>
  <si>
    <t>C16513</t>
  </si>
  <si>
    <t>9(S)-HODE</t>
  </si>
  <si>
    <t>Prostaglandin E2</t>
  </si>
  <si>
    <t>Cholesterol sulfate</t>
  </si>
  <si>
    <t>C18043</t>
  </si>
  <si>
    <t>Sterols</t>
  </si>
  <si>
    <t>D-Fructose 1-6-bisphosphate</t>
  </si>
  <si>
    <t>C00354</t>
  </si>
  <si>
    <t>Folate pool (One carbon metabolism)</t>
  </si>
  <si>
    <t>Adenine</t>
  </si>
  <si>
    <t>C00147</t>
  </si>
  <si>
    <t>Amino acids</t>
  </si>
  <si>
    <t>C00149</t>
  </si>
  <si>
    <t>C00078</t>
  </si>
  <si>
    <t>D-Glyceraldehyde 3-phosphate/Glycerone phosphate</t>
  </si>
  <si>
    <t>GDP</t>
  </si>
  <si>
    <t>C00035</t>
  </si>
  <si>
    <t>GMP</t>
  </si>
  <si>
    <t>C00144</t>
  </si>
  <si>
    <t>IMP</t>
  </si>
  <si>
    <t>C00130</t>
  </si>
  <si>
    <t>CMP</t>
  </si>
  <si>
    <t>C00055</t>
  </si>
  <si>
    <t>C03794</t>
  </si>
  <si>
    <t>UTP</t>
  </si>
  <si>
    <t>C00075</t>
  </si>
  <si>
    <t>UDP-glucose</t>
  </si>
  <si>
    <t>C00029</t>
  </si>
  <si>
    <t>UDP-N-acetyl-D-glucosamine</t>
  </si>
  <si>
    <t>C00043</t>
  </si>
  <si>
    <t>CMP-N-acetylneuraminate</t>
  </si>
  <si>
    <t>C00128</t>
  </si>
  <si>
    <t>5-Aminopentanoate</t>
  </si>
  <si>
    <t>C00431</t>
  </si>
  <si>
    <t>Aminofructose 6-phosphate</t>
  </si>
  <si>
    <t>C12214</t>
  </si>
  <si>
    <t>D-4--Phosphopantothenate</t>
  </si>
  <si>
    <t>C03492</t>
  </si>
  <si>
    <t>Acetylcholine</t>
  </si>
  <si>
    <t>C01996</t>
  </si>
  <si>
    <t>CDP-choline</t>
  </si>
  <si>
    <t>C00307</t>
  </si>
  <si>
    <t>Poly-gamma-D-glutamate</t>
  </si>
  <si>
    <t>C05723</t>
  </si>
  <si>
    <t>1-3-Bisphosphoglycerate</t>
  </si>
  <si>
    <t>C00236</t>
  </si>
  <si>
    <t>HMDB13127</t>
  </si>
  <si>
    <t>Phosphoenolpyruvate</t>
  </si>
  <si>
    <t>C00074</t>
  </si>
  <si>
    <t>GTP</t>
  </si>
  <si>
    <t>C00044</t>
  </si>
  <si>
    <t>dAMP</t>
  </si>
  <si>
    <t>C00360</t>
  </si>
  <si>
    <t>Mannitol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</si>
  <si>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</si>
  <si>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</si>
  <si>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</si>
  <si>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</si>
  <si>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</si>
  <si>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</si>
  <si>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</si>
  <si>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</si>
  <si>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</si>
  <si>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</si>
  <si>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</si>
  <si>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</si>
  <si>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</si>
  <si>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</si>
  <si>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</si>
  <si>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</si>
  <si>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</si>
  <si>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</si>
  <si>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Adenylosuccinic acid</t>
  </si>
  <si>
    <t>Flavin mononucleotide</t>
  </si>
  <si>
    <t>Phosphate</t>
  </si>
  <si>
    <t>Dimethylglycine</t>
  </si>
  <si>
    <t>Phosphoserine</t>
  </si>
  <si>
    <t>Glycerol 3-phosphate</t>
  </si>
  <si>
    <t>C00061</t>
  </si>
  <si>
    <t>Eicosapentaenoic acid</t>
  </si>
  <si>
    <t>UDP</t>
  </si>
  <si>
    <t>C00015</t>
  </si>
  <si>
    <t>g-Oxalo-crotonate</t>
  </si>
  <si>
    <t>C03453</t>
  </si>
  <si>
    <t>Cytosine</t>
  </si>
  <si>
    <t>C00380</t>
  </si>
  <si>
    <t>Carnitine and fatty acid metabolism</t>
  </si>
  <si>
    <t>Choline</t>
  </si>
  <si>
    <t>C00114</t>
  </si>
  <si>
    <t>C02571</t>
  </si>
  <si>
    <t>C03017</t>
  </si>
  <si>
    <t>acetyl-carnitine (acyl-C2)</t>
  </si>
  <si>
    <t>propionyl-carnitine (acyl-C3)</t>
  </si>
  <si>
    <t>Undecanoic acid</t>
  </si>
  <si>
    <t>C17715</t>
  </si>
  <si>
    <t>C16527</t>
  </si>
  <si>
    <t>Hexadecenoic acid (Palmitoleic acid)</t>
  </si>
  <si>
    <t>Tetradecenoic acid (myristoleic acid)</t>
  </si>
  <si>
    <t>Octadecanoic acid (stearic acid)</t>
  </si>
  <si>
    <t>Hexadecanoic acid (palmitic acid)</t>
  </si>
  <si>
    <t>Dodecanoic acid (lauric acid)</t>
  </si>
  <si>
    <t>Decanoic acid (capric acid)</t>
  </si>
  <si>
    <t>Nonanoic acid (pelargonic acid)</t>
  </si>
  <si>
    <t>Octanoic acid (caprylic acid)</t>
  </si>
  <si>
    <t>Tetradecanoic acid (myristic acid)</t>
  </si>
  <si>
    <t>Linoleic acid ((9Z,12Z)-Octadecadienoic acid)</t>
  </si>
  <si>
    <t>a-Linolenic acid (Octadecatrienoic acid)</t>
  </si>
  <si>
    <t>Arachidonic acid (Eicosatetraenoic acid)</t>
  </si>
  <si>
    <t>Adrenic acid (7,10,13,16-Docosatetraenoic acid)</t>
  </si>
  <si>
    <t>Docosapentaenoic acid ((7Z-10Z-13Z-16Z-19Z)-Docosa-7-10-13-16-19-pentaenoic acid)</t>
  </si>
  <si>
    <t>acyl-C4-OH (Hydroxybutyrylcarnitine)</t>
  </si>
  <si>
    <t>5+</t>
  </si>
  <si>
    <t>5-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</si>
  <si>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</si>
  <si>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</si>
  <si>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</si>
  <si>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</si>
  <si>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</si>
  <si>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</si>
  <si>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</si>
  <si>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</si>
  <si>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</si>
  <si>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</si>
  <si>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</si>
  <si>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</si>
  <si>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blank01</t>
  </si>
  <si>
    <t>blank02</t>
  </si>
  <si>
    <t>blank03</t>
  </si>
  <si>
    <t>infllpd-08</t>
  </si>
  <si>
    <t>9-HETE</t>
  </si>
  <si>
    <t>infllpd-22</t>
  </si>
  <si>
    <t>infllpd-15</t>
  </si>
  <si>
    <t>Lysophosphatidic Acid</t>
  </si>
  <si>
    <t>pc5497152</t>
  </si>
  <si>
    <t>Techmix01</t>
  </si>
  <si>
    <t>Techmix02</t>
  </si>
  <si>
    <t>Techmix03</t>
  </si>
  <si>
    <t>Parental</t>
  </si>
  <si>
    <t>Vector</t>
  </si>
  <si>
    <t>BRAF WT</t>
  </si>
  <si>
    <t>BRAF V600E</t>
  </si>
  <si>
    <t>p-value</t>
  </si>
  <si>
    <t>Mean</t>
  </si>
  <si>
    <t>SD</t>
  </si>
  <si>
    <t>%CV</t>
  </si>
  <si>
    <r>
      <t xml:space="preserve">fold </t>
    </r>
    <r>
      <rPr>
        <sz val="11"/>
        <color theme="1"/>
        <rFont val="Calibri"/>
        <family val="2"/>
      </rPr>
      <t>Δ</t>
    </r>
  </si>
  <si>
    <t>Medians</t>
  </si>
  <si>
    <t>Parental v. Vector</t>
  </si>
  <si>
    <t>Parental v. BRAF WT</t>
  </si>
  <si>
    <t>Parental v. BRAF V600E</t>
  </si>
  <si>
    <t>Glycocholic acid+Na</t>
  </si>
  <si>
    <t>BA120</t>
  </si>
  <si>
    <t>Bile Acids</t>
  </si>
  <si>
    <t>+</t>
  </si>
  <si>
    <t>L-cystine</t>
  </si>
  <si>
    <t>C00491</t>
  </si>
  <si>
    <t>dTMP</t>
  </si>
  <si>
    <t>C00364</t>
  </si>
  <si>
    <t>-</t>
  </si>
  <si>
    <t>IDP</t>
  </si>
  <si>
    <t>C00104</t>
  </si>
  <si>
    <t>Allantoate</t>
  </si>
  <si>
    <t>C00499</t>
  </si>
  <si>
    <t>(S)(+)-Allantoin</t>
  </si>
  <si>
    <t>C02350</t>
  </si>
  <si>
    <t>Urate</t>
  </si>
  <si>
    <t>C00366</t>
  </si>
  <si>
    <t>2',3'-Cyclic CMP</t>
  </si>
  <si>
    <t>C02354</t>
  </si>
  <si>
    <t>Pyridoxal</t>
  </si>
  <si>
    <t>C00250</t>
  </si>
  <si>
    <t>Pyridoxamine 5'-phosphate</t>
  </si>
  <si>
    <t>C00647</t>
  </si>
  <si>
    <t>Nicotinate ribonucleotide</t>
  </si>
  <si>
    <t>C01185</t>
  </si>
  <si>
    <t>Dehydroascorbate</t>
  </si>
  <si>
    <t>C05422</t>
  </si>
  <si>
    <t>(5-L-Glutamyl)-L-glutamine</t>
  </si>
  <si>
    <t>C05283</t>
  </si>
  <si>
    <t>D-Glucosamine</t>
  </si>
  <si>
    <t>C00329</t>
  </si>
  <si>
    <t>Glycolate</t>
  </si>
  <si>
    <t>C00160</t>
  </si>
  <si>
    <t>Carnosine</t>
  </si>
  <si>
    <t>C00386</t>
  </si>
  <si>
    <t>N-Acetylornithine</t>
  </si>
  <si>
    <t>C00437</t>
  </si>
  <si>
    <t>trans-4-Hydroxy-L-proline</t>
  </si>
  <si>
    <t>C01157</t>
  </si>
  <si>
    <t>N-Succinyl-L-glutamate 5-semialdehyde</t>
  </si>
  <si>
    <t>C05932</t>
  </si>
  <si>
    <t>L-Cysteate</t>
  </si>
  <si>
    <t>C00506</t>
  </si>
  <si>
    <t>5-Hydroxyindoleacetate</t>
  </si>
  <si>
    <t>C05635</t>
  </si>
  <si>
    <t>Indole</t>
  </si>
  <si>
    <t>C00463</t>
  </si>
  <si>
    <t>Indole-3-acetaldehyde</t>
  </si>
  <si>
    <t>C00637</t>
  </si>
  <si>
    <t>Indolepyruvate</t>
  </si>
  <si>
    <t>C00331</t>
  </si>
  <si>
    <t>Indoxyl</t>
  </si>
  <si>
    <t>C05658</t>
  </si>
  <si>
    <t>Picolinic acid</t>
  </si>
  <si>
    <t>C10164</t>
  </si>
  <si>
    <t>2-Oxoadipate</t>
  </si>
  <si>
    <t>C00322</t>
  </si>
  <si>
    <t>Serotonin</t>
  </si>
  <si>
    <t>C00780</t>
  </si>
  <si>
    <t>Signaling</t>
  </si>
  <si>
    <t>sn-glycero-3-Phosphoethanolamine</t>
  </si>
  <si>
    <t>C01233</t>
  </si>
  <si>
    <t>Sphinganine 1-phosphate</t>
  </si>
  <si>
    <t>C01120</t>
  </si>
  <si>
    <t>Sphingolipid biosynthesis</t>
  </si>
  <si>
    <t>acyl-C3 (propionyl-carnitine)</t>
  </si>
  <si>
    <t>acyl-C4 (butanoyl-l-carnitine)</t>
  </si>
  <si>
    <t>C02862</t>
  </si>
  <si>
    <t>acyl-C6 (hexanoyl-l-carnitine)</t>
  </si>
  <si>
    <t>HMDB00756</t>
  </si>
  <si>
    <t>acyl-C8 (L-octanoylcarnitine</t>
  </si>
  <si>
    <t>HMDB00791</t>
  </si>
  <si>
    <t>Octanoic acid (caprylate)</t>
  </si>
  <si>
    <t>Decanoic acid (caprate)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</si>
  <si>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</si>
  <si>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</si>
  <si>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</si>
  <si>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</si>
  <si>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</si>
  <si>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</si>
  <si>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C00712</t>
  </si>
  <si>
    <t>Linoleate</t>
  </si>
  <si>
    <t>Octadecatrienoic acid</t>
  </si>
  <si>
    <t>Eicosatetraenoic acid</t>
  </si>
  <si>
    <t>(8Z-11Z-14Z)-Icosatrienoic acid</t>
  </si>
  <si>
    <t>C03242</t>
  </si>
  <si>
    <t>(5Z-8Z-11Z-14Z-17Z)-Icosapentaenoic acid</t>
  </si>
  <si>
    <t>(7Z-10Z-13Z-16Z-19Z)-Docosa-7-10-13-16-19-pentaenoic acid</t>
  </si>
  <si>
    <t>Triacanthine</t>
  </si>
  <si>
    <t>C08435</t>
  </si>
  <si>
    <t>Deoxyribose triphosphate</t>
  </si>
  <si>
    <t>C12347</t>
  </si>
  <si>
    <t>Riboflavin</t>
  </si>
  <si>
    <t>C00255</t>
  </si>
  <si>
    <t>Fe(III)dicitrate</t>
  </si>
  <si>
    <t>C06229</t>
  </si>
  <si>
    <t>Glucosinolate</t>
  </si>
  <si>
    <t>C17260</t>
  </si>
  <si>
    <t>Pyridoxamine</t>
  </si>
  <si>
    <t>C00534</t>
  </si>
  <si>
    <t>Oxalosuccinate</t>
  </si>
  <si>
    <t>C05379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</si>
</sst>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8D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Border="1"/>
    <xf numFmtId="2" fontId="0" fillId="4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22" borderId="6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4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13" borderId="6" xfId="0" applyNumberFormat="1" applyFill="1" applyBorder="1" applyAlignment="1">
      <alignment horizontal="center"/>
    </xf>
    <xf numFmtId="2" fontId="0" fillId="21" borderId="6" xfId="0" applyNumberFormat="1" applyFill="1" applyBorder="1" applyAlignment="1">
      <alignment horizontal="center"/>
    </xf>
    <xf numFmtId="2" fontId="0" fillId="17" borderId="6" xfId="0" applyNumberForma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2" fontId="0" fillId="15" borderId="6" xfId="0" applyNumberFormat="1" applyFill="1" applyBorder="1" applyAlignment="1">
      <alignment horizontal="center"/>
    </xf>
    <xf numFmtId="2" fontId="0" fillId="19" borderId="6" xfId="0" applyNumberFormat="1" applyFill="1" applyBorder="1" applyAlignment="1">
      <alignment horizontal="center"/>
    </xf>
    <xf numFmtId="2" fontId="0" fillId="18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22" borderId="7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2" fontId="0" fillId="21" borderId="7" xfId="0" applyNumberFormat="1" applyFill="1" applyBorder="1" applyAlignment="1">
      <alignment horizontal="center"/>
    </xf>
    <xf numFmtId="2" fontId="0" fillId="17" borderId="7" xfId="0" applyNumberFormat="1" applyFill="1" applyBorder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5" borderId="7" xfId="0" applyNumberFormat="1" applyFill="1" applyBorder="1" applyAlignment="1">
      <alignment horizontal="center"/>
    </xf>
    <xf numFmtId="2" fontId="0" fillId="19" borderId="7" xfId="0" applyNumberFormat="1" applyFill="1" applyBorder="1" applyAlignment="1">
      <alignment horizontal="center"/>
    </xf>
    <xf numFmtId="2" fontId="0" fillId="18" borderId="7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3" xfId="0" applyFont="1" applyBorder="1"/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2" borderId="2" xfId="0" applyFont="1" applyFill="1" applyBorder="1"/>
    <xf numFmtId="0" fontId="3" fillId="22" borderId="3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2" xfId="0" applyFont="1" applyFill="1" applyBorder="1"/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3" borderId="2" xfId="0" applyFont="1" applyFill="1" applyBorder="1"/>
    <xf numFmtId="0" fontId="3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21" borderId="2" xfId="0" applyFont="1" applyFill="1" applyBorder="1"/>
    <xf numFmtId="0" fontId="3" fillId="21" borderId="3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17" borderId="2" xfId="0" applyFont="1" applyFill="1" applyBorder="1"/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2" borderId="2" xfId="0" applyFont="1" applyFill="1" applyBorder="1"/>
    <xf numFmtId="0" fontId="3" fillId="12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5" borderId="2" xfId="0" applyFont="1" applyFill="1" applyBorder="1"/>
    <xf numFmtId="0" fontId="3" fillId="15" borderId="3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20" borderId="2" xfId="0" applyFont="1" applyFill="1" applyBorder="1"/>
    <xf numFmtId="0" fontId="3" fillId="20" borderId="3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6" borderId="2" xfId="0" applyFont="1" applyFill="1" applyBorder="1"/>
    <xf numFmtId="0" fontId="3" fillId="16" borderId="3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22" borderId="4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21" borderId="4" xfId="0" applyNumberFormat="1" applyFill="1" applyBorder="1" applyAlignment="1">
      <alignment horizontal="center"/>
    </xf>
    <xf numFmtId="164" fontId="0" fillId="17" borderId="4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164" fontId="0" fillId="19" borderId="4" xfId="0" applyNumberFormat="1" applyFill="1" applyBorder="1" applyAlignment="1">
      <alignment horizontal="center"/>
    </xf>
    <xf numFmtId="164" fontId="0" fillId="18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" fillId="3" borderId="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5" borderId="4" xfId="0" applyNumberFormat="1" applyFill="1" applyBorder="1" applyAlignment="1">
      <alignment horizontal="center"/>
    </xf>
    <xf numFmtId="11" fontId="0" fillId="5" borderId="6" xfId="0" applyNumberFormat="1" applyFill="1" applyBorder="1" applyAlignment="1">
      <alignment horizontal="center"/>
    </xf>
    <xf numFmtId="11" fontId="0" fillId="22" borderId="4" xfId="0" applyNumberFormat="1" applyFill="1" applyBorder="1" applyAlignment="1">
      <alignment horizontal="center"/>
    </xf>
    <xf numFmtId="11" fontId="0" fillId="22" borderId="6" xfId="0" applyNumberFormat="1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11" fontId="0" fillId="6" borderId="6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0" fillId="7" borderId="4" xfId="0" applyNumberFormat="1" applyFill="1" applyBorder="1" applyAlignment="1">
      <alignment horizontal="center"/>
    </xf>
    <xf numFmtId="11" fontId="0" fillId="7" borderId="6" xfId="0" applyNumberFormat="1" applyFill="1" applyBorder="1" applyAlignment="1">
      <alignment horizontal="center"/>
    </xf>
    <xf numFmtId="11" fontId="0" fillId="14" borderId="4" xfId="0" applyNumberFormat="1" applyFill="1" applyBorder="1" applyAlignment="1">
      <alignment horizontal="center"/>
    </xf>
    <xf numFmtId="11" fontId="0" fillId="14" borderId="6" xfId="0" applyNumberFormat="1" applyFill="1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11" fontId="0" fillId="8" borderId="6" xfId="0" applyNumberFormat="1" applyFill="1" applyBorder="1" applyAlignment="1">
      <alignment horizontal="center"/>
    </xf>
    <xf numFmtId="11" fontId="0" fillId="9" borderId="4" xfId="0" applyNumberFormat="1" applyFill="1" applyBorder="1" applyAlignment="1">
      <alignment horizontal="center"/>
    </xf>
    <xf numFmtId="11" fontId="0" fillId="9" borderId="6" xfId="0" applyNumberFormat="1" applyFill="1" applyBorder="1" applyAlignment="1">
      <alignment horizontal="center"/>
    </xf>
    <xf numFmtId="11" fontId="0" fillId="10" borderId="4" xfId="0" applyNumberFormat="1" applyFill="1" applyBorder="1" applyAlignment="1">
      <alignment horizontal="center"/>
    </xf>
    <xf numFmtId="11" fontId="0" fillId="10" borderId="6" xfId="0" applyNumberFormat="1" applyFill="1" applyBorder="1" applyAlignment="1">
      <alignment horizontal="center"/>
    </xf>
    <xf numFmtId="11" fontId="0" fillId="11" borderId="4" xfId="0" applyNumberFormat="1" applyFill="1" applyBorder="1" applyAlignment="1">
      <alignment horizontal="center"/>
    </xf>
    <xf numFmtId="11" fontId="0" fillId="11" borderId="6" xfId="0" applyNumberFormat="1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11" fontId="0" fillId="13" borderId="6" xfId="0" applyNumberFormat="1" applyFill="1" applyBorder="1" applyAlignment="1">
      <alignment horizontal="center"/>
    </xf>
    <xf numFmtId="11" fontId="0" fillId="21" borderId="4" xfId="0" applyNumberFormat="1" applyFill="1" applyBorder="1" applyAlignment="1">
      <alignment horizontal="center"/>
    </xf>
    <xf numFmtId="11" fontId="0" fillId="21" borderId="6" xfId="0" applyNumberFormat="1" applyFill="1" applyBorder="1" applyAlignment="1">
      <alignment horizontal="center"/>
    </xf>
    <xf numFmtId="11" fontId="0" fillId="17" borderId="4" xfId="0" applyNumberFormat="1" applyFill="1" applyBorder="1" applyAlignment="1">
      <alignment horizontal="center"/>
    </xf>
    <xf numFmtId="11" fontId="0" fillId="17" borderId="6" xfId="0" applyNumberFormat="1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1" fontId="0" fillId="12" borderId="6" xfId="0" applyNumberFormat="1" applyFill="1" applyBorder="1" applyAlignment="1">
      <alignment horizontal="center"/>
    </xf>
    <xf numFmtId="11" fontId="0" fillId="15" borderId="4" xfId="0" applyNumberFormat="1" applyFill="1" applyBorder="1" applyAlignment="1">
      <alignment horizontal="center"/>
    </xf>
    <xf numFmtId="11" fontId="0" fillId="15" borderId="6" xfId="0" applyNumberFormat="1" applyFill="1" applyBorder="1" applyAlignment="1">
      <alignment horizontal="center"/>
    </xf>
    <xf numFmtId="11" fontId="0" fillId="19" borderId="4" xfId="0" applyNumberFormat="1" applyFill="1" applyBorder="1" applyAlignment="1">
      <alignment horizontal="center"/>
    </xf>
    <xf numFmtId="11" fontId="0" fillId="19" borderId="6" xfId="0" applyNumberFormat="1" applyFill="1" applyBorder="1" applyAlignment="1">
      <alignment horizontal="center"/>
    </xf>
    <xf numFmtId="11" fontId="0" fillId="18" borderId="4" xfId="0" applyNumberFormat="1" applyFill="1" applyBorder="1" applyAlignment="1">
      <alignment horizontal="center"/>
    </xf>
    <xf numFmtId="11" fontId="0" fillId="18" borderId="6" xfId="0" applyNumberFormat="1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23" borderId="2" xfId="0" applyFont="1" applyFill="1" applyBorder="1"/>
    <xf numFmtId="0" fontId="3" fillId="23" borderId="3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0" fillId="23" borderId="4" xfId="0" applyNumberFormat="1" applyFill="1" applyBorder="1" applyAlignment="1">
      <alignment horizontal="center"/>
    </xf>
    <xf numFmtId="2" fontId="0" fillId="23" borderId="6" xfId="0" applyNumberFormat="1" applyFill="1" applyBorder="1" applyAlignment="1">
      <alignment horizontal="center"/>
    </xf>
    <xf numFmtId="2" fontId="0" fillId="23" borderId="7" xfId="0" applyNumberFormat="1" applyFill="1" applyBorder="1" applyAlignment="1">
      <alignment horizontal="center"/>
    </xf>
    <xf numFmtId="11" fontId="0" fillId="23" borderId="4" xfId="0" applyNumberFormat="1" applyFill="1" applyBorder="1" applyAlignment="1">
      <alignment horizontal="center"/>
    </xf>
    <xf numFmtId="11" fontId="0" fillId="23" borderId="6" xfId="0" applyNumberFormat="1" applyFill="1" applyBorder="1" applyAlignment="1">
      <alignment horizontal="center"/>
    </xf>
    <xf numFmtId="164" fontId="4" fillId="12" borderId="6" xfId="0" applyNumberFormat="1" applyFont="1" applyFill="1" applyBorder="1" applyAlignment="1">
      <alignment horizontal="center"/>
    </xf>
    <xf numFmtId="0" fontId="3" fillId="12" borderId="3" xfId="0" applyFont="1" applyFill="1" applyBorder="1"/>
    <xf numFmtId="2" fontId="0" fillId="12" borderId="12" xfId="0" applyNumberFormat="1" applyFill="1" applyBorder="1" applyAlignment="1">
      <alignment horizontal="center"/>
    </xf>
    <xf numFmtId="11" fontId="0" fillId="0" borderId="0" xfId="0" applyNumberFormat="1"/>
    <xf numFmtId="0" fontId="3" fillId="0" borderId="2" xfId="0" applyFont="1" applyFill="1" applyBorder="1"/>
    <xf numFmtId="164" fontId="0" fillId="4" borderId="4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1" fontId="0" fillId="0" borderId="14" xfId="0" applyNumberFormat="1" applyBorder="1"/>
    <xf numFmtId="11" fontId="0" fillId="0" borderId="0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8" fillId="24" borderId="15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8" fillId="24" borderId="18" xfId="0" applyFont="1" applyFill="1" applyBorder="1" applyAlignment="1">
      <alignment horizontal="center"/>
    </xf>
    <xf numFmtId="0" fontId="8" fillId="25" borderId="12" xfId="0" applyFont="1" applyFill="1" applyBorder="1" applyAlignment="1">
      <alignment horizontal="center"/>
    </xf>
    <xf numFmtId="0" fontId="8" fillId="25" borderId="19" xfId="0" applyFont="1" applyFill="1" applyBorder="1" applyAlignment="1">
      <alignment horizontal="center"/>
    </xf>
    <xf numFmtId="0" fontId="8" fillId="25" borderId="20" xfId="0" applyFont="1" applyFill="1" applyBorder="1" applyAlignment="1">
      <alignment horizontal="center"/>
    </xf>
    <xf numFmtId="0" fontId="8" fillId="26" borderId="12" xfId="0" applyFont="1" applyFill="1" applyBorder="1" applyAlignment="1">
      <alignment horizontal="center"/>
    </xf>
    <xf numFmtId="0" fontId="8" fillId="26" borderId="19" xfId="0" applyFont="1" applyFill="1" applyBorder="1" applyAlignment="1">
      <alignment horizontal="center"/>
    </xf>
    <xf numFmtId="0" fontId="8" fillId="26" borderId="20" xfId="0" applyFont="1" applyFill="1" applyBorder="1" applyAlignment="1">
      <alignment horizontal="center"/>
    </xf>
    <xf numFmtId="0" fontId="8" fillId="27" borderId="12" xfId="0" applyFont="1" applyFill="1" applyBorder="1" applyAlignment="1">
      <alignment horizontal="center"/>
    </xf>
    <xf numFmtId="0" fontId="8" fillId="27" borderId="19" xfId="0" applyFont="1" applyFill="1" applyBorder="1" applyAlignment="1">
      <alignment horizontal="center"/>
    </xf>
    <xf numFmtId="0" fontId="8" fillId="27" borderId="20" xfId="0" applyFont="1" applyFill="1" applyBorder="1" applyAlignment="1">
      <alignment horizontal="center"/>
    </xf>
    <xf numFmtId="0" fontId="1" fillId="28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2" fontId="1" fillId="3" borderId="6" xfId="0" applyNumberFormat="1" applyFont="1" applyFill="1" applyBorder="1" applyAlignment="1">
      <alignment horizontal="center" wrapText="1"/>
    </xf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22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4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21" borderId="6" xfId="0" applyNumberFormat="1" applyFill="1" applyBorder="1" applyAlignment="1">
      <alignment horizontal="center"/>
    </xf>
    <xf numFmtId="164" fontId="0" fillId="29" borderId="6" xfId="0" applyNumberFormat="1" applyFill="1" applyBorder="1" applyAlignment="1">
      <alignment horizontal="center"/>
    </xf>
    <xf numFmtId="2" fontId="0" fillId="29" borderId="6" xfId="0" applyNumberForma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5" borderId="6" xfId="0" applyNumberFormat="1" applyFill="1" applyBorder="1" applyAlignment="1">
      <alignment horizontal="center"/>
    </xf>
    <xf numFmtId="164" fontId="0" fillId="16" borderId="6" xfId="0" applyNumberFormat="1" applyFill="1" applyBorder="1" applyAlignment="1">
      <alignment horizontal="center"/>
    </xf>
    <xf numFmtId="2" fontId="0" fillId="16" borderId="6" xfId="0" applyNumberFormat="1" applyFill="1" applyBorder="1" applyAlignment="1">
      <alignment horizontal="center"/>
    </xf>
    <xf numFmtId="164" fontId="0" fillId="30" borderId="6" xfId="0" applyNumberFormat="1" applyFill="1" applyBorder="1" applyAlignment="1">
      <alignment horizontal="center"/>
    </xf>
    <xf numFmtId="2" fontId="0" fillId="30" borderId="6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764"/>
  <sheetViews>
    <sheetView tabSelected="1" topLeftCell="P115" zoomScale="60" zoomScaleNormal="60" workbookViewId="0">
      <selection activeCell="A141" sqref="A141:XFD141"/>
    </sheetView>
  </sheetViews>
  <sheetFormatPr defaultRowHeight="14.5" x14ac:dyDescent="0.35"/>
  <cols>
    <col min="1" max="1" width="5.08984375" style="1" customWidth="1"/>
    <col min="2" max="2" width="34.453125" customWidth="1"/>
    <col min="3" max="3" width="17" customWidth="1"/>
    <col min="4" max="4" width="45.453125" customWidth="1"/>
    <col min="5" max="5" width="9.08984375" style="127" customWidth="1"/>
    <col min="6" max="6" width="11" style="124" customWidth="1"/>
    <col min="7" max="7" width="11" style="123" customWidth="1"/>
    <col min="8" max="19" width="11" style="166" customWidth="1"/>
    <col min="20" max="25" width="11" style="166" hidden="1" customWidth="1"/>
    <col min="26" max="26" width="9.08984375" hidden="1" customWidth="1"/>
    <col min="27" max="28" width="0" hidden="1" customWidth="1"/>
    <col min="29" max="32" width="12" customWidth="1"/>
    <col min="33" max="38" width="11" customWidth="1"/>
  </cols>
  <sheetData>
    <row r="1" spans="1:38" ht="15" thickBot="1" x14ac:dyDescent="0.4">
      <c r="E1" s="123"/>
      <c r="H1" s="192" t="s">
        <v>365</v>
      </c>
      <c r="I1" s="193"/>
      <c r="J1" s="194"/>
      <c r="K1" s="192" t="s">
        <v>366</v>
      </c>
      <c r="L1" s="193"/>
      <c r="M1" s="194"/>
      <c r="N1" s="192" t="s">
        <v>367</v>
      </c>
      <c r="O1" s="193"/>
      <c r="P1" s="194"/>
      <c r="Q1" s="192" t="s">
        <v>368</v>
      </c>
      <c r="R1" s="193"/>
      <c r="S1" s="194"/>
      <c r="T1" s="123"/>
      <c r="U1" s="123"/>
      <c r="V1" s="123"/>
      <c r="W1" s="123"/>
      <c r="X1" s="123"/>
      <c r="Y1" s="123"/>
      <c r="AC1" s="197" t="s">
        <v>374</v>
      </c>
      <c r="AD1" s="197"/>
      <c r="AE1" s="197"/>
      <c r="AF1" s="197"/>
      <c r="AG1" s="195" t="s">
        <v>375</v>
      </c>
      <c r="AH1" s="196"/>
      <c r="AI1" s="195" t="s">
        <v>376</v>
      </c>
      <c r="AJ1" s="196"/>
      <c r="AK1" s="195" t="s">
        <v>377</v>
      </c>
      <c r="AL1" s="196"/>
    </row>
    <row r="2" spans="1:38" ht="15.5" thickBot="1" x14ac:dyDescent="0.45">
      <c r="A2" s="41" t="s">
        <v>0</v>
      </c>
      <c r="B2" s="42" t="s">
        <v>1</v>
      </c>
      <c r="C2" s="43" t="s">
        <v>2</v>
      </c>
      <c r="D2" s="44" t="s">
        <v>3</v>
      </c>
      <c r="E2" s="38" t="s">
        <v>4</v>
      </c>
      <c r="F2" s="122" t="s">
        <v>5</v>
      </c>
      <c r="G2" s="38" t="s">
        <v>6</v>
      </c>
      <c r="H2" s="39" t="s">
        <v>341</v>
      </c>
      <c r="I2" s="40" t="s">
        <v>342</v>
      </c>
      <c r="J2" s="40" t="s">
        <v>343</v>
      </c>
      <c r="K2" s="40" t="s">
        <v>344</v>
      </c>
      <c r="L2" s="40" t="s">
        <v>345</v>
      </c>
      <c r="M2" s="40" t="s">
        <v>346</v>
      </c>
      <c r="N2" s="40" t="s">
        <v>347</v>
      </c>
      <c r="O2" s="40" t="s">
        <v>348</v>
      </c>
      <c r="P2" s="40" t="s">
        <v>349</v>
      </c>
      <c r="Q2" s="40" t="s">
        <v>350</v>
      </c>
      <c r="R2" s="40" t="s">
        <v>351</v>
      </c>
      <c r="S2" s="40" t="s">
        <v>352</v>
      </c>
      <c r="T2" s="40" t="s">
        <v>362</v>
      </c>
      <c r="U2" s="40" t="s">
        <v>363</v>
      </c>
      <c r="V2" s="40" t="s">
        <v>364</v>
      </c>
      <c r="W2" s="40" t="s">
        <v>353</v>
      </c>
      <c r="X2" s="40" t="s">
        <v>354</v>
      </c>
      <c r="Y2" s="40" t="s">
        <v>355</v>
      </c>
      <c r="Z2" s="181" t="s">
        <v>370</v>
      </c>
      <c r="AA2" s="181" t="s">
        <v>371</v>
      </c>
      <c r="AB2" s="183" t="s">
        <v>372</v>
      </c>
      <c r="AC2" s="184" t="s">
        <v>365</v>
      </c>
      <c r="AD2" s="184" t="s">
        <v>366</v>
      </c>
      <c r="AE2" s="184" t="s">
        <v>367</v>
      </c>
      <c r="AF2" s="184" t="s">
        <v>368</v>
      </c>
      <c r="AG2" s="189" t="s">
        <v>373</v>
      </c>
      <c r="AH2" s="190" t="s">
        <v>369</v>
      </c>
      <c r="AI2" s="189" t="s">
        <v>373</v>
      </c>
      <c r="AJ2" s="190" t="s">
        <v>369</v>
      </c>
      <c r="AK2" s="189" t="s">
        <v>373</v>
      </c>
      <c r="AL2" s="190" t="s">
        <v>369</v>
      </c>
    </row>
    <row r="3" spans="1:38" ht="15.5" thickBot="1" x14ac:dyDescent="0.45">
      <c r="A3" s="45">
        <v>1</v>
      </c>
      <c r="B3" s="46" t="s">
        <v>282</v>
      </c>
      <c r="C3" s="47" t="s">
        <v>7</v>
      </c>
      <c r="D3" s="48" t="s">
        <v>239</v>
      </c>
      <c r="E3" s="180">
        <v>90.055620000000005</v>
      </c>
      <c r="F3" s="2">
        <v>0.65752500000000003</v>
      </c>
      <c r="G3" s="20" t="s">
        <v>339</v>
      </c>
      <c r="H3" s="128">
        <v>9820703</v>
      </c>
      <c r="I3" s="129">
        <v>9836552</v>
      </c>
      <c r="J3" s="129">
        <v>11246030</v>
      </c>
      <c r="K3" s="129">
        <v>11084500</v>
      </c>
      <c r="L3" s="129">
        <v>10257140</v>
      </c>
      <c r="M3" s="129">
        <v>13254310</v>
      </c>
      <c r="N3" s="129">
        <v>4931564</v>
      </c>
      <c r="O3" s="129">
        <v>4294104</v>
      </c>
      <c r="P3" s="129">
        <v>5136366</v>
      </c>
      <c r="Q3" s="129">
        <v>6194078</v>
      </c>
      <c r="R3" s="129">
        <v>5495404</v>
      </c>
      <c r="S3" s="129">
        <v>5057860</v>
      </c>
      <c r="T3" s="129">
        <v>6150808</v>
      </c>
      <c r="U3" s="129">
        <v>5999756</v>
      </c>
      <c r="V3" s="129">
        <v>6985270</v>
      </c>
      <c r="W3" s="129">
        <v>28578.52</v>
      </c>
      <c r="X3" s="129">
        <v>144860.5</v>
      </c>
      <c r="Y3" s="129">
        <v>128570.9</v>
      </c>
      <c r="Z3" s="178">
        <f>AVERAGE(T3:V3)</f>
        <v>6378611.333333333</v>
      </c>
      <c r="AA3">
        <f>_xlfn.STDEV.P(T3:V3)</f>
        <v>433382.22549102717</v>
      </c>
      <c r="AB3" s="182">
        <f>AA3/Z3</f>
        <v>6.7943036946969834E-2</v>
      </c>
      <c r="AC3" s="185">
        <f t="shared" ref="AC3:AC34" si="0">MEDIAN(H3:J3)</f>
        <v>9836552</v>
      </c>
      <c r="AD3" s="186">
        <f t="shared" ref="AD3:AD34" si="1">MEDIAN(K3:M3)</f>
        <v>11084500</v>
      </c>
      <c r="AE3" s="186">
        <f t="shared" ref="AE3:AE34" si="2">MEDIAN(N3:P3)</f>
        <v>4931564</v>
      </c>
      <c r="AF3" s="186">
        <f t="shared" ref="AF3:AF34" si="3">MEDIAN(Q3:S3)</f>
        <v>5495404</v>
      </c>
      <c r="AG3" s="191">
        <f t="shared" ref="AG3:AG34" si="4">AD3/AC3</f>
        <v>1.1268684392661168</v>
      </c>
      <c r="AH3" s="191">
        <f t="shared" ref="AH3:AH34" si="5">_xlfn.T.TEST(H3:J3,K3:M3,2,2)</f>
        <v>0.29027997588063004</v>
      </c>
      <c r="AI3" s="191">
        <f t="shared" ref="AI3:AI34" si="6">AE3/AC3</f>
        <v>0.50135087986115456</v>
      </c>
      <c r="AJ3" s="191">
        <f t="shared" ref="AJ3:AJ34" si="7">_xlfn.T.TEST(H3:J3,N3:P3,2,2)</f>
        <v>5.0457802276295102E-4</v>
      </c>
      <c r="AK3" s="191">
        <f t="shared" ref="AK3:AK34" si="8">AF3/AC3</f>
        <v>0.55867177848498129</v>
      </c>
      <c r="AL3" s="191">
        <f t="shared" ref="AL3:AL34" si="9">_xlfn.T.TEST(Q3:S3,H3:J3,2,2)</f>
        <v>1.2161149212292254E-3</v>
      </c>
    </row>
    <row r="4" spans="1:38" ht="15.5" thickBot="1" x14ac:dyDescent="0.45">
      <c r="A4" s="45">
        <v>2</v>
      </c>
      <c r="B4" s="46" t="s">
        <v>283</v>
      </c>
      <c r="C4" s="47" t="s">
        <v>8</v>
      </c>
      <c r="D4" s="48" t="s">
        <v>239</v>
      </c>
      <c r="E4" s="103">
        <v>175.11879999999999</v>
      </c>
      <c r="F4" s="2">
        <v>0.63260000000000005</v>
      </c>
      <c r="G4" s="20" t="s">
        <v>339</v>
      </c>
      <c r="H4" s="128">
        <v>1828888</v>
      </c>
      <c r="I4" s="129">
        <v>1657510</v>
      </c>
      <c r="J4" s="129">
        <v>1891956</v>
      </c>
      <c r="K4" s="129">
        <v>1691526</v>
      </c>
      <c r="L4" s="129">
        <v>1909604</v>
      </c>
      <c r="M4" s="129">
        <v>1456900</v>
      </c>
      <c r="N4" s="129">
        <v>1060815</v>
      </c>
      <c r="O4" s="129">
        <v>1335708</v>
      </c>
      <c r="P4" s="129">
        <v>1529009</v>
      </c>
      <c r="Q4" s="129">
        <v>1500376</v>
      </c>
      <c r="R4" s="129">
        <v>1654560</v>
      </c>
      <c r="S4" s="129">
        <v>1655406</v>
      </c>
      <c r="T4" s="129">
        <v>1463736</v>
      </c>
      <c r="U4" s="129">
        <v>1462464</v>
      </c>
      <c r="V4" s="129">
        <v>1480485</v>
      </c>
      <c r="W4" s="129">
        <v>23947.95</v>
      </c>
      <c r="X4" s="129">
        <v>173145.60000000001</v>
      </c>
      <c r="Y4" s="129">
        <v>113245.2</v>
      </c>
      <c r="Z4" s="178">
        <f t="shared" ref="Z4:Z67" si="10">AVERAGE(T4:V4)</f>
        <v>1468895</v>
      </c>
      <c r="AA4">
        <f t="shared" ref="AA4:AA67" si="11">_xlfn.STDEV.P(T4:V4)</f>
        <v>8211.8033342256804</v>
      </c>
      <c r="AB4" s="182">
        <f t="shared" ref="AB4:AB67" si="12">AA4/Z4</f>
        <v>5.5904631265173343E-3</v>
      </c>
      <c r="AC4" s="185">
        <f t="shared" si="0"/>
        <v>1828888</v>
      </c>
      <c r="AD4" s="186">
        <f t="shared" si="1"/>
        <v>1691526</v>
      </c>
      <c r="AE4" s="186">
        <f t="shared" si="2"/>
        <v>1335708</v>
      </c>
      <c r="AF4" s="186">
        <f t="shared" si="3"/>
        <v>1654560</v>
      </c>
      <c r="AG4" s="191">
        <f t="shared" si="4"/>
        <v>0.92489315912182701</v>
      </c>
      <c r="AH4" s="191">
        <f>_xlfn.T.TEST(H4:J4,K4:M4,2,2)</f>
        <v>0.51135112119594694</v>
      </c>
      <c r="AI4" s="191">
        <f t="shared" si="6"/>
        <v>0.73033887258268415</v>
      </c>
      <c r="AJ4" s="191">
        <f t="shared" si="7"/>
        <v>3.3902587171986145E-2</v>
      </c>
      <c r="AK4" s="191">
        <f t="shared" si="8"/>
        <v>0.90468087712314804</v>
      </c>
      <c r="AL4" s="191">
        <f t="shared" si="9"/>
        <v>9.5035046762254979E-2</v>
      </c>
    </row>
    <row r="5" spans="1:38" ht="15.5" thickBot="1" x14ac:dyDescent="0.45">
      <c r="A5" s="45">
        <v>3</v>
      </c>
      <c r="B5" s="46" t="s">
        <v>284</v>
      </c>
      <c r="C5" s="47" t="s">
        <v>9</v>
      </c>
      <c r="D5" s="48" t="s">
        <v>239</v>
      </c>
      <c r="E5" s="103">
        <v>133.06049999999999</v>
      </c>
      <c r="F5" s="2">
        <v>0.65226390000000001</v>
      </c>
      <c r="G5" s="20" t="s">
        <v>339</v>
      </c>
      <c r="H5" s="128">
        <v>506711</v>
      </c>
      <c r="I5" s="129">
        <v>415689.8</v>
      </c>
      <c r="J5" s="129">
        <v>437321.8</v>
      </c>
      <c r="K5" s="129">
        <v>390049</v>
      </c>
      <c r="L5" s="129">
        <v>405455.8</v>
      </c>
      <c r="M5" s="129">
        <v>411018.2</v>
      </c>
      <c r="N5" s="129">
        <v>598104.9</v>
      </c>
      <c r="O5" s="129">
        <v>333273.2</v>
      </c>
      <c r="P5" s="129">
        <v>332277.40000000002</v>
      </c>
      <c r="Q5" s="129">
        <v>417099</v>
      </c>
      <c r="R5" s="129">
        <v>520147.1</v>
      </c>
      <c r="S5" s="129">
        <v>398822.6</v>
      </c>
      <c r="T5" s="129">
        <v>229590.3</v>
      </c>
      <c r="U5" s="129">
        <v>364567.9</v>
      </c>
      <c r="V5" s="129">
        <v>365989.4</v>
      </c>
      <c r="W5" s="129">
        <v>6090.7830000000004</v>
      </c>
      <c r="X5" s="129">
        <v>3107.3440000000001</v>
      </c>
      <c r="Y5" s="129">
        <v>4396.0439999999999</v>
      </c>
      <c r="Z5" s="178">
        <f t="shared" si="10"/>
        <v>320049.2</v>
      </c>
      <c r="AA5">
        <f t="shared" si="11"/>
        <v>63966.734101770904</v>
      </c>
      <c r="AB5" s="182">
        <f t="shared" si="12"/>
        <v>0.19986531477588729</v>
      </c>
      <c r="AC5" s="185">
        <f t="shared" si="0"/>
        <v>437321.8</v>
      </c>
      <c r="AD5" s="186">
        <f t="shared" si="1"/>
        <v>405455.8</v>
      </c>
      <c r="AE5" s="186">
        <f t="shared" si="2"/>
        <v>333273.2</v>
      </c>
      <c r="AF5" s="186">
        <f t="shared" si="3"/>
        <v>417099</v>
      </c>
      <c r="AG5" s="191">
        <f t="shared" si="4"/>
        <v>0.92713374910649315</v>
      </c>
      <c r="AH5" s="191">
        <f t="shared" si="5"/>
        <v>0.14399064018615268</v>
      </c>
      <c r="AI5" s="191">
        <f t="shared" si="6"/>
        <v>0.76207771942766178</v>
      </c>
      <c r="AJ5" s="191">
        <f t="shared" si="7"/>
        <v>0.74692274005122972</v>
      </c>
      <c r="AK5" s="191">
        <f t="shared" si="8"/>
        <v>0.95375762196167679</v>
      </c>
      <c r="AL5" s="191">
        <f t="shared" si="9"/>
        <v>0.87409451770042579</v>
      </c>
    </row>
    <row r="6" spans="1:38" ht="15.5" thickBot="1" x14ac:dyDescent="0.45">
      <c r="A6" s="45">
        <v>4</v>
      </c>
      <c r="B6" s="46" t="s">
        <v>285</v>
      </c>
      <c r="C6" s="47" t="s">
        <v>10</v>
      </c>
      <c r="D6" s="48" t="s">
        <v>239</v>
      </c>
      <c r="E6" s="103">
        <v>134.04480000000001</v>
      </c>
      <c r="F6" s="2">
        <v>0.66152500000000003</v>
      </c>
      <c r="G6" s="20" t="s">
        <v>339</v>
      </c>
      <c r="H6" s="128">
        <v>6469544</v>
      </c>
      <c r="I6" s="129">
        <v>6252860</v>
      </c>
      <c r="J6" s="129">
        <v>6398418</v>
      </c>
      <c r="K6" s="129">
        <v>7892424</v>
      </c>
      <c r="L6" s="129">
        <v>9855164</v>
      </c>
      <c r="M6" s="129">
        <v>9083077</v>
      </c>
      <c r="N6" s="129">
        <v>7004572</v>
      </c>
      <c r="O6" s="129">
        <v>7133018</v>
      </c>
      <c r="P6" s="129">
        <v>6578042</v>
      </c>
      <c r="Q6" s="129">
        <v>5272100</v>
      </c>
      <c r="R6" s="129">
        <v>4612572</v>
      </c>
      <c r="S6" s="129">
        <v>4110967</v>
      </c>
      <c r="T6" s="129">
        <v>5024260</v>
      </c>
      <c r="U6" s="129">
        <v>6759880</v>
      </c>
      <c r="V6" s="129">
        <v>6519472</v>
      </c>
      <c r="W6" s="129">
        <v>23456.37</v>
      </c>
      <c r="X6" s="129">
        <v>25999.81</v>
      </c>
      <c r="Y6" s="129">
        <v>38490.97</v>
      </c>
      <c r="Z6" s="178">
        <f t="shared" si="10"/>
        <v>6101204</v>
      </c>
      <c r="AA6">
        <f t="shared" si="11"/>
        <v>767813.03538817307</v>
      </c>
      <c r="AB6" s="182">
        <f t="shared" si="12"/>
        <v>0.12584615026610699</v>
      </c>
      <c r="AC6" s="185">
        <f t="shared" si="0"/>
        <v>6398418</v>
      </c>
      <c r="AD6" s="186">
        <f t="shared" si="1"/>
        <v>9083077</v>
      </c>
      <c r="AE6" s="186">
        <f t="shared" si="2"/>
        <v>7004572</v>
      </c>
      <c r="AF6" s="186">
        <f t="shared" si="3"/>
        <v>4612572</v>
      </c>
      <c r="AG6" s="191">
        <f t="shared" si="4"/>
        <v>1.4195816840975379</v>
      </c>
      <c r="AH6" s="191">
        <f t="shared" si="5"/>
        <v>1.1040983837678882E-2</v>
      </c>
      <c r="AI6" s="191">
        <f t="shared" si="6"/>
        <v>1.0947349798028201</v>
      </c>
      <c r="AJ6" s="191">
        <f t="shared" si="7"/>
        <v>4.1453433443703752E-2</v>
      </c>
      <c r="AK6" s="191">
        <f t="shared" si="8"/>
        <v>0.72089257063230316</v>
      </c>
      <c r="AL6" s="191">
        <f t="shared" si="9"/>
        <v>7.532165244267407E-3</v>
      </c>
    </row>
    <row r="7" spans="1:38" ht="15.5" thickBot="1" x14ac:dyDescent="0.45">
      <c r="A7" s="45">
        <v>5</v>
      </c>
      <c r="B7" s="46" t="s">
        <v>286</v>
      </c>
      <c r="C7" s="47" t="s">
        <v>11</v>
      </c>
      <c r="D7" s="48" t="s">
        <v>239</v>
      </c>
      <c r="E7" s="103">
        <v>122.0271</v>
      </c>
      <c r="F7" s="2">
        <v>0.66826669999999999</v>
      </c>
      <c r="G7" s="20" t="s">
        <v>339</v>
      </c>
      <c r="H7" s="128">
        <v>848264.9</v>
      </c>
      <c r="I7" s="129">
        <v>705360.1</v>
      </c>
      <c r="J7" s="129">
        <v>1075175</v>
      </c>
      <c r="K7" s="129">
        <v>767250.2</v>
      </c>
      <c r="L7" s="129">
        <v>955772.5</v>
      </c>
      <c r="M7" s="129">
        <v>997636.1</v>
      </c>
      <c r="N7" s="129">
        <v>1545432</v>
      </c>
      <c r="O7" s="129">
        <v>773954.5</v>
      </c>
      <c r="P7" s="129">
        <v>1113999</v>
      </c>
      <c r="Q7" s="129">
        <v>2057160</v>
      </c>
      <c r="R7" s="129">
        <v>2090988</v>
      </c>
      <c r="S7" s="129">
        <v>1801367</v>
      </c>
      <c r="T7" s="129">
        <v>1150460</v>
      </c>
      <c r="U7" s="129">
        <v>1372388</v>
      </c>
      <c r="V7" s="129">
        <v>1578677</v>
      </c>
      <c r="W7" s="129">
        <v>0</v>
      </c>
      <c r="X7" s="129">
        <v>0</v>
      </c>
      <c r="Y7" s="129">
        <v>0</v>
      </c>
      <c r="Z7" s="178">
        <f t="shared" si="10"/>
        <v>1367175</v>
      </c>
      <c r="AA7">
        <f t="shared" si="11"/>
        <v>174857.71606080185</v>
      </c>
      <c r="AB7" s="182">
        <f t="shared" si="12"/>
        <v>0.12789709880651845</v>
      </c>
      <c r="AC7" s="185">
        <f t="shared" si="0"/>
        <v>848264.9</v>
      </c>
      <c r="AD7" s="186">
        <f t="shared" si="1"/>
        <v>955772.5</v>
      </c>
      <c r="AE7" s="186">
        <f t="shared" si="2"/>
        <v>1113999</v>
      </c>
      <c r="AF7" s="186">
        <f t="shared" si="3"/>
        <v>2057160</v>
      </c>
      <c r="AG7" s="191">
        <f t="shared" si="4"/>
        <v>1.126738239434403</v>
      </c>
      <c r="AH7" s="191">
        <f t="shared" si="5"/>
        <v>0.8238962126917434</v>
      </c>
      <c r="AI7" s="191">
        <f t="shared" si="6"/>
        <v>1.3132678247090031</v>
      </c>
      <c r="AJ7" s="191">
        <f t="shared" si="7"/>
        <v>0.34006566411504263</v>
      </c>
      <c r="AK7" s="191">
        <f t="shared" si="8"/>
        <v>2.4251386565682487</v>
      </c>
      <c r="AL7" s="191">
        <f t="shared" si="9"/>
        <v>1.4319504962441902E-3</v>
      </c>
    </row>
    <row r="8" spans="1:38" ht="15.5" thickBot="1" x14ac:dyDescent="0.45">
      <c r="A8" s="45">
        <v>6</v>
      </c>
      <c r="B8" s="46" t="s">
        <v>287</v>
      </c>
      <c r="C8" s="47" t="s">
        <v>12</v>
      </c>
      <c r="D8" s="48" t="s">
        <v>239</v>
      </c>
      <c r="E8" s="103">
        <v>148.06020000000001</v>
      </c>
      <c r="F8" s="2">
        <v>0.65954729999999995</v>
      </c>
      <c r="G8" s="20" t="s">
        <v>339</v>
      </c>
      <c r="H8" s="128">
        <v>77659810</v>
      </c>
      <c r="I8" s="129">
        <v>75492860</v>
      </c>
      <c r="J8" s="129">
        <v>84117050</v>
      </c>
      <c r="K8" s="129">
        <v>76511660</v>
      </c>
      <c r="L8" s="129">
        <v>79876510</v>
      </c>
      <c r="M8" s="129">
        <v>91737770</v>
      </c>
      <c r="N8" s="129">
        <v>62561340</v>
      </c>
      <c r="O8" s="129">
        <v>54710880</v>
      </c>
      <c r="P8" s="129">
        <v>60121680</v>
      </c>
      <c r="Q8" s="129">
        <v>84478140</v>
      </c>
      <c r="R8" s="129">
        <v>80404540</v>
      </c>
      <c r="S8" s="129">
        <v>65447420</v>
      </c>
      <c r="T8" s="129">
        <v>54681410</v>
      </c>
      <c r="U8" s="129">
        <v>72495070</v>
      </c>
      <c r="V8" s="129">
        <v>74185960</v>
      </c>
      <c r="W8" s="129">
        <v>127101</v>
      </c>
      <c r="X8" s="129">
        <v>196420.5</v>
      </c>
      <c r="Y8" s="129">
        <v>208554.2</v>
      </c>
      <c r="Z8" s="178">
        <f t="shared" si="10"/>
        <v>67120813.333333328</v>
      </c>
      <c r="AA8">
        <f t="shared" si="11"/>
        <v>8823032.1211033911</v>
      </c>
      <c r="AB8" s="182">
        <f t="shared" si="12"/>
        <v>0.13145001800390468</v>
      </c>
      <c r="AC8" s="185">
        <f t="shared" si="0"/>
        <v>77659810</v>
      </c>
      <c r="AD8" s="186">
        <f t="shared" si="1"/>
        <v>79876510</v>
      </c>
      <c r="AE8" s="186">
        <f t="shared" si="2"/>
        <v>60121680</v>
      </c>
      <c r="AF8" s="186">
        <f t="shared" si="3"/>
        <v>80404540</v>
      </c>
      <c r="AG8" s="191">
        <f t="shared" si="4"/>
        <v>1.0285437216495894</v>
      </c>
      <c r="AH8" s="191">
        <f t="shared" si="5"/>
        <v>0.53185178278284151</v>
      </c>
      <c r="AI8" s="191">
        <f t="shared" si="6"/>
        <v>0.77416723012842803</v>
      </c>
      <c r="AJ8" s="191">
        <f t="shared" si="7"/>
        <v>4.564285220290067E-3</v>
      </c>
      <c r="AK8" s="191">
        <f t="shared" si="8"/>
        <v>1.0353429914392014</v>
      </c>
      <c r="AL8" s="191">
        <f t="shared" si="9"/>
        <v>0.73364094619541298</v>
      </c>
    </row>
    <row r="9" spans="1:38" ht="15.5" thickBot="1" x14ac:dyDescent="0.45">
      <c r="A9" s="45">
        <v>7</v>
      </c>
      <c r="B9" s="46" t="s">
        <v>288</v>
      </c>
      <c r="C9" s="47" t="s">
        <v>13</v>
      </c>
      <c r="D9" s="48" t="s">
        <v>239</v>
      </c>
      <c r="E9" s="103">
        <v>147.0762</v>
      </c>
      <c r="F9" s="2">
        <v>0.65712230000000005</v>
      </c>
      <c r="G9" s="20" t="s">
        <v>339</v>
      </c>
      <c r="H9" s="128">
        <v>9282408</v>
      </c>
      <c r="I9" s="129">
        <v>8336612</v>
      </c>
      <c r="J9" s="129">
        <v>10690180</v>
      </c>
      <c r="K9" s="129">
        <v>9107153</v>
      </c>
      <c r="L9" s="129">
        <v>11310930</v>
      </c>
      <c r="M9" s="129">
        <v>12202920</v>
      </c>
      <c r="N9" s="129">
        <v>2774334</v>
      </c>
      <c r="O9" s="129">
        <v>2726951</v>
      </c>
      <c r="P9" s="129">
        <v>4321570</v>
      </c>
      <c r="Q9" s="129">
        <v>5443232</v>
      </c>
      <c r="R9" s="129">
        <v>5127508</v>
      </c>
      <c r="S9" s="129">
        <v>5280030</v>
      </c>
      <c r="T9" s="129">
        <v>4225314</v>
      </c>
      <c r="U9" s="129">
        <v>5872392</v>
      </c>
      <c r="V9" s="129">
        <v>6219012</v>
      </c>
      <c r="W9" s="129">
        <v>217927.8</v>
      </c>
      <c r="X9" s="129">
        <v>221808.8</v>
      </c>
      <c r="Y9" s="129">
        <v>150012.5</v>
      </c>
      <c r="Z9" s="178">
        <f t="shared" si="10"/>
        <v>5438906</v>
      </c>
      <c r="AA9">
        <f t="shared" si="11"/>
        <v>869728.12339949084</v>
      </c>
      <c r="AB9" s="182">
        <f t="shared" si="12"/>
        <v>0.15990865137207572</v>
      </c>
      <c r="AC9" s="185">
        <f t="shared" si="0"/>
        <v>9282408</v>
      </c>
      <c r="AD9" s="186">
        <f t="shared" si="1"/>
        <v>11310930</v>
      </c>
      <c r="AE9" s="186">
        <f t="shared" si="2"/>
        <v>2774334</v>
      </c>
      <c r="AF9" s="186">
        <f t="shared" si="3"/>
        <v>5280030</v>
      </c>
      <c r="AG9" s="191">
        <f t="shared" si="4"/>
        <v>1.2185340269464562</v>
      </c>
      <c r="AH9" s="191">
        <f t="shared" si="5"/>
        <v>0.27817878278944919</v>
      </c>
      <c r="AI9" s="191">
        <f t="shared" si="6"/>
        <v>0.29888085074476367</v>
      </c>
      <c r="AJ9" s="191">
        <f t="shared" si="7"/>
        <v>2.0202074762218324E-3</v>
      </c>
      <c r="AK9" s="191">
        <f t="shared" si="8"/>
        <v>0.56882115071864969</v>
      </c>
      <c r="AL9" s="191">
        <f t="shared" si="9"/>
        <v>3.8350447367289067E-3</v>
      </c>
    </row>
    <row r="10" spans="1:38" ht="15.5" thickBot="1" x14ac:dyDescent="0.45">
      <c r="A10" s="45">
        <v>8</v>
      </c>
      <c r="B10" s="46" t="s">
        <v>14</v>
      </c>
      <c r="C10" s="47" t="s">
        <v>15</v>
      </c>
      <c r="D10" s="48" t="s">
        <v>239</v>
      </c>
      <c r="E10" s="103">
        <v>76.040059999999997</v>
      </c>
      <c r="F10" s="2">
        <v>0.65722499999999995</v>
      </c>
      <c r="G10" s="20" t="s">
        <v>339</v>
      </c>
      <c r="H10" s="128">
        <v>3698296</v>
      </c>
      <c r="I10" s="129">
        <v>3616016</v>
      </c>
      <c r="J10" s="129">
        <v>3731942</v>
      </c>
      <c r="K10" s="129">
        <v>3617272</v>
      </c>
      <c r="L10" s="129">
        <v>3000095</v>
      </c>
      <c r="M10" s="129">
        <v>3804227</v>
      </c>
      <c r="N10" s="129">
        <v>2292525</v>
      </c>
      <c r="O10" s="129">
        <v>1891874</v>
      </c>
      <c r="P10" s="129">
        <v>1986553</v>
      </c>
      <c r="Q10" s="129">
        <v>2212790</v>
      </c>
      <c r="R10" s="129">
        <v>2080431</v>
      </c>
      <c r="S10" s="129">
        <v>2084685</v>
      </c>
      <c r="T10" s="129">
        <v>1730759</v>
      </c>
      <c r="U10" s="129">
        <v>2311554</v>
      </c>
      <c r="V10" s="129">
        <v>2520310</v>
      </c>
      <c r="W10" s="129">
        <v>24078.39</v>
      </c>
      <c r="X10" s="129">
        <v>776587.9</v>
      </c>
      <c r="Y10" s="129">
        <v>901357.3</v>
      </c>
      <c r="Z10" s="178">
        <f t="shared" si="10"/>
        <v>2187541</v>
      </c>
      <c r="AA10">
        <f t="shared" si="11"/>
        <v>334048.01404089603</v>
      </c>
      <c r="AB10" s="182">
        <f t="shared" si="12"/>
        <v>0.15270480143727411</v>
      </c>
      <c r="AC10" s="185">
        <f t="shared" si="0"/>
        <v>3698296</v>
      </c>
      <c r="AD10" s="186">
        <f t="shared" si="1"/>
        <v>3617272</v>
      </c>
      <c r="AE10" s="186">
        <f t="shared" si="2"/>
        <v>1986553</v>
      </c>
      <c r="AF10" s="186">
        <f t="shared" si="3"/>
        <v>2084685</v>
      </c>
      <c r="AG10" s="191">
        <f t="shared" si="4"/>
        <v>0.97809153188387299</v>
      </c>
      <c r="AH10" s="191">
        <f t="shared" si="5"/>
        <v>0.44392716011816319</v>
      </c>
      <c r="AI10" s="191">
        <f t="shared" si="6"/>
        <v>0.53715359722423517</v>
      </c>
      <c r="AJ10" s="191">
        <f t="shared" si="7"/>
        <v>2.0651579471191978E-4</v>
      </c>
      <c r="AK10" s="191">
        <f t="shared" si="8"/>
        <v>0.56368797954517436</v>
      </c>
      <c r="AL10" s="191">
        <f t="shared" si="9"/>
        <v>9.5730142674488096E-6</v>
      </c>
    </row>
    <row r="11" spans="1:38" ht="15.5" thickBot="1" x14ac:dyDescent="0.45">
      <c r="A11" s="45">
        <v>9</v>
      </c>
      <c r="B11" s="46" t="s">
        <v>289</v>
      </c>
      <c r="C11" s="47" t="s">
        <v>16</v>
      </c>
      <c r="D11" s="48" t="s">
        <v>239</v>
      </c>
      <c r="E11" s="103">
        <v>156.07669999999999</v>
      </c>
      <c r="F11" s="2">
        <v>0.62235280000000004</v>
      </c>
      <c r="G11" s="20" t="s">
        <v>339</v>
      </c>
      <c r="H11" s="128">
        <v>513896.2</v>
      </c>
      <c r="I11" s="129">
        <v>466702.3</v>
      </c>
      <c r="J11" s="129">
        <v>556420.1</v>
      </c>
      <c r="K11" s="129">
        <v>540009.6</v>
      </c>
      <c r="L11" s="129">
        <v>635108</v>
      </c>
      <c r="M11" s="129">
        <v>461576.6</v>
      </c>
      <c r="N11" s="129">
        <v>547962.9</v>
      </c>
      <c r="O11" s="129">
        <v>647507.80000000005</v>
      </c>
      <c r="P11" s="129">
        <v>620634.69999999995</v>
      </c>
      <c r="Q11" s="129">
        <v>679218.8</v>
      </c>
      <c r="R11" s="129">
        <v>754464.7</v>
      </c>
      <c r="S11" s="129">
        <v>572304.80000000005</v>
      </c>
      <c r="T11" s="129">
        <v>450735.8</v>
      </c>
      <c r="U11" s="129">
        <v>455655.4</v>
      </c>
      <c r="V11" s="129">
        <v>468178.7</v>
      </c>
      <c r="W11" s="129">
        <v>23370.080000000002</v>
      </c>
      <c r="X11" s="129">
        <v>76627.14</v>
      </c>
      <c r="Y11" s="129">
        <v>66678.55</v>
      </c>
      <c r="Z11" s="178">
        <f t="shared" si="10"/>
        <v>458189.96666666662</v>
      </c>
      <c r="AA11">
        <f t="shared" si="11"/>
        <v>7343.1015810002918</v>
      </c>
      <c r="AB11" s="182">
        <f t="shared" si="12"/>
        <v>1.6026325575004136E-2</v>
      </c>
      <c r="AC11" s="185">
        <f t="shared" si="0"/>
        <v>513896.2</v>
      </c>
      <c r="AD11" s="186">
        <f t="shared" si="1"/>
        <v>540009.6</v>
      </c>
      <c r="AE11" s="186">
        <f t="shared" si="2"/>
        <v>620634.69999999995</v>
      </c>
      <c r="AF11" s="186">
        <f t="shared" si="3"/>
        <v>679218.8</v>
      </c>
      <c r="AG11" s="191">
        <f t="shared" si="4"/>
        <v>1.0508145419250035</v>
      </c>
      <c r="AH11" s="191">
        <f t="shared" si="5"/>
        <v>0.58788274299883847</v>
      </c>
      <c r="AI11" s="191">
        <f t="shared" si="6"/>
        <v>1.2077043963352909</v>
      </c>
      <c r="AJ11" s="191">
        <f t="shared" si="7"/>
        <v>7.7762559118669028E-2</v>
      </c>
      <c r="AK11" s="191">
        <f t="shared" si="8"/>
        <v>1.3217042663479512</v>
      </c>
      <c r="AL11" s="191">
        <f t="shared" si="9"/>
        <v>5.6633297131949548E-2</v>
      </c>
    </row>
    <row r="12" spans="1:38" ht="15.5" thickBot="1" x14ac:dyDescent="0.45">
      <c r="A12" s="45">
        <v>10</v>
      </c>
      <c r="B12" s="46" t="s">
        <v>290</v>
      </c>
      <c r="C12" s="47" t="s">
        <v>17</v>
      </c>
      <c r="D12" s="48" t="s">
        <v>239</v>
      </c>
      <c r="E12" s="103">
        <v>132.1019</v>
      </c>
      <c r="F12" s="2">
        <v>0.67926109999999995</v>
      </c>
      <c r="G12" s="20" t="s">
        <v>339</v>
      </c>
      <c r="H12" s="128">
        <v>24880690</v>
      </c>
      <c r="I12" s="129">
        <v>28436280</v>
      </c>
      <c r="J12" s="129">
        <v>34267370</v>
      </c>
      <c r="K12" s="129">
        <v>40937160</v>
      </c>
      <c r="L12" s="129">
        <v>36233000</v>
      </c>
      <c r="M12" s="129">
        <v>26643430</v>
      </c>
      <c r="N12" s="129">
        <v>32478740</v>
      </c>
      <c r="O12" s="129">
        <v>36197950</v>
      </c>
      <c r="P12" s="129">
        <v>43185550</v>
      </c>
      <c r="Q12" s="129">
        <v>35236780</v>
      </c>
      <c r="R12" s="129">
        <v>44007100</v>
      </c>
      <c r="S12" s="129">
        <v>43218880</v>
      </c>
      <c r="T12" s="129">
        <v>26751480</v>
      </c>
      <c r="U12" s="129">
        <v>39262640</v>
      </c>
      <c r="V12" s="129">
        <v>37133690</v>
      </c>
      <c r="W12" s="129">
        <v>380341.8</v>
      </c>
      <c r="X12" s="129">
        <v>2957602</v>
      </c>
      <c r="Y12" s="129">
        <v>2314747</v>
      </c>
      <c r="Z12" s="178">
        <f t="shared" si="10"/>
        <v>34382603.333333336</v>
      </c>
      <c r="AA12">
        <f t="shared" si="11"/>
        <v>5465567.3399952017</v>
      </c>
      <c r="AB12" s="182">
        <f t="shared" si="12"/>
        <v>0.15896316189345758</v>
      </c>
      <c r="AC12" s="185">
        <f t="shared" si="0"/>
        <v>28436280</v>
      </c>
      <c r="AD12" s="186">
        <f t="shared" si="1"/>
        <v>36233000</v>
      </c>
      <c r="AE12" s="186">
        <f t="shared" si="2"/>
        <v>36197950</v>
      </c>
      <c r="AF12" s="186">
        <f t="shared" si="3"/>
        <v>43218880</v>
      </c>
      <c r="AG12" s="191">
        <f t="shared" si="4"/>
        <v>1.2741821363413217</v>
      </c>
      <c r="AH12" s="191">
        <f t="shared" si="5"/>
        <v>0.34163401429400575</v>
      </c>
      <c r="AI12" s="191">
        <f t="shared" si="6"/>
        <v>1.2729495559897426</v>
      </c>
      <c r="AJ12" s="191">
        <f t="shared" si="7"/>
        <v>0.12385882340052458</v>
      </c>
      <c r="AK12" s="191">
        <f t="shared" si="8"/>
        <v>1.5198499944437176</v>
      </c>
      <c r="AL12" s="191">
        <f t="shared" si="9"/>
        <v>4.1184729854882605E-2</v>
      </c>
    </row>
    <row r="13" spans="1:38" ht="15.5" thickBot="1" x14ac:dyDescent="0.45">
      <c r="A13" s="45">
        <v>11</v>
      </c>
      <c r="B13" s="46" t="s">
        <v>291</v>
      </c>
      <c r="C13" s="47" t="s">
        <v>18</v>
      </c>
      <c r="D13" s="48" t="s">
        <v>239</v>
      </c>
      <c r="E13" s="103">
        <v>147.11269999999999</v>
      </c>
      <c r="F13" s="2">
        <v>0.61141100000000004</v>
      </c>
      <c r="G13" s="20" t="s">
        <v>339</v>
      </c>
      <c r="H13" s="128">
        <v>2439693</v>
      </c>
      <c r="I13" s="129">
        <v>1705734</v>
      </c>
      <c r="J13" s="129">
        <v>1865863</v>
      </c>
      <c r="K13" s="129">
        <v>1971831</v>
      </c>
      <c r="L13" s="129">
        <v>2221605</v>
      </c>
      <c r="M13" s="129">
        <v>1818983</v>
      </c>
      <c r="N13" s="129">
        <v>1774315</v>
      </c>
      <c r="O13" s="129">
        <v>1700982</v>
      </c>
      <c r="P13" s="129">
        <v>2178037</v>
      </c>
      <c r="Q13" s="129">
        <v>1807860</v>
      </c>
      <c r="R13" s="129">
        <v>2381994</v>
      </c>
      <c r="S13" s="129">
        <v>2120466</v>
      </c>
      <c r="T13" s="129">
        <v>1375756</v>
      </c>
      <c r="U13" s="129">
        <v>1780606</v>
      </c>
      <c r="V13" s="129">
        <v>2091445</v>
      </c>
      <c r="W13" s="129">
        <v>24274</v>
      </c>
      <c r="X13" s="129">
        <v>141401.9</v>
      </c>
      <c r="Y13" s="129">
        <v>114674.4</v>
      </c>
      <c r="Z13" s="178">
        <f t="shared" si="10"/>
        <v>1749269</v>
      </c>
      <c r="AA13">
        <f t="shared" si="11"/>
        <v>293017.85139816994</v>
      </c>
      <c r="AB13" s="182">
        <f t="shared" si="12"/>
        <v>0.16750874302246821</v>
      </c>
      <c r="AC13" s="185">
        <f t="shared" si="0"/>
        <v>1865863</v>
      </c>
      <c r="AD13" s="186">
        <f t="shared" si="1"/>
        <v>1971831</v>
      </c>
      <c r="AE13" s="186">
        <f t="shared" si="2"/>
        <v>1774315</v>
      </c>
      <c r="AF13" s="186">
        <f t="shared" si="3"/>
        <v>2120466</v>
      </c>
      <c r="AG13" s="191">
        <f t="shared" si="4"/>
        <v>1.0567930228532321</v>
      </c>
      <c r="AH13" s="191">
        <f t="shared" si="5"/>
        <v>0.99887917614267252</v>
      </c>
      <c r="AI13" s="191">
        <f t="shared" si="6"/>
        <v>0.95093530446769137</v>
      </c>
      <c r="AJ13" s="191">
        <f t="shared" si="7"/>
        <v>0.6788196731378151</v>
      </c>
      <c r="AK13" s="191">
        <f t="shared" si="8"/>
        <v>1.1364532122669242</v>
      </c>
      <c r="AL13" s="191">
        <f t="shared" si="9"/>
        <v>0.73789943452745943</v>
      </c>
    </row>
    <row r="14" spans="1:38" ht="15.5" thickBot="1" x14ac:dyDescent="0.45">
      <c r="A14" s="45">
        <v>12</v>
      </c>
      <c r="B14" s="46" t="s">
        <v>292</v>
      </c>
      <c r="C14" s="47" t="s">
        <v>19</v>
      </c>
      <c r="D14" s="48" t="s">
        <v>239</v>
      </c>
      <c r="E14" s="103">
        <v>150.0582</v>
      </c>
      <c r="F14" s="2">
        <v>0.67880560000000001</v>
      </c>
      <c r="G14" s="20" t="s">
        <v>339</v>
      </c>
      <c r="H14" s="128">
        <v>3149528</v>
      </c>
      <c r="I14" s="129">
        <v>3608292</v>
      </c>
      <c r="J14" s="129">
        <v>4274470</v>
      </c>
      <c r="K14" s="129">
        <v>5209386</v>
      </c>
      <c r="L14" s="129">
        <v>4799672</v>
      </c>
      <c r="M14" s="129">
        <v>3544230</v>
      </c>
      <c r="N14" s="129">
        <v>4455520</v>
      </c>
      <c r="O14" s="129">
        <v>4647700</v>
      </c>
      <c r="P14" s="129">
        <v>5500260</v>
      </c>
      <c r="Q14" s="129">
        <v>4486114</v>
      </c>
      <c r="R14" s="129">
        <v>5625442</v>
      </c>
      <c r="S14" s="129">
        <v>5837328</v>
      </c>
      <c r="T14" s="129">
        <v>3297260</v>
      </c>
      <c r="U14" s="129">
        <v>4975376</v>
      </c>
      <c r="V14" s="129">
        <v>4755166</v>
      </c>
      <c r="W14" s="129">
        <v>36566.33</v>
      </c>
      <c r="X14" s="129">
        <v>147886.39999999999</v>
      </c>
      <c r="Y14" s="129">
        <v>131334.79999999999</v>
      </c>
      <c r="Z14" s="178">
        <f t="shared" si="10"/>
        <v>4342600.666666667</v>
      </c>
      <c r="AA14">
        <f t="shared" si="11"/>
        <v>744614.41613107536</v>
      </c>
      <c r="AB14" s="182">
        <f t="shared" si="12"/>
        <v>0.17146739322513696</v>
      </c>
      <c r="AC14" s="185">
        <f t="shared" si="0"/>
        <v>3608292</v>
      </c>
      <c r="AD14" s="186">
        <f t="shared" si="1"/>
        <v>4799672</v>
      </c>
      <c r="AE14" s="186">
        <f t="shared" si="2"/>
        <v>4647700</v>
      </c>
      <c r="AF14" s="186">
        <f t="shared" si="3"/>
        <v>5625442</v>
      </c>
      <c r="AG14" s="191">
        <f t="shared" si="4"/>
        <v>1.3301783780248384</v>
      </c>
      <c r="AH14" s="191">
        <f t="shared" si="5"/>
        <v>0.23264401092462472</v>
      </c>
      <c r="AI14" s="191">
        <f t="shared" si="6"/>
        <v>1.2880609440699367</v>
      </c>
      <c r="AJ14" s="191">
        <f t="shared" si="7"/>
        <v>6.0087992784127686E-2</v>
      </c>
      <c r="AK14" s="191">
        <f t="shared" si="8"/>
        <v>1.5590318078470369</v>
      </c>
      <c r="AL14" s="191">
        <f t="shared" si="9"/>
        <v>3.6846584325715567E-2</v>
      </c>
    </row>
    <row r="15" spans="1:38" ht="15.5" thickBot="1" x14ac:dyDescent="0.45">
      <c r="A15" s="45">
        <v>13</v>
      </c>
      <c r="B15" s="46" t="s">
        <v>293</v>
      </c>
      <c r="C15" s="47" t="s">
        <v>20</v>
      </c>
      <c r="D15" s="48" t="s">
        <v>239</v>
      </c>
      <c r="E15" s="103">
        <v>166.08619999999999</v>
      </c>
      <c r="F15" s="2">
        <v>0.68062780000000001</v>
      </c>
      <c r="G15" s="20" t="s">
        <v>339</v>
      </c>
      <c r="H15" s="128">
        <v>5273984</v>
      </c>
      <c r="I15" s="129">
        <v>6239550</v>
      </c>
      <c r="J15" s="129">
        <v>6916426</v>
      </c>
      <c r="K15" s="129">
        <v>8099980</v>
      </c>
      <c r="L15" s="129">
        <v>7408050</v>
      </c>
      <c r="M15" s="129">
        <v>5238394</v>
      </c>
      <c r="N15" s="129">
        <v>5803998</v>
      </c>
      <c r="O15" s="129">
        <v>6737840</v>
      </c>
      <c r="P15" s="129">
        <v>8324966</v>
      </c>
      <c r="Q15" s="129">
        <v>6540256</v>
      </c>
      <c r="R15" s="129">
        <v>9727469</v>
      </c>
      <c r="S15" s="129">
        <v>8138050</v>
      </c>
      <c r="T15" s="129">
        <v>5321331</v>
      </c>
      <c r="U15" s="129">
        <v>7901688</v>
      </c>
      <c r="V15" s="129">
        <v>8508913</v>
      </c>
      <c r="W15" s="129">
        <v>73895.7</v>
      </c>
      <c r="X15" s="129">
        <v>353333.7</v>
      </c>
      <c r="Y15" s="129">
        <v>317245.2</v>
      </c>
      <c r="Z15" s="178">
        <f t="shared" si="10"/>
        <v>7243977.333333333</v>
      </c>
      <c r="AA15">
        <f t="shared" si="11"/>
        <v>1381932.7630692536</v>
      </c>
      <c r="AB15" s="182">
        <f t="shared" si="12"/>
        <v>0.19076989055587701</v>
      </c>
      <c r="AC15" s="185">
        <f t="shared" si="0"/>
        <v>6239550</v>
      </c>
      <c r="AD15" s="186">
        <f t="shared" si="1"/>
        <v>7408050</v>
      </c>
      <c r="AE15" s="186">
        <f t="shared" si="2"/>
        <v>6737840</v>
      </c>
      <c r="AF15" s="186">
        <f t="shared" si="3"/>
        <v>8138050</v>
      </c>
      <c r="AG15" s="191">
        <f t="shared" si="4"/>
        <v>1.1872731206577398</v>
      </c>
      <c r="AH15" s="191">
        <f t="shared" si="5"/>
        <v>0.47689675632866774</v>
      </c>
      <c r="AI15" s="191">
        <f t="shared" si="6"/>
        <v>1.0798599257959307</v>
      </c>
      <c r="AJ15" s="191">
        <f t="shared" si="7"/>
        <v>0.4066096612075506</v>
      </c>
      <c r="AK15" s="191">
        <f t="shared" si="8"/>
        <v>1.3042687373288138</v>
      </c>
      <c r="AL15" s="191">
        <f t="shared" si="9"/>
        <v>0.12691929858061163</v>
      </c>
    </row>
    <row r="16" spans="1:38" ht="15.5" thickBot="1" x14ac:dyDescent="0.45">
      <c r="A16" s="45">
        <v>14</v>
      </c>
      <c r="B16" s="46" t="s">
        <v>294</v>
      </c>
      <c r="C16" s="47" t="s">
        <v>21</v>
      </c>
      <c r="D16" s="48" t="s">
        <v>239</v>
      </c>
      <c r="E16" s="103">
        <v>116.07080000000001</v>
      </c>
      <c r="F16" s="2">
        <v>0.6736723</v>
      </c>
      <c r="G16" s="20" t="s">
        <v>339</v>
      </c>
      <c r="H16" s="128">
        <v>54896990</v>
      </c>
      <c r="I16" s="129">
        <v>53077470</v>
      </c>
      <c r="J16" s="129">
        <v>65803140</v>
      </c>
      <c r="K16" s="129">
        <v>53142320</v>
      </c>
      <c r="L16" s="129">
        <v>55162770</v>
      </c>
      <c r="M16" s="129">
        <v>42221240</v>
      </c>
      <c r="N16" s="129">
        <v>21821120</v>
      </c>
      <c r="O16" s="129">
        <v>27171930</v>
      </c>
      <c r="P16" s="129">
        <v>30227320</v>
      </c>
      <c r="Q16" s="129">
        <v>43640560</v>
      </c>
      <c r="R16" s="129">
        <v>45810320</v>
      </c>
      <c r="S16" s="129">
        <v>40149370</v>
      </c>
      <c r="T16" s="129">
        <v>35402370</v>
      </c>
      <c r="U16" s="129">
        <v>44845350</v>
      </c>
      <c r="V16" s="129">
        <v>49542760</v>
      </c>
      <c r="W16" s="129">
        <v>73324.740000000005</v>
      </c>
      <c r="X16" s="129">
        <v>243145.4</v>
      </c>
      <c r="Y16" s="129">
        <v>282414.09999999998</v>
      </c>
      <c r="Z16" s="178">
        <f t="shared" si="10"/>
        <v>43263493.333333336</v>
      </c>
      <c r="AA16">
        <f t="shared" si="11"/>
        <v>5880156.4731693622</v>
      </c>
      <c r="AB16" s="182">
        <f t="shared" si="12"/>
        <v>0.13591497172603173</v>
      </c>
      <c r="AC16" s="185">
        <f t="shared" si="0"/>
        <v>54896990</v>
      </c>
      <c r="AD16" s="186">
        <f t="shared" si="1"/>
        <v>53142320</v>
      </c>
      <c r="AE16" s="186">
        <f t="shared" si="2"/>
        <v>27171930</v>
      </c>
      <c r="AF16" s="186">
        <f t="shared" si="3"/>
        <v>43640560</v>
      </c>
      <c r="AG16" s="191">
        <f t="shared" si="4"/>
        <v>0.96803704538263391</v>
      </c>
      <c r="AH16" s="191">
        <f t="shared" si="5"/>
        <v>0.24219403306361625</v>
      </c>
      <c r="AI16" s="191">
        <f t="shared" si="6"/>
        <v>0.49496210994446144</v>
      </c>
      <c r="AJ16" s="191">
        <f t="shared" si="7"/>
        <v>2.5156386964547877E-3</v>
      </c>
      <c r="AK16" s="191">
        <f t="shared" si="8"/>
        <v>0.79495360310282948</v>
      </c>
      <c r="AL16" s="191">
        <f t="shared" si="9"/>
        <v>2.6707631055309815E-2</v>
      </c>
    </row>
    <row r="17" spans="1:38" ht="15.5" thickBot="1" x14ac:dyDescent="0.45">
      <c r="A17" s="45">
        <v>15</v>
      </c>
      <c r="B17" s="46" t="s">
        <v>295</v>
      </c>
      <c r="C17" s="47" t="s">
        <v>22</v>
      </c>
      <c r="D17" s="48" t="s">
        <v>239</v>
      </c>
      <c r="E17" s="103">
        <v>106.05029999999999</v>
      </c>
      <c r="F17" s="2">
        <v>0.65558890000000003</v>
      </c>
      <c r="G17" s="20" t="s">
        <v>339</v>
      </c>
      <c r="H17" s="128">
        <v>1385740</v>
      </c>
      <c r="I17" s="129">
        <v>1364711</v>
      </c>
      <c r="J17" s="129">
        <v>1488781</v>
      </c>
      <c r="K17" s="129">
        <v>1299103</v>
      </c>
      <c r="L17" s="129">
        <v>1320000</v>
      </c>
      <c r="M17" s="129">
        <v>1577763</v>
      </c>
      <c r="N17" s="129">
        <v>1592846</v>
      </c>
      <c r="O17" s="129">
        <v>1158033</v>
      </c>
      <c r="P17" s="129">
        <v>1135280</v>
      </c>
      <c r="Q17" s="129">
        <v>1502736</v>
      </c>
      <c r="R17" s="129">
        <v>1446127</v>
      </c>
      <c r="S17" s="129">
        <v>1382085</v>
      </c>
      <c r="T17" s="129">
        <v>928849.8</v>
      </c>
      <c r="U17" s="129">
        <v>962099.1</v>
      </c>
      <c r="V17" s="129">
        <v>1110433</v>
      </c>
      <c r="W17" s="129">
        <v>53486.89</v>
      </c>
      <c r="X17" s="129">
        <v>45222.92</v>
      </c>
      <c r="Y17" s="129">
        <v>62652.44</v>
      </c>
      <c r="Z17" s="178">
        <f t="shared" si="10"/>
        <v>1000460.6333333333</v>
      </c>
      <c r="AA17">
        <f t="shared" si="11"/>
        <v>78938.035024624769</v>
      </c>
      <c r="AB17" s="182">
        <f t="shared" si="12"/>
        <v>7.8901690276027295E-2</v>
      </c>
      <c r="AC17" s="185">
        <f t="shared" si="0"/>
        <v>1385740</v>
      </c>
      <c r="AD17" s="186">
        <f t="shared" si="1"/>
        <v>1320000</v>
      </c>
      <c r="AE17" s="186">
        <f t="shared" si="2"/>
        <v>1158033</v>
      </c>
      <c r="AF17" s="186">
        <f t="shared" si="3"/>
        <v>1446127</v>
      </c>
      <c r="AG17" s="191">
        <f t="shared" si="4"/>
        <v>0.95255964322311548</v>
      </c>
      <c r="AH17" s="191">
        <f t="shared" si="5"/>
        <v>0.89180077911140954</v>
      </c>
      <c r="AI17" s="191">
        <f t="shared" si="6"/>
        <v>0.83567841009135913</v>
      </c>
      <c r="AJ17" s="191">
        <f t="shared" si="7"/>
        <v>0.48661288598977426</v>
      </c>
      <c r="AK17" s="191">
        <f t="shared" si="8"/>
        <v>1.0435774387691774</v>
      </c>
      <c r="AL17" s="191">
        <f t="shared" si="9"/>
        <v>0.5868552101879827</v>
      </c>
    </row>
    <row r="18" spans="1:38" ht="15.5" thickBot="1" x14ac:dyDescent="0.45">
      <c r="A18" s="45">
        <v>16</v>
      </c>
      <c r="B18" s="46" t="s">
        <v>296</v>
      </c>
      <c r="C18" s="47" t="s">
        <v>23</v>
      </c>
      <c r="D18" s="48" t="s">
        <v>239</v>
      </c>
      <c r="E18" s="103">
        <v>120.06570000000001</v>
      </c>
      <c r="F18" s="2">
        <v>0.65890839999999995</v>
      </c>
      <c r="G18" s="20" t="s">
        <v>339</v>
      </c>
      <c r="H18" s="128">
        <v>7749060</v>
      </c>
      <c r="I18" s="129">
        <v>7857516</v>
      </c>
      <c r="J18" s="129">
        <v>9442937</v>
      </c>
      <c r="K18" s="129">
        <v>9414795</v>
      </c>
      <c r="L18" s="129">
        <v>9316954</v>
      </c>
      <c r="M18" s="129">
        <v>11614880</v>
      </c>
      <c r="N18" s="129">
        <v>7407084</v>
      </c>
      <c r="O18" s="129">
        <v>6276626</v>
      </c>
      <c r="P18" s="129">
        <v>6609738</v>
      </c>
      <c r="Q18" s="129">
        <v>7245786</v>
      </c>
      <c r="R18" s="129">
        <v>7121824</v>
      </c>
      <c r="S18" s="129">
        <v>6170804</v>
      </c>
      <c r="T18" s="129">
        <v>5640606</v>
      </c>
      <c r="U18" s="129">
        <v>6711262</v>
      </c>
      <c r="V18" s="129">
        <v>7672512</v>
      </c>
      <c r="W18" s="129">
        <v>102210.9</v>
      </c>
      <c r="X18" s="129">
        <v>159589.6</v>
      </c>
      <c r="Y18" s="129">
        <v>174583.9</v>
      </c>
      <c r="Z18" s="178">
        <f t="shared" si="10"/>
        <v>6674793.333333333</v>
      </c>
      <c r="AA18">
        <f t="shared" si="11"/>
        <v>829922.87631455378</v>
      </c>
      <c r="AB18" s="182">
        <f t="shared" si="12"/>
        <v>0.12433686480898093</v>
      </c>
      <c r="AC18" s="185">
        <f t="shared" si="0"/>
        <v>7857516</v>
      </c>
      <c r="AD18" s="186">
        <f t="shared" si="1"/>
        <v>9414795</v>
      </c>
      <c r="AE18" s="186">
        <f t="shared" si="2"/>
        <v>6609738</v>
      </c>
      <c r="AF18" s="186">
        <f t="shared" si="3"/>
        <v>7121824</v>
      </c>
      <c r="AG18" s="191">
        <f t="shared" si="4"/>
        <v>1.1981897332439413</v>
      </c>
      <c r="AH18" s="191">
        <f t="shared" si="5"/>
        <v>0.13005114004013671</v>
      </c>
      <c r="AI18" s="191">
        <f t="shared" si="6"/>
        <v>0.84119943249240603</v>
      </c>
      <c r="AJ18" s="191">
        <f t="shared" si="7"/>
        <v>6.8994229512383154E-2</v>
      </c>
      <c r="AK18" s="191">
        <f t="shared" si="8"/>
        <v>0.90637091925743452</v>
      </c>
      <c r="AL18" s="191">
        <f t="shared" si="9"/>
        <v>7.9883376119980545E-2</v>
      </c>
    </row>
    <row r="19" spans="1:38" ht="15.5" thickBot="1" x14ac:dyDescent="0.45">
      <c r="A19" s="45">
        <v>17</v>
      </c>
      <c r="B19" s="46" t="s">
        <v>297</v>
      </c>
      <c r="C19" s="47" t="s">
        <v>241</v>
      </c>
      <c r="D19" s="48" t="s">
        <v>239</v>
      </c>
      <c r="E19" s="103">
        <v>205.09700000000001</v>
      </c>
      <c r="F19" s="2">
        <v>1.7187060000000001</v>
      </c>
      <c r="G19" s="20" t="s">
        <v>339</v>
      </c>
      <c r="H19" s="128">
        <v>1290856</v>
      </c>
      <c r="I19" s="129">
        <v>1321000</v>
      </c>
      <c r="J19" s="129">
        <v>2044906</v>
      </c>
      <c r="K19" s="129">
        <v>1843985</v>
      </c>
      <c r="L19" s="129">
        <v>1989828</v>
      </c>
      <c r="M19" s="129">
        <v>1630092</v>
      </c>
      <c r="N19" s="129">
        <v>1663084</v>
      </c>
      <c r="O19" s="129">
        <v>1819712</v>
      </c>
      <c r="P19" s="129">
        <v>2390703</v>
      </c>
      <c r="Q19" s="129">
        <v>1865973</v>
      </c>
      <c r="R19" s="129">
        <v>2517766</v>
      </c>
      <c r="S19" s="129">
        <v>2669264</v>
      </c>
      <c r="T19" s="129">
        <v>1725054</v>
      </c>
      <c r="U19" s="129">
        <v>2115415</v>
      </c>
      <c r="V19" s="129">
        <v>2198722</v>
      </c>
      <c r="W19" s="129">
        <v>0</v>
      </c>
      <c r="X19" s="129">
        <v>21941.37</v>
      </c>
      <c r="Y19" s="129">
        <v>22900.79</v>
      </c>
      <c r="Z19" s="178">
        <f t="shared" si="10"/>
        <v>2013063.6666666667</v>
      </c>
      <c r="AA19">
        <f t="shared" si="11"/>
        <v>206473.87265274563</v>
      </c>
      <c r="AB19" s="182">
        <f t="shared" si="12"/>
        <v>0.10256698586917302</v>
      </c>
      <c r="AC19" s="185">
        <f t="shared" si="0"/>
        <v>1321000</v>
      </c>
      <c r="AD19" s="186">
        <f t="shared" si="1"/>
        <v>1843985</v>
      </c>
      <c r="AE19" s="186">
        <f t="shared" si="2"/>
        <v>1819712</v>
      </c>
      <c r="AF19" s="186">
        <f t="shared" si="3"/>
        <v>2517766</v>
      </c>
      <c r="AG19" s="191">
        <f t="shared" si="4"/>
        <v>1.3959008327024982</v>
      </c>
      <c r="AH19" s="191">
        <f t="shared" si="5"/>
        <v>0.37175025618766766</v>
      </c>
      <c r="AI19" s="191">
        <f t="shared" si="6"/>
        <v>1.3775261165783497</v>
      </c>
      <c r="AJ19" s="191">
        <f t="shared" si="7"/>
        <v>0.28782220516890605</v>
      </c>
      <c r="AK19" s="191">
        <f t="shared" si="8"/>
        <v>1.9059545798637396</v>
      </c>
      <c r="AL19" s="191">
        <f t="shared" si="9"/>
        <v>8.3698827559477162E-2</v>
      </c>
    </row>
    <row r="20" spans="1:38" ht="15.5" thickBot="1" x14ac:dyDescent="0.45">
      <c r="A20" s="45">
        <v>18</v>
      </c>
      <c r="B20" s="46" t="s">
        <v>298</v>
      </c>
      <c r="C20" s="47" t="s">
        <v>24</v>
      </c>
      <c r="D20" s="48" t="s">
        <v>239</v>
      </c>
      <c r="E20" s="103">
        <v>182.08109999999999</v>
      </c>
      <c r="F20" s="2">
        <v>0.67850279999999996</v>
      </c>
      <c r="G20" s="20" t="s">
        <v>339</v>
      </c>
      <c r="H20" s="128">
        <v>5180321</v>
      </c>
      <c r="I20" s="129">
        <v>5539112</v>
      </c>
      <c r="J20" s="129">
        <v>6151746</v>
      </c>
      <c r="K20" s="129">
        <v>8587613</v>
      </c>
      <c r="L20" s="129">
        <v>7478290</v>
      </c>
      <c r="M20" s="129">
        <v>5780124</v>
      </c>
      <c r="N20" s="129">
        <v>6542618</v>
      </c>
      <c r="O20" s="129">
        <v>7093692</v>
      </c>
      <c r="P20" s="129">
        <v>8391272</v>
      </c>
      <c r="Q20" s="129">
        <v>6659032</v>
      </c>
      <c r="R20" s="129">
        <v>8097152</v>
      </c>
      <c r="S20" s="129">
        <v>8452304</v>
      </c>
      <c r="T20" s="129">
        <v>5092968</v>
      </c>
      <c r="U20" s="129">
        <v>7712350</v>
      </c>
      <c r="V20" s="129">
        <v>6920680</v>
      </c>
      <c r="W20" s="129">
        <v>88324.3</v>
      </c>
      <c r="X20" s="129">
        <v>233483.9</v>
      </c>
      <c r="Y20" s="129">
        <v>272229.7</v>
      </c>
      <c r="Z20" s="178">
        <f t="shared" si="10"/>
        <v>6575332.666666667</v>
      </c>
      <c r="AA20">
        <f t="shared" si="11"/>
        <v>1096886.2295793893</v>
      </c>
      <c r="AB20" s="182">
        <f t="shared" si="12"/>
        <v>0.16681836268756428</v>
      </c>
      <c r="AC20" s="185">
        <f t="shared" si="0"/>
        <v>5539112</v>
      </c>
      <c r="AD20" s="186">
        <f t="shared" si="1"/>
        <v>7478290</v>
      </c>
      <c r="AE20" s="186">
        <f t="shared" si="2"/>
        <v>7093692</v>
      </c>
      <c r="AF20" s="186">
        <f t="shared" si="3"/>
        <v>8097152</v>
      </c>
      <c r="AG20" s="191">
        <f t="shared" si="4"/>
        <v>1.3500882451916481</v>
      </c>
      <c r="AH20" s="191">
        <f t="shared" si="5"/>
        <v>0.12744772522636694</v>
      </c>
      <c r="AI20" s="191">
        <f t="shared" si="6"/>
        <v>1.2806550941739399</v>
      </c>
      <c r="AJ20" s="191">
        <f t="shared" si="7"/>
        <v>4.9529521692706635E-2</v>
      </c>
      <c r="AK20" s="191">
        <f t="shared" si="8"/>
        <v>1.4618140958334116</v>
      </c>
      <c r="AL20" s="191">
        <f t="shared" si="9"/>
        <v>2.6722276061767813E-2</v>
      </c>
    </row>
    <row r="21" spans="1:38" ht="15.5" thickBot="1" x14ac:dyDescent="0.45">
      <c r="A21" s="45">
        <v>19</v>
      </c>
      <c r="B21" s="46" t="s">
        <v>299</v>
      </c>
      <c r="C21" s="47" t="s">
        <v>25</v>
      </c>
      <c r="D21" s="48" t="s">
        <v>239</v>
      </c>
      <c r="E21" s="103">
        <v>118.0865</v>
      </c>
      <c r="F21" s="2">
        <v>0.67848609999999998</v>
      </c>
      <c r="G21" s="20" t="s">
        <v>339</v>
      </c>
      <c r="H21" s="128">
        <v>12363400</v>
      </c>
      <c r="I21" s="129">
        <v>14704190</v>
      </c>
      <c r="J21" s="129">
        <v>16172090</v>
      </c>
      <c r="K21" s="129">
        <v>20797190</v>
      </c>
      <c r="L21" s="129">
        <v>18209400</v>
      </c>
      <c r="M21" s="129">
        <v>14213500</v>
      </c>
      <c r="N21" s="129">
        <v>17087610</v>
      </c>
      <c r="O21" s="129">
        <v>20192260</v>
      </c>
      <c r="P21" s="129">
        <v>20958550</v>
      </c>
      <c r="Q21" s="129">
        <v>18573250</v>
      </c>
      <c r="R21" s="129">
        <v>22915520</v>
      </c>
      <c r="S21" s="129">
        <v>22443280</v>
      </c>
      <c r="T21" s="129">
        <v>13064420</v>
      </c>
      <c r="U21" s="129">
        <v>19115950</v>
      </c>
      <c r="V21" s="129">
        <v>20299690</v>
      </c>
      <c r="W21" s="129">
        <v>193513.5</v>
      </c>
      <c r="X21" s="129">
        <v>1442905</v>
      </c>
      <c r="Y21" s="129">
        <v>1265270</v>
      </c>
      <c r="Z21" s="178">
        <f t="shared" si="10"/>
        <v>17493353.333333332</v>
      </c>
      <c r="AA21">
        <f t="shared" si="11"/>
        <v>3168795.5598548092</v>
      </c>
      <c r="AB21" s="182">
        <f t="shared" si="12"/>
        <v>0.18114283176437734</v>
      </c>
      <c r="AC21" s="185">
        <f t="shared" si="0"/>
        <v>14704190</v>
      </c>
      <c r="AD21" s="186">
        <f t="shared" si="1"/>
        <v>18209400</v>
      </c>
      <c r="AE21" s="186">
        <f t="shared" si="2"/>
        <v>20192260</v>
      </c>
      <c r="AF21" s="186">
        <f t="shared" si="3"/>
        <v>22443280</v>
      </c>
      <c r="AG21" s="191">
        <f t="shared" si="4"/>
        <v>1.2383817129675283</v>
      </c>
      <c r="AH21" s="191">
        <f t="shared" si="5"/>
        <v>0.20718293721549827</v>
      </c>
      <c r="AI21" s="191">
        <f t="shared" si="6"/>
        <v>1.3732317115053601</v>
      </c>
      <c r="AJ21" s="191">
        <f t="shared" si="7"/>
        <v>3.6840633162938834E-2</v>
      </c>
      <c r="AK21" s="191">
        <f t="shared" si="8"/>
        <v>1.526318688754702</v>
      </c>
      <c r="AL21" s="191">
        <f t="shared" si="9"/>
        <v>1.7486981788708202E-2</v>
      </c>
    </row>
    <row r="22" spans="1:38" ht="15.5" thickBot="1" x14ac:dyDescent="0.45">
      <c r="A22" s="45">
        <v>20</v>
      </c>
      <c r="B22" s="49" t="s">
        <v>207</v>
      </c>
      <c r="C22" s="50" t="s">
        <v>208</v>
      </c>
      <c r="D22" s="51" t="s">
        <v>28</v>
      </c>
      <c r="E22" s="104">
        <v>505.98899999999998</v>
      </c>
      <c r="F22" s="3">
        <v>0.59211429999999998</v>
      </c>
      <c r="G22" s="21" t="s">
        <v>340</v>
      </c>
      <c r="H22" s="130">
        <v>316939.59999999998</v>
      </c>
      <c r="I22" s="131">
        <v>939023.7</v>
      </c>
      <c r="J22" s="131">
        <v>846860.9</v>
      </c>
      <c r="K22" s="131">
        <v>1395996</v>
      </c>
      <c r="L22" s="131">
        <v>1758161</v>
      </c>
      <c r="M22" s="131">
        <v>1767180</v>
      </c>
      <c r="N22" s="131">
        <v>1482505</v>
      </c>
      <c r="O22" s="131">
        <v>1812186</v>
      </c>
      <c r="P22" s="131">
        <v>2221669</v>
      </c>
      <c r="Q22" s="131">
        <v>1185968</v>
      </c>
      <c r="R22" s="131">
        <v>1092387</v>
      </c>
      <c r="S22" s="131">
        <v>643752.4</v>
      </c>
      <c r="T22" s="131">
        <v>33503.47</v>
      </c>
      <c r="U22" s="131">
        <v>1259020</v>
      </c>
      <c r="V22" s="131">
        <v>1088724</v>
      </c>
      <c r="W22" s="131">
        <v>0</v>
      </c>
      <c r="X22" s="131">
        <v>203.70949999999999</v>
      </c>
      <c r="Y22" s="131">
        <v>98969.73</v>
      </c>
      <c r="Z22" s="178">
        <f t="shared" si="10"/>
        <v>793749.15666666662</v>
      </c>
      <c r="AA22">
        <f t="shared" si="11"/>
        <v>542051.84867344808</v>
      </c>
      <c r="AB22" s="182">
        <f t="shared" si="12"/>
        <v>0.68290069239227136</v>
      </c>
      <c r="AC22" s="185">
        <f t="shared" si="0"/>
        <v>846860.9</v>
      </c>
      <c r="AD22" s="186">
        <f t="shared" si="1"/>
        <v>1758161</v>
      </c>
      <c r="AE22" s="186">
        <f t="shared" si="2"/>
        <v>1812186</v>
      </c>
      <c r="AF22" s="186">
        <f t="shared" si="3"/>
        <v>1092387</v>
      </c>
      <c r="AG22" s="191">
        <f t="shared" si="4"/>
        <v>2.0760918351526207</v>
      </c>
      <c r="AH22" s="191">
        <f t="shared" si="5"/>
        <v>1.4857471291912575E-2</v>
      </c>
      <c r="AI22" s="191">
        <f t="shared" si="6"/>
        <v>2.1398862552279838</v>
      </c>
      <c r="AJ22" s="191">
        <f t="shared" si="7"/>
        <v>1.691868687185779E-2</v>
      </c>
      <c r="AK22" s="191">
        <f t="shared" si="8"/>
        <v>1.2899249451710428</v>
      </c>
      <c r="AL22" s="191">
        <f t="shared" si="9"/>
        <v>0.34630401795469523</v>
      </c>
    </row>
    <row r="23" spans="1:38" ht="15.5" thickBot="1" x14ac:dyDescent="0.45">
      <c r="A23" s="45">
        <v>21</v>
      </c>
      <c r="B23" s="49" t="s">
        <v>26</v>
      </c>
      <c r="C23" s="50" t="s">
        <v>27</v>
      </c>
      <c r="D23" s="51" t="s">
        <v>28</v>
      </c>
      <c r="E23" s="104">
        <v>426.02269999999999</v>
      </c>
      <c r="F23" s="3">
        <v>0.59836940000000005</v>
      </c>
      <c r="G23" s="21" t="s">
        <v>340</v>
      </c>
      <c r="H23" s="130">
        <v>1132047</v>
      </c>
      <c r="I23" s="131">
        <v>1374542</v>
      </c>
      <c r="J23" s="131">
        <v>1592719</v>
      </c>
      <c r="K23" s="131">
        <v>1905036</v>
      </c>
      <c r="L23" s="131">
        <v>1951730</v>
      </c>
      <c r="M23" s="131">
        <v>1639337</v>
      </c>
      <c r="N23" s="131">
        <v>726045.3</v>
      </c>
      <c r="O23" s="131">
        <v>971026.4</v>
      </c>
      <c r="P23" s="131">
        <v>958105.8</v>
      </c>
      <c r="Q23" s="131">
        <v>980660</v>
      </c>
      <c r="R23" s="131">
        <v>939893.5</v>
      </c>
      <c r="S23" s="131">
        <v>694201.4</v>
      </c>
      <c r="T23" s="131">
        <v>1116149</v>
      </c>
      <c r="U23" s="131">
        <v>1696158</v>
      </c>
      <c r="V23" s="131">
        <v>1281672</v>
      </c>
      <c r="W23" s="131">
        <v>8990.5499999999993</v>
      </c>
      <c r="X23" s="131">
        <v>5465.527</v>
      </c>
      <c r="Y23" s="131">
        <v>9350.6810000000005</v>
      </c>
      <c r="Z23" s="178">
        <f t="shared" si="10"/>
        <v>1364659.6666666667</v>
      </c>
      <c r="AA23">
        <f t="shared" si="11"/>
        <v>243950.57509576721</v>
      </c>
      <c r="AB23" s="182">
        <f t="shared" si="12"/>
        <v>0.17876294072033627</v>
      </c>
      <c r="AC23" s="185">
        <f t="shared" si="0"/>
        <v>1374542</v>
      </c>
      <c r="AD23" s="186">
        <f t="shared" si="1"/>
        <v>1905036</v>
      </c>
      <c r="AE23" s="186">
        <f t="shared" si="2"/>
        <v>958105.8</v>
      </c>
      <c r="AF23" s="186">
        <f t="shared" si="3"/>
        <v>939893.5</v>
      </c>
      <c r="AG23" s="191">
        <f t="shared" si="4"/>
        <v>1.3859423720773902</v>
      </c>
      <c r="AH23" s="191">
        <f t="shared" si="5"/>
        <v>4.7592319554378926E-2</v>
      </c>
      <c r="AI23" s="191">
        <f t="shared" si="6"/>
        <v>0.69703639466818768</v>
      </c>
      <c r="AJ23" s="191">
        <f t="shared" si="7"/>
        <v>3.6049194982984201E-2</v>
      </c>
      <c r="AK23" s="191">
        <f t="shared" si="8"/>
        <v>0.68378667221518152</v>
      </c>
      <c r="AL23" s="191">
        <f t="shared" si="9"/>
        <v>3.6701294640436928E-2</v>
      </c>
    </row>
    <row r="24" spans="1:38" ht="15.5" thickBot="1" x14ac:dyDescent="0.45">
      <c r="A24" s="45">
        <v>22</v>
      </c>
      <c r="B24" s="49" t="s">
        <v>29</v>
      </c>
      <c r="C24" s="50" t="s">
        <v>30</v>
      </c>
      <c r="D24" s="51" t="s">
        <v>28</v>
      </c>
      <c r="E24" s="104">
        <v>348.06990000000002</v>
      </c>
      <c r="F24" s="3">
        <v>0.67860549999999997</v>
      </c>
      <c r="G24" s="21" t="s">
        <v>339</v>
      </c>
      <c r="H24" s="130">
        <v>2880044</v>
      </c>
      <c r="I24" s="131">
        <v>3124264</v>
      </c>
      <c r="J24" s="131">
        <v>4568797</v>
      </c>
      <c r="K24" s="131">
        <v>1772022</v>
      </c>
      <c r="L24" s="131">
        <v>1641462</v>
      </c>
      <c r="M24" s="131">
        <v>1265274</v>
      </c>
      <c r="N24" s="131">
        <v>149611.29999999999</v>
      </c>
      <c r="O24" s="131">
        <v>145165.70000000001</v>
      </c>
      <c r="P24" s="131">
        <v>264428.40000000002</v>
      </c>
      <c r="Q24" s="131">
        <v>245543.5</v>
      </c>
      <c r="R24" s="131">
        <v>278951.5</v>
      </c>
      <c r="S24" s="131">
        <v>390460.7</v>
      </c>
      <c r="T24" s="131">
        <v>676636.2</v>
      </c>
      <c r="U24" s="131">
        <v>1631923</v>
      </c>
      <c r="V24" s="131">
        <v>1923454</v>
      </c>
      <c r="W24" s="131">
        <v>1997.837</v>
      </c>
      <c r="X24" s="131">
        <v>3830.335</v>
      </c>
      <c r="Y24" s="131">
        <v>7383.2470000000003</v>
      </c>
      <c r="Z24" s="178">
        <f t="shared" si="10"/>
        <v>1410671.0666666667</v>
      </c>
      <c r="AA24">
        <f t="shared" si="11"/>
        <v>532511.63999923551</v>
      </c>
      <c r="AB24" s="182">
        <f t="shared" si="12"/>
        <v>0.37748817040497573</v>
      </c>
      <c r="AC24" s="185">
        <f t="shared" si="0"/>
        <v>3124264</v>
      </c>
      <c r="AD24" s="186">
        <f t="shared" si="1"/>
        <v>1641462</v>
      </c>
      <c r="AE24" s="186">
        <f t="shared" si="2"/>
        <v>149611.29999999999</v>
      </c>
      <c r="AF24" s="186">
        <f t="shared" si="3"/>
        <v>278951.5</v>
      </c>
      <c r="AG24" s="191">
        <f t="shared" si="4"/>
        <v>0.52539158022497456</v>
      </c>
      <c r="AH24" s="191">
        <f t="shared" si="5"/>
        <v>2.3112109343280243E-2</v>
      </c>
      <c r="AI24" s="191">
        <f t="shared" si="6"/>
        <v>4.7886894321350564E-2</v>
      </c>
      <c r="AJ24" s="191">
        <f t="shared" si="7"/>
        <v>3.2120322319395553E-3</v>
      </c>
      <c r="AK24" s="191">
        <f t="shared" si="8"/>
        <v>8.9285508522967336E-2</v>
      </c>
      <c r="AL24" s="191">
        <f t="shared" si="9"/>
        <v>3.6795656607405379E-3</v>
      </c>
    </row>
    <row r="25" spans="1:38" ht="15.5" thickBot="1" x14ac:dyDescent="0.45">
      <c r="A25" s="45">
        <v>23</v>
      </c>
      <c r="B25" s="49" t="s">
        <v>279</v>
      </c>
      <c r="C25" s="50" t="s">
        <v>280</v>
      </c>
      <c r="D25" s="51" t="s">
        <v>28</v>
      </c>
      <c r="E25" s="104">
        <v>332.0772</v>
      </c>
      <c r="F25" s="3">
        <v>0.68092129999999995</v>
      </c>
      <c r="G25" s="21" t="s">
        <v>339</v>
      </c>
      <c r="H25" s="130">
        <v>68475.839999999997</v>
      </c>
      <c r="I25" s="131">
        <v>69161.039999999994</v>
      </c>
      <c r="J25" s="131">
        <v>88949.97</v>
      </c>
      <c r="K25" s="131">
        <v>91796.93</v>
      </c>
      <c r="L25" s="131">
        <v>61799.64</v>
      </c>
      <c r="M25" s="131">
        <v>48239.66</v>
      </c>
      <c r="N25" s="131">
        <v>71206.289999999994</v>
      </c>
      <c r="O25" s="131">
        <v>47850.2</v>
      </c>
      <c r="P25" s="131">
        <v>92423.75</v>
      </c>
      <c r="Q25" s="131">
        <v>66253.55</v>
      </c>
      <c r="R25" s="131">
        <v>70560.95</v>
      </c>
      <c r="S25" s="131">
        <v>55529.22</v>
      </c>
      <c r="T25" s="131">
        <v>50800.51</v>
      </c>
      <c r="U25" s="131">
        <v>82439.3</v>
      </c>
      <c r="V25" s="131">
        <v>80784.850000000006</v>
      </c>
      <c r="W25" s="131">
        <v>0</v>
      </c>
      <c r="X25" s="131">
        <v>0</v>
      </c>
      <c r="Y25" s="131">
        <v>0</v>
      </c>
      <c r="Z25" s="178">
        <f t="shared" si="10"/>
        <v>71341.55333333333</v>
      </c>
      <c r="AA25">
        <f t="shared" si="11"/>
        <v>14540.406851644715</v>
      </c>
      <c r="AB25" s="182">
        <f t="shared" si="12"/>
        <v>0.2038139929993775</v>
      </c>
      <c r="AC25" s="185">
        <f t="shared" si="0"/>
        <v>69161.039999999994</v>
      </c>
      <c r="AD25" s="186">
        <f t="shared" si="1"/>
        <v>61799.64</v>
      </c>
      <c r="AE25" s="186">
        <f t="shared" si="2"/>
        <v>71206.289999999994</v>
      </c>
      <c r="AF25" s="186">
        <f t="shared" si="3"/>
        <v>66253.55</v>
      </c>
      <c r="AG25" s="191">
        <f t="shared" si="4"/>
        <v>0.89356146177096241</v>
      </c>
      <c r="AH25" s="191">
        <f t="shared" si="5"/>
        <v>0.60015303574084211</v>
      </c>
      <c r="AI25" s="191">
        <f t="shared" si="6"/>
        <v>1.0295722852056592</v>
      </c>
      <c r="AJ25" s="191">
        <f t="shared" si="7"/>
        <v>0.74617967914529659</v>
      </c>
      <c r="AK25" s="191">
        <f t="shared" si="8"/>
        <v>0.9579605801185177</v>
      </c>
      <c r="AL25" s="191">
        <f t="shared" si="9"/>
        <v>0.22990195644984324</v>
      </c>
    </row>
    <row r="26" spans="1:38" ht="15.5" thickBot="1" x14ac:dyDescent="0.45">
      <c r="A26" s="45">
        <v>24</v>
      </c>
      <c r="B26" s="49" t="s">
        <v>49</v>
      </c>
      <c r="C26" s="50" t="s">
        <v>50</v>
      </c>
      <c r="D26" s="51" t="s">
        <v>28</v>
      </c>
      <c r="E26" s="104">
        <v>268.10340000000002</v>
      </c>
      <c r="F26" s="3">
        <v>0.67754289999999995</v>
      </c>
      <c r="G26" s="21" t="s">
        <v>339</v>
      </c>
      <c r="H26" s="130">
        <v>144684.29999999999</v>
      </c>
      <c r="I26" s="131">
        <v>211206.6</v>
      </c>
      <c r="J26" s="131">
        <v>167244.4</v>
      </c>
      <c r="K26" s="131">
        <v>123746.6</v>
      </c>
      <c r="L26" s="131">
        <v>103754.7</v>
      </c>
      <c r="M26" s="131">
        <v>80226.23</v>
      </c>
      <c r="N26" s="131">
        <v>4316354</v>
      </c>
      <c r="O26" s="131">
        <v>4580628</v>
      </c>
      <c r="P26" s="131">
        <v>6542734</v>
      </c>
      <c r="Q26" s="131">
        <v>14192650</v>
      </c>
      <c r="R26" s="131">
        <v>13142360</v>
      </c>
      <c r="S26" s="131">
        <v>9757469</v>
      </c>
      <c r="T26" s="131">
        <v>2551079</v>
      </c>
      <c r="U26" s="131">
        <v>4315938</v>
      </c>
      <c r="V26" s="131">
        <v>4899928</v>
      </c>
      <c r="W26" s="131">
        <v>7577.4870000000001</v>
      </c>
      <c r="X26" s="131">
        <v>0</v>
      </c>
      <c r="Y26" s="131">
        <v>13755.82</v>
      </c>
      <c r="Z26" s="178">
        <f t="shared" si="10"/>
        <v>3922315</v>
      </c>
      <c r="AA26">
        <f t="shared" si="11"/>
        <v>998491.26378985739</v>
      </c>
      <c r="AB26" s="182">
        <f t="shared" si="12"/>
        <v>0.25456682183604767</v>
      </c>
      <c r="AC26" s="185">
        <f t="shared" si="0"/>
        <v>167244.4</v>
      </c>
      <c r="AD26" s="186">
        <f t="shared" si="1"/>
        <v>103754.7</v>
      </c>
      <c r="AE26" s="186">
        <f t="shared" si="2"/>
        <v>4580628</v>
      </c>
      <c r="AF26" s="186">
        <f t="shared" si="3"/>
        <v>13142360</v>
      </c>
      <c r="AG26" s="191">
        <f t="shared" si="4"/>
        <v>0.62037772266216384</v>
      </c>
      <c r="AH26" s="191">
        <f t="shared" si="5"/>
        <v>3.6545078119233451E-2</v>
      </c>
      <c r="AI26" s="191">
        <f t="shared" si="6"/>
        <v>27.388827368808762</v>
      </c>
      <c r="AJ26" s="191">
        <f t="shared" si="7"/>
        <v>2.1031592635495995E-3</v>
      </c>
      <c r="AK26" s="191">
        <f t="shared" si="8"/>
        <v>78.581764172671853</v>
      </c>
      <c r="AL26" s="191">
        <f t="shared" si="9"/>
        <v>8.0584281672281413E-4</v>
      </c>
    </row>
    <row r="27" spans="1:38" ht="15.5" thickBot="1" x14ac:dyDescent="0.45">
      <c r="A27" s="45">
        <v>25</v>
      </c>
      <c r="B27" s="49" t="s">
        <v>237</v>
      </c>
      <c r="C27" s="50" t="s">
        <v>238</v>
      </c>
      <c r="D27" s="51" t="s">
        <v>28</v>
      </c>
      <c r="E27" s="104">
        <v>134.0461</v>
      </c>
      <c r="F27" s="3">
        <v>0.67869440000000003</v>
      </c>
      <c r="G27" s="21" t="s">
        <v>340</v>
      </c>
      <c r="H27" s="130">
        <v>71217.41</v>
      </c>
      <c r="I27" s="131">
        <v>68353.77</v>
      </c>
      <c r="J27" s="131">
        <v>43377.87</v>
      </c>
      <c r="K27" s="131">
        <v>44092.98</v>
      </c>
      <c r="L27" s="131">
        <v>41086.239999999998</v>
      </c>
      <c r="M27" s="131">
        <v>45981.53</v>
      </c>
      <c r="N27" s="131">
        <v>362643</v>
      </c>
      <c r="O27" s="131">
        <v>250660.1</v>
      </c>
      <c r="P27" s="131">
        <v>190351.1</v>
      </c>
      <c r="Q27" s="131">
        <v>311972.40000000002</v>
      </c>
      <c r="R27" s="131">
        <v>217060.7</v>
      </c>
      <c r="S27" s="131">
        <v>307402.2</v>
      </c>
      <c r="T27" s="131">
        <v>108679.4</v>
      </c>
      <c r="U27" s="131">
        <v>179320.8</v>
      </c>
      <c r="V27" s="131">
        <v>168255.2</v>
      </c>
      <c r="W27" s="131">
        <v>17879.05</v>
      </c>
      <c r="X27" s="131">
        <v>6941.7280000000001</v>
      </c>
      <c r="Y27" s="131">
        <v>7367.4319999999998</v>
      </c>
      <c r="Z27" s="178">
        <f t="shared" si="10"/>
        <v>152085.13333333333</v>
      </c>
      <c r="AA27">
        <f t="shared" si="11"/>
        <v>31023.164898650997</v>
      </c>
      <c r="AB27" s="182">
        <f t="shared" si="12"/>
        <v>0.20398551928580569</v>
      </c>
      <c r="AC27" s="185">
        <f t="shared" si="0"/>
        <v>68353.77</v>
      </c>
      <c r="AD27" s="186">
        <f t="shared" si="1"/>
        <v>44092.98</v>
      </c>
      <c r="AE27" s="186">
        <f t="shared" si="2"/>
        <v>250660.1</v>
      </c>
      <c r="AF27" s="186">
        <f t="shared" si="3"/>
        <v>307402.2</v>
      </c>
      <c r="AG27" s="191">
        <f t="shared" si="4"/>
        <v>0.64507019876153138</v>
      </c>
      <c r="AH27" s="191">
        <f t="shared" si="5"/>
        <v>0.12615982264069503</v>
      </c>
      <c r="AI27" s="191">
        <f t="shared" si="6"/>
        <v>3.6670998541850728</v>
      </c>
      <c r="AJ27" s="191">
        <f t="shared" si="7"/>
        <v>1.5636255476829852E-2</v>
      </c>
      <c r="AK27" s="191">
        <f t="shared" si="8"/>
        <v>4.4972237815119778</v>
      </c>
      <c r="AL27" s="191">
        <f t="shared" si="9"/>
        <v>2.4746352763192758E-3</v>
      </c>
    </row>
    <row r="28" spans="1:38" ht="15.5" thickBot="1" x14ac:dyDescent="0.45">
      <c r="A28" s="45">
        <v>26</v>
      </c>
      <c r="B28" s="49" t="s">
        <v>277</v>
      </c>
      <c r="C28" s="50" t="s">
        <v>278</v>
      </c>
      <c r="D28" s="51" t="s">
        <v>28</v>
      </c>
      <c r="E28" s="104">
        <v>521.98339999999996</v>
      </c>
      <c r="F28" s="3">
        <v>0.59209409999999996</v>
      </c>
      <c r="G28" s="21" t="s">
        <v>340</v>
      </c>
      <c r="H28" s="130">
        <v>17738.150000000001</v>
      </c>
      <c r="I28" s="131">
        <v>42726.13</v>
      </c>
      <c r="J28" s="131">
        <v>70683.72</v>
      </c>
      <c r="K28" s="131">
        <v>130182.2</v>
      </c>
      <c r="L28" s="131">
        <v>192892.9</v>
      </c>
      <c r="M28" s="131">
        <v>190786</v>
      </c>
      <c r="N28" s="131">
        <v>265290.8</v>
      </c>
      <c r="O28" s="131">
        <v>330919.59999999998</v>
      </c>
      <c r="P28" s="131">
        <v>362762.2</v>
      </c>
      <c r="Q28" s="131">
        <v>175868.4</v>
      </c>
      <c r="R28" s="131">
        <v>230308.5</v>
      </c>
      <c r="S28" s="131">
        <v>121399.7</v>
      </c>
      <c r="T28" s="131">
        <v>12899.44</v>
      </c>
      <c r="U28" s="131">
        <v>211419.8</v>
      </c>
      <c r="V28" s="131">
        <v>126818.8</v>
      </c>
      <c r="W28" s="131">
        <v>0</v>
      </c>
      <c r="X28" s="131">
        <v>0</v>
      </c>
      <c r="Y28" s="131">
        <v>8889.7109999999993</v>
      </c>
      <c r="Z28" s="178">
        <f t="shared" si="10"/>
        <v>117046.01333333332</v>
      </c>
      <c r="AA28">
        <f t="shared" si="11"/>
        <v>81339.674014003511</v>
      </c>
      <c r="AB28" s="182">
        <f t="shared" si="12"/>
        <v>0.6949375864888081</v>
      </c>
      <c r="AC28" s="185">
        <f t="shared" si="0"/>
        <v>42726.13</v>
      </c>
      <c r="AD28" s="186">
        <f t="shared" si="1"/>
        <v>190786</v>
      </c>
      <c r="AE28" s="186">
        <f t="shared" si="2"/>
        <v>330919.59999999998</v>
      </c>
      <c r="AF28" s="186">
        <f t="shared" si="3"/>
        <v>175868.4</v>
      </c>
      <c r="AG28" s="191">
        <f t="shared" si="4"/>
        <v>4.4653236789758397</v>
      </c>
      <c r="AH28" s="191">
        <f t="shared" si="5"/>
        <v>7.6056374498492266E-3</v>
      </c>
      <c r="AI28" s="191">
        <f t="shared" si="6"/>
        <v>7.7451339496462701</v>
      </c>
      <c r="AJ28" s="191">
        <f t="shared" si="7"/>
        <v>1.0570432316955231E-3</v>
      </c>
      <c r="AK28" s="191">
        <f t="shared" si="8"/>
        <v>4.1161790220644843</v>
      </c>
      <c r="AL28" s="191">
        <f t="shared" si="9"/>
        <v>1.9440558596016851E-2</v>
      </c>
    </row>
    <row r="29" spans="1:38" ht="15.5" thickBot="1" x14ac:dyDescent="0.45">
      <c r="A29" s="45">
        <v>27</v>
      </c>
      <c r="B29" s="49" t="s">
        <v>243</v>
      </c>
      <c r="C29" s="50" t="s">
        <v>244</v>
      </c>
      <c r="D29" s="51" t="s">
        <v>28</v>
      </c>
      <c r="E29" s="104">
        <v>442.01749999999998</v>
      </c>
      <c r="F29" s="3">
        <v>0.58897489999999997</v>
      </c>
      <c r="G29" s="21" t="s">
        <v>340</v>
      </c>
      <c r="H29" s="130">
        <v>100331</v>
      </c>
      <c r="I29" s="131">
        <v>119687.2</v>
      </c>
      <c r="J29" s="131">
        <v>140377</v>
      </c>
      <c r="K29" s="131">
        <v>213093.5</v>
      </c>
      <c r="L29" s="131">
        <v>266254.5</v>
      </c>
      <c r="M29" s="131">
        <v>223589.3</v>
      </c>
      <c r="N29" s="131">
        <v>144128.29999999999</v>
      </c>
      <c r="O29" s="131">
        <v>197598.4</v>
      </c>
      <c r="P29" s="131">
        <v>254007.1</v>
      </c>
      <c r="Q29" s="131">
        <v>197137.7</v>
      </c>
      <c r="R29" s="131">
        <v>207817.2</v>
      </c>
      <c r="S29" s="131">
        <v>165483</v>
      </c>
      <c r="T29" s="131">
        <v>122837.9</v>
      </c>
      <c r="U29" s="131">
        <v>206547.20000000001</v>
      </c>
      <c r="V29" s="131">
        <v>191582.4</v>
      </c>
      <c r="W29" s="131">
        <v>5887.9520000000002</v>
      </c>
      <c r="X29" s="131">
        <v>13682.42</v>
      </c>
      <c r="Y29" s="131">
        <v>4141.3620000000001</v>
      </c>
      <c r="Z29" s="178">
        <f t="shared" si="10"/>
        <v>173655.83333333334</v>
      </c>
      <c r="AA29">
        <f t="shared" si="11"/>
        <v>36449.353638195265</v>
      </c>
      <c r="AB29" s="182">
        <f t="shared" si="12"/>
        <v>0.20989420820797033</v>
      </c>
      <c r="AC29" s="185">
        <f t="shared" si="0"/>
        <v>119687.2</v>
      </c>
      <c r="AD29" s="186">
        <f t="shared" si="1"/>
        <v>223589.3</v>
      </c>
      <c r="AE29" s="186">
        <f t="shared" si="2"/>
        <v>197598.4</v>
      </c>
      <c r="AF29" s="186">
        <f t="shared" si="3"/>
        <v>197137.7</v>
      </c>
      <c r="AG29" s="191">
        <f t="shared" si="4"/>
        <v>1.8681137164208035</v>
      </c>
      <c r="AH29" s="191">
        <f t="shared" si="5"/>
        <v>4.6114772715726872E-3</v>
      </c>
      <c r="AI29" s="191">
        <f t="shared" si="6"/>
        <v>1.6509568274635884</v>
      </c>
      <c r="AJ29" s="191">
        <f t="shared" si="7"/>
        <v>8.0840624881416398E-2</v>
      </c>
      <c r="AK29" s="191">
        <f t="shared" si="8"/>
        <v>1.6471076272149403</v>
      </c>
      <c r="AL29" s="191">
        <f t="shared" si="9"/>
        <v>1.5165572456283421E-2</v>
      </c>
    </row>
    <row r="30" spans="1:38" ht="15.5" thickBot="1" x14ac:dyDescent="0.45">
      <c r="A30" s="45">
        <v>28</v>
      </c>
      <c r="B30" s="49" t="s">
        <v>245</v>
      </c>
      <c r="C30" s="50" t="s">
        <v>246</v>
      </c>
      <c r="D30" s="51" t="s">
        <v>28</v>
      </c>
      <c r="E30" s="104">
        <v>364.06450000000001</v>
      </c>
      <c r="F30" s="3">
        <v>0.83758469999999996</v>
      </c>
      <c r="G30" s="21" t="s">
        <v>339</v>
      </c>
      <c r="H30" s="130">
        <v>360716.2</v>
      </c>
      <c r="I30" s="131">
        <v>407178.9</v>
      </c>
      <c r="J30" s="131">
        <v>534392.5</v>
      </c>
      <c r="K30" s="131">
        <v>267267</v>
      </c>
      <c r="L30" s="131">
        <v>316062.09999999998</v>
      </c>
      <c r="M30" s="131">
        <v>190945</v>
      </c>
      <c r="N30" s="131">
        <v>17464.900000000001</v>
      </c>
      <c r="O30" s="131">
        <v>18627.36</v>
      </c>
      <c r="P30" s="131">
        <v>18129.509999999998</v>
      </c>
      <c r="Q30" s="131">
        <v>34543.360000000001</v>
      </c>
      <c r="R30" s="131">
        <v>38598.410000000003</v>
      </c>
      <c r="S30" s="131">
        <v>53922.32</v>
      </c>
      <c r="T30" s="131">
        <v>108781.7</v>
      </c>
      <c r="U30" s="131">
        <v>217154.1</v>
      </c>
      <c r="V30" s="131">
        <v>190490.3</v>
      </c>
      <c r="W30" s="131">
        <v>0</v>
      </c>
      <c r="X30" s="131">
        <v>0</v>
      </c>
      <c r="Y30" s="131">
        <v>0</v>
      </c>
      <c r="Z30" s="178">
        <f t="shared" si="10"/>
        <v>172142.03333333333</v>
      </c>
      <c r="AA30">
        <f t="shared" si="11"/>
        <v>46105.953611895136</v>
      </c>
      <c r="AB30" s="182">
        <f t="shared" si="12"/>
        <v>0.26783669693628076</v>
      </c>
      <c r="AC30" s="185">
        <f t="shared" si="0"/>
        <v>407178.9</v>
      </c>
      <c r="AD30" s="186">
        <f t="shared" si="1"/>
        <v>267267</v>
      </c>
      <c r="AE30" s="186">
        <f t="shared" si="2"/>
        <v>18129.509999999998</v>
      </c>
      <c r="AF30" s="186">
        <f t="shared" si="3"/>
        <v>38598.410000000003</v>
      </c>
      <c r="AG30" s="191">
        <f t="shared" si="4"/>
        <v>0.65638715562127603</v>
      </c>
      <c r="AH30" s="191">
        <f t="shared" si="5"/>
        <v>5.0031362879306859E-2</v>
      </c>
      <c r="AI30" s="191">
        <f t="shared" si="6"/>
        <v>4.4524679446798443E-2</v>
      </c>
      <c r="AJ30" s="191">
        <f t="shared" si="7"/>
        <v>1.3151402811604222E-3</v>
      </c>
      <c r="AK30" s="191">
        <f t="shared" si="8"/>
        <v>9.4794720453343737E-2</v>
      </c>
      <c r="AL30" s="191">
        <f t="shared" si="9"/>
        <v>1.6924838531127394E-3</v>
      </c>
    </row>
    <row r="31" spans="1:38" ht="15.5" thickBot="1" x14ac:dyDescent="0.45">
      <c r="A31" s="45">
        <v>29</v>
      </c>
      <c r="B31" s="49" t="s">
        <v>147</v>
      </c>
      <c r="C31" s="50" t="s">
        <v>188</v>
      </c>
      <c r="D31" s="51" t="s">
        <v>28</v>
      </c>
      <c r="E31" s="104">
        <v>346.05650000000003</v>
      </c>
      <c r="F31" s="3">
        <v>0.65043050000000002</v>
      </c>
      <c r="G31" s="21" t="s">
        <v>340</v>
      </c>
      <c r="H31" s="130">
        <v>1482387</v>
      </c>
      <c r="I31" s="131">
        <v>1400486</v>
      </c>
      <c r="J31" s="131">
        <v>2162665</v>
      </c>
      <c r="K31" s="131">
        <v>977441.8</v>
      </c>
      <c r="L31" s="131">
        <v>1735068</v>
      </c>
      <c r="M31" s="131">
        <v>1730258</v>
      </c>
      <c r="N31" s="131">
        <v>141409.1</v>
      </c>
      <c r="O31" s="131">
        <v>175466.9</v>
      </c>
      <c r="P31" s="131">
        <v>125343.6</v>
      </c>
      <c r="Q31" s="131">
        <v>284858.90000000002</v>
      </c>
      <c r="R31" s="131">
        <v>273708.2</v>
      </c>
      <c r="S31" s="131">
        <v>326792.5</v>
      </c>
      <c r="T31" s="131">
        <v>176060.1</v>
      </c>
      <c r="U31" s="131">
        <v>1335824</v>
      </c>
      <c r="V31" s="131">
        <v>2133085</v>
      </c>
      <c r="W31" s="131">
        <v>2135.288</v>
      </c>
      <c r="X31" s="131">
        <v>2046.5550000000001</v>
      </c>
      <c r="Y31" s="131">
        <v>1220.2619999999999</v>
      </c>
      <c r="Z31" s="178">
        <f t="shared" si="10"/>
        <v>1214989.7</v>
      </c>
      <c r="AA31">
        <f t="shared" si="11"/>
        <v>803507.85552989261</v>
      </c>
      <c r="AB31" s="182">
        <f t="shared" si="12"/>
        <v>0.66132894421236055</v>
      </c>
      <c r="AC31" s="185">
        <f t="shared" si="0"/>
        <v>1482387</v>
      </c>
      <c r="AD31" s="186">
        <f t="shared" si="1"/>
        <v>1730258</v>
      </c>
      <c r="AE31" s="186">
        <f t="shared" si="2"/>
        <v>141409.1</v>
      </c>
      <c r="AF31" s="186">
        <f t="shared" si="3"/>
        <v>284858.90000000002</v>
      </c>
      <c r="AG31" s="191">
        <f t="shared" si="4"/>
        <v>1.1672107216266738</v>
      </c>
      <c r="AH31" s="191">
        <f t="shared" si="5"/>
        <v>0.59554681946977484</v>
      </c>
      <c r="AI31" s="191">
        <f t="shared" si="6"/>
        <v>9.5392836013807464E-2</v>
      </c>
      <c r="AJ31" s="191">
        <f t="shared" si="7"/>
        <v>3.1692863584772725E-3</v>
      </c>
      <c r="AK31" s="191">
        <f t="shared" si="8"/>
        <v>0.19216230309628998</v>
      </c>
      <c r="AL31" s="191">
        <f t="shared" si="9"/>
        <v>4.6000060230248947E-3</v>
      </c>
    </row>
    <row r="32" spans="1:38" ht="15.5" thickBot="1" x14ac:dyDescent="0.45">
      <c r="A32" s="45">
        <v>30</v>
      </c>
      <c r="B32" s="49" t="s">
        <v>51</v>
      </c>
      <c r="C32" s="50" t="s">
        <v>52</v>
      </c>
      <c r="D32" s="51" t="s">
        <v>28</v>
      </c>
      <c r="E32" s="104">
        <v>282.08460000000002</v>
      </c>
      <c r="F32" s="3">
        <v>0.6764966</v>
      </c>
      <c r="G32" s="21" t="s">
        <v>340</v>
      </c>
      <c r="H32" s="130">
        <v>487.0874</v>
      </c>
      <c r="I32" s="131">
        <v>637.12120000000004</v>
      </c>
      <c r="J32" s="131">
        <v>0</v>
      </c>
      <c r="K32" s="131">
        <v>0</v>
      </c>
      <c r="L32" s="131">
        <v>0</v>
      </c>
      <c r="M32" s="131">
        <v>483.24759999999998</v>
      </c>
      <c r="N32" s="131">
        <v>31686.79</v>
      </c>
      <c r="O32" s="131">
        <v>23946.94</v>
      </c>
      <c r="P32" s="131">
        <v>41974.12</v>
      </c>
      <c r="Q32" s="131">
        <v>81751.929999999993</v>
      </c>
      <c r="R32" s="131">
        <v>93503.88</v>
      </c>
      <c r="S32" s="131">
        <v>142529.79999999999</v>
      </c>
      <c r="T32" s="131">
        <v>17834.64</v>
      </c>
      <c r="U32" s="131">
        <v>38154.06</v>
      </c>
      <c r="V32" s="131">
        <v>36744.910000000003</v>
      </c>
      <c r="W32" s="131">
        <v>0</v>
      </c>
      <c r="X32" s="131">
        <v>2004.318</v>
      </c>
      <c r="Y32" s="131">
        <v>0</v>
      </c>
      <c r="Z32" s="178">
        <f t="shared" si="10"/>
        <v>30911.203333333335</v>
      </c>
      <c r="AA32">
        <f t="shared" si="11"/>
        <v>9264.40526562583</v>
      </c>
      <c r="AB32" s="182">
        <f t="shared" si="12"/>
        <v>0.29971027545328482</v>
      </c>
      <c r="AC32" s="185">
        <f t="shared" si="0"/>
        <v>487.0874</v>
      </c>
      <c r="AD32" s="186">
        <f t="shared" si="1"/>
        <v>0</v>
      </c>
      <c r="AE32" s="186">
        <f t="shared" si="2"/>
        <v>31686.79</v>
      </c>
      <c r="AF32" s="186">
        <f t="shared" si="3"/>
        <v>93503.88</v>
      </c>
      <c r="AG32" s="191">
        <f t="shared" si="4"/>
        <v>0</v>
      </c>
      <c r="AH32" s="191">
        <f t="shared" si="5"/>
        <v>0.4423741250998327</v>
      </c>
      <c r="AI32" s="191">
        <f t="shared" si="6"/>
        <v>65.053602289855988</v>
      </c>
      <c r="AJ32" s="191">
        <f t="shared" si="7"/>
        <v>3.5343876358795625E-3</v>
      </c>
      <c r="AK32" s="191">
        <f t="shared" si="8"/>
        <v>191.9653023256196</v>
      </c>
      <c r="AL32" s="191">
        <f t="shared" si="9"/>
        <v>4.7697296109058783E-3</v>
      </c>
    </row>
    <row r="33" spans="1:38" ht="15.5" thickBot="1" x14ac:dyDescent="0.45">
      <c r="A33" s="45">
        <v>31</v>
      </c>
      <c r="B33" s="49" t="s">
        <v>35</v>
      </c>
      <c r="C33" s="50" t="s">
        <v>36</v>
      </c>
      <c r="D33" s="51" t="s">
        <v>28</v>
      </c>
      <c r="E33" s="104">
        <v>152.0566</v>
      </c>
      <c r="F33" s="3">
        <v>0.67667500000000003</v>
      </c>
      <c r="G33" s="21" t="s">
        <v>339</v>
      </c>
      <c r="H33" s="130">
        <v>532001.9</v>
      </c>
      <c r="I33" s="131">
        <v>456565.7</v>
      </c>
      <c r="J33" s="131">
        <v>425315.8</v>
      </c>
      <c r="K33" s="131">
        <v>151310.29999999999</v>
      </c>
      <c r="L33" s="131">
        <v>154425.79999999999</v>
      </c>
      <c r="M33" s="131">
        <v>105948.4</v>
      </c>
      <c r="N33" s="131">
        <v>2113191</v>
      </c>
      <c r="O33" s="131">
        <v>1384733</v>
      </c>
      <c r="P33" s="131">
        <v>2373632</v>
      </c>
      <c r="Q33" s="131">
        <v>3339979</v>
      </c>
      <c r="R33" s="131">
        <v>6078840</v>
      </c>
      <c r="S33" s="131">
        <v>7084370</v>
      </c>
      <c r="T33" s="131">
        <v>1409741</v>
      </c>
      <c r="U33" s="131">
        <v>2114377</v>
      </c>
      <c r="V33" s="131">
        <v>2399410</v>
      </c>
      <c r="W33" s="131">
        <v>8839.9009999999998</v>
      </c>
      <c r="X33" s="131">
        <v>4872.8239999999996</v>
      </c>
      <c r="Y33" s="131">
        <v>5491.027</v>
      </c>
      <c r="Z33" s="178">
        <f t="shared" si="10"/>
        <v>1974509.3333333333</v>
      </c>
      <c r="AA33">
        <f t="shared" si="11"/>
        <v>415959.45757916785</v>
      </c>
      <c r="AB33" s="182">
        <f t="shared" si="12"/>
        <v>0.21066472087875732</v>
      </c>
      <c r="AC33" s="185">
        <f t="shared" si="0"/>
        <v>456565.7</v>
      </c>
      <c r="AD33" s="186">
        <f t="shared" si="1"/>
        <v>151310.29999999999</v>
      </c>
      <c r="AE33" s="186">
        <f t="shared" si="2"/>
        <v>2113191</v>
      </c>
      <c r="AF33" s="186">
        <f t="shared" si="3"/>
        <v>6078840</v>
      </c>
      <c r="AG33" s="191">
        <f t="shared" si="4"/>
        <v>0.33140969634819256</v>
      </c>
      <c r="AH33" s="191">
        <f t="shared" si="5"/>
        <v>6.9765762432914336E-4</v>
      </c>
      <c r="AI33" s="191">
        <f t="shared" si="6"/>
        <v>4.6284488738422533</v>
      </c>
      <c r="AJ33" s="191">
        <f t="shared" si="7"/>
        <v>7.5303368738182594E-3</v>
      </c>
      <c r="AK33" s="191">
        <f t="shared" si="8"/>
        <v>13.314272184704194</v>
      </c>
      <c r="AL33" s="191">
        <f t="shared" si="9"/>
        <v>1.0875120236624816E-2</v>
      </c>
    </row>
    <row r="34" spans="1:38" ht="15.5" thickBot="1" x14ac:dyDescent="0.45">
      <c r="A34" s="45">
        <v>32</v>
      </c>
      <c r="B34" s="49" t="s">
        <v>249</v>
      </c>
      <c r="C34" s="50" t="s">
        <v>250</v>
      </c>
      <c r="D34" s="51" t="s">
        <v>28</v>
      </c>
      <c r="E34" s="104">
        <v>322.04500000000002</v>
      </c>
      <c r="F34" s="3">
        <v>0.60777939999999997</v>
      </c>
      <c r="G34" s="21" t="s">
        <v>340</v>
      </c>
      <c r="H34" s="130">
        <v>96858.54</v>
      </c>
      <c r="I34" s="131">
        <v>112002.3</v>
      </c>
      <c r="J34" s="131">
        <v>152430.5</v>
      </c>
      <c r="K34" s="131">
        <v>74660.63</v>
      </c>
      <c r="L34" s="131">
        <v>94752.46</v>
      </c>
      <c r="M34" s="131">
        <v>85282.62</v>
      </c>
      <c r="N34" s="131">
        <v>5338.1549999999997</v>
      </c>
      <c r="O34" s="131">
        <v>12864.54</v>
      </c>
      <c r="P34" s="131">
        <v>4518.7389999999996</v>
      </c>
      <c r="Q34" s="131">
        <v>13803.67</v>
      </c>
      <c r="R34" s="131">
        <v>11181.38</v>
      </c>
      <c r="S34" s="131">
        <v>17385.72</v>
      </c>
      <c r="T34" s="131">
        <v>92907.28</v>
      </c>
      <c r="U34" s="131">
        <v>49846.5</v>
      </c>
      <c r="V34" s="131">
        <v>55298.64</v>
      </c>
      <c r="W34" s="131">
        <v>0</v>
      </c>
      <c r="X34" s="131">
        <v>0</v>
      </c>
      <c r="Y34" s="131">
        <v>163.98859999999999</v>
      </c>
      <c r="Z34" s="178">
        <f t="shared" si="10"/>
        <v>66017.473333333328</v>
      </c>
      <c r="AA34">
        <f t="shared" si="11"/>
        <v>19143.802035696994</v>
      </c>
      <c r="AB34" s="182">
        <f t="shared" si="12"/>
        <v>0.28998083490770266</v>
      </c>
      <c r="AC34" s="185">
        <f t="shared" si="0"/>
        <v>112002.3</v>
      </c>
      <c r="AD34" s="186">
        <f t="shared" si="1"/>
        <v>85282.62</v>
      </c>
      <c r="AE34" s="186">
        <f t="shared" si="2"/>
        <v>5338.1549999999997</v>
      </c>
      <c r="AF34" s="186">
        <f t="shared" si="3"/>
        <v>13803.67</v>
      </c>
      <c r="AG34" s="191">
        <f t="shared" si="4"/>
        <v>0.76143632764684288</v>
      </c>
      <c r="AH34" s="191">
        <f t="shared" si="5"/>
        <v>0.11323578875607143</v>
      </c>
      <c r="AI34" s="191">
        <f t="shared" si="6"/>
        <v>4.766111945915396E-2</v>
      </c>
      <c r="AJ34" s="191">
        <f t="shared" si="7"/>
        <v>2.55555445835329E-3</v>
      </c>
      <c r="AK34" s="191">
        <f t="shared" si="8"/>
        <v>0.123244522657124</v>
      </c>
      <c r="AL34" s="191">
        <f t="shared" si="9"/>
        <v>3.1111980953675102E-3</v>
      </c>
    </row>
    <row r="35" spans="1:38" ht="15.5" thickBot="1" x14ac:dyDescent="0.45">
      <c r="A35" s="45">
        <v>33</v>
      </c>
      <c r="B35" s="49" t="s">
        <v>43</v>
      </c>
      <c r="C35" s="50" t="s">
        <v>44</v>
      </c>
      <c r="D35" s="51" t="s">
        <v>28</v>
      </c>
      <c r="E35" s="104">
        <v>242.0796</v>
      </c>
      <c r="F35" s="3">
        <v>0.64260300000000004</v>
      </c>
      <c r="G35" s="21" t="s">
        <v>340</v>
      </c>
      <c r="H35" s="130">
        <v>30357</v>
      </c>
      <c r="I35" s="131">
        <v>35396.97</v>
      </c>
      <c r="J35" s="131">
        <v>38389.06</v>
      </c>
      <c r="K35" s="131">
        <v>57626.7</v>
      </c>
      <c r="L35" s="131">
        <v>71371.45</v>
      </c>
      <c r="M35" s="131">
        <v>94475.07</v>
      </c>
      <c r="N35" s="131">
        <v>42678.53</v>
      </c>
      <c r="O35" s="131">
        <v>49103.18</v>
      </c>
      <c r="P35" s="131">
        <v>76198.399999999994</v>
      </c>
      <c r="Q35" s="131">
        <v>125641.7</v>
      </c>
      <c r="R35" s="131">
        <v>151005.5</v>
      </c>
      <c r="S35" s="131">
        <v>149050.4</v>
      </c>
      <c r="T35" s="131">
        <v>8759.89</v>
      </c>
      <c r="U35" s="131">
        <v>177706.5</v>
      </c>
      <c r="V35" s="131">
        <v>319438.90000000002</v>
      </c>
      <c r="W35" s="131">
        <v>0</v>
      </c>
      <c r="X35" s="131">
        <v>0</v>
      </c>
      <c r="Y35" s="131">
        <v>0</v>
      </c>
      <c r="Z35" s="178">
        <f t="shared" si="10"/>
        <v>168635.09666666668</v>
      </c>
      <c r="AA35">
        <f t="shared" si="11"/>
        <v>126996.27181528347</v>
      </c>
      <c r="AB35" s="182">
        <f t="shared" si="12"/>
        <v>0.75308328055998464</v>
      </c>
      <c r="AC35" s="185">
        <f t="shared" ref="AC35:AC66" si="13">MEDIAN(H35:J35)</f>
        <v>35396.97</v>
      </c>
      <c r="AD35" s="186">
        <f t="shared" ref="AD35:AD66" si="14">MEDIAN(K35:M35)</f>
        <v>71371.45</v>
      </c>
      <c r="AE35" s="186">
        <f t="shared" ref="AE35:AE66" si="15">MEDIAN(N35:P35)</f>
        <v>49103.18</v>
      </c>
      <c r="AF35" s="186">
        <f t="shared" ref="AF35:AF66" si="16">MEDIAN(Q35:S35)</f>
        <v>149050.4</v>
      </c>
      <c r="AG35" s="191">
        <f t="shared" ref="AG35:AG66" si="17">AD35/AC35</f>
        <v>2.0163152382816945</v>
      </c>
      <c r="AH35" s="191">
        <f t="shared" ref="AH35:AH66" si="18">_xlfn.T.TEST(H35:J35,K35:M35,2,2)</f>
        <v>2.2457970864683527E-2</v>
      </c>
      <c r="AI35" s="191">
        <f t="shared" ref="AI35:AI66" si="19">AE35/AC35</f>
        <v>1.3872142163580667</v>
      </c>
      <c r="AJ35" s="191">
        <f t="shared" ref="AJ35:AJ66" si="20">_xlfn.T.TEST(H35:J35,N35:P35,2,2)</f>
        <v>0.11352643129580295</v>
      </c>
      <c r="AK35" s="191">
        <f t="shared" ref="AK35:AK66" si="21">AF35/AC35</f>
        <v>4.210823694796475</v>
      </c>
      <c r="AL35" s="191">
        <f t="shared" ref="AL35:AL66" si="22">_xlfn.T.TEST(Q35:S35,H35:J35,2,2)</f>
        <v>2.2543667239198665E-4</v>
      </c>
    </row>
    <row r="36" spans="1:38" ht="15.5" thickBot="1" x14ac:dyDescent="0.45">
      <c r="A36" s="45">
        <v>34</v>
      </c>
      <c r="B36" s="49" t="s">
        <v>312</v>
      </c>
      <c r="C36" s="50" t="s">
        <v>313</v>
      </c>
      <c r="D36" s="51" t="s">
        <v>28</v>
      </c>
      <c r="E36" s="104">
        <v>112.0509</v>
      </c>
      <c r="F36" s="3">
        <v>0.68021379999999998</v>
      </c>
      <c r="G36" s="21" t="s">
        <v>339</v>
      </c>
      <c r="H36" s="130">
        <v>93270.88</v>
      </c>
      <c r="I36" s="131">
        <v>118892.4</v>
      </c>
      <c r="J36" s="131">
        <v>145805.9</v>
      </c>
      <c r="K36" s="131">
        <v>98221.16</v>
      </c>
      <c r="L36" s="131">
        <v>128681.8</v>
      </c>
      <c r="M36" s="131">
        <v>109797</v>
      </c>
      <c r="N36" s="131">
        <v>127264.8</v>
      </c>
      <c r="O36" s="131">
        <v>106998.39999999999</v>
      </c>
      <c r="P36" s="131">
        <v>300540.59999999998</v>
      </c>
      <c r="Q36" s="131">
        <v>546307.9</v>
      </c>
      <c r="R36" s="131">
        <v>563324.80000000005</v>
      </c>
      <c r="S36" s="131">
        <v>380209.7</v>
      </c>
      <c r="T36" s="131">
        <v>138936.29999999999</v>
      </c>
      <c r="U36" s="131">
        <v>221052.6</v>
      </c>
      <c r="V36" s="131">
        <v>255157.3</v>
      </c>
      <c r="W36" s="131">
        <v>3696.4259999999999</v>
      </c>
      <c r="X36" s="131">
        <v>9561.8510000000006</v>
      </c>
      <c r="Y36" s="131">
        <v>9458.4740000000002</v>
      </c>
      <c r="Z36" s="178">
        <f t="shared" si="10"/>
        <v>205048.73333333331</v>
      </c>
      <c r="AA36">
        <f t="shared" si="11"/>
        <v>48777.884479637818</v>
      </c>
      <c r="AB36" s="182">
        <f t="shared" si="12"/>
        <v>0.23788434918221632</v>
      </c>
      <c r="AC36" s="185">
        <f t="shared" si="13"/>
        <v>118892.4</v>
      </c>
      <c r="AD36" s="186">
        <f t="shared" si="14"/>
        <v>109797</v>
      </c>
      <c r="AE36" s="186">
        <f t="shared" si="15"/>
        <v>127264.8</v>
      </c>
      <c r="AF36" s="186">
        <f t="shared" si="16"/>
        <v>546307.9</v>
      </c>
      <c r="AG36" s="191">
        <f t="shared" si="17"/>
        <v>0.92349889479899472</v>
      </c>
      <c r="AH36" s="191">
        <f t="shared" si="18"/>
        <v>0.70727219044605105</v>
      </c>
      <c r="AI36" s="191">
        <f t="shared" si="19"/>
        <v>1.0704199763820059</v>
      </c>
      <c r="AJ36" s="191">
        <f t="shared" si="20"/>
        <v>0.40419842589794452</v>
      </c>
      <c r="AK36" s="191">
        <f t="shared" si="21"/>
        <v>4.5949774754315671</v>
      </c>
      <c r="AL36" s="191">
        <f t="shared" si="22"/>
        <v>3.337201364323784E-3</v>
      </c>
    </row>
    <row r="37" spans="1:38" ht="15.5" thickBot="1" x14ac:dyDescent="0.45">
      <c r="A37" s="45">
        <v>35</v>
      </c>
      <c r="B37" s="49" t="s">
        <v>252</v>
      </c>
      <c r="C37" s="50" t="s">
        <v>253</v>
      </c>
      <c r="D37" s="51" t="s">
        <v>28</v>
      </c>
      <c r="E37" s="104">
        <v>482.96179999999998</v>
      </c>
      <c r="F37" s="3">
        <v>0.57473229999999997</v>
      </c>
      <c r="G37" s="21" t="s">
        <v>340</v>
      </c>
      <c r="H37" s="130">
        <v>184941.1</v>
      </c>
      <c r="I37" s="131">
        <v>230979</v>
      </c>
      <c r="J37" s="131">
        <v>232795</v>
      </c>
      <c r="K37" s="131">
        <v>441131.4</v>
      </c>
      <c r="L37" s="131">
        <v>744383.4</v>
      </c>
      <c r="M37" s="131">
        <v>696710.6</v>
      </c>
      <c r="N37" s="131">
        <v>763316.2</v>
      </c>
      <c r="O37" s="131">
        <v>897414.8</v>
      </c>
      <c r="P37" s="131">
        <v>766805.5</v>
      </c>
      <c r="Q37" s="131">
        <v>509326.4</v>
      </c>
      <c r="R37" s="131">
        <v>561558.9</v>
      </c>
      <c r="S37" s="131">
        <v>442664.9</v>
      </c>
      <c r="T37" s="131">
        <v>116500.9</v>
      </c>
      <c r="U37" s="131">
        <v>576424.6</v>
      </c>
      <c r="V37" s="131">
        <v>418493</v>
      </c>
      <c r="W37" s="131">
        <v>0</v>
      </c>
      <c r="X37" s="131">
        <v>0</v>
      </c>
      <c r="Y37" s="131">
        <v>672779.6</v>
      </c>
      <c r="Z37" s="178">
        <f t="shared" si="10"/>
        <v>370472.83333333331</v>
      </c>
      <c r="AA37">
        <f t="shared" si="11"/>
        <v>190808.63844952674</v>
      </c>
      <c r="AB37" s="182">
        <f t="shared" si="12"/>
        <v>0.51504083776595433</v>
      </c>
      <c r="AC37" s="185">
        <f t="shared" si="13"/>
        <v>230979</v>
      </c>
      <c r="AD37" s="186">
        <f t="shared" si="14"/>
        <v>696710.6</v>
      </c>
      <c r="AE37" s="186">
        <f t="shared" si="15"/>
        <v>766805.5</v>
      </c>
      <c r="AF37" s="186">
        <f t="shared" si="16"/>
        <v>509326.4</v>
      </c>
      <c r="AG37" s="191">
        <f t="shared" si="17"/>
        <v>3.0163374159555629</v>
      </c>
      <c r="AH37" s="191">
        <f t="shared" si="18"/>
        <v>1.2565628255667097E-2</v>
      </c>
      <c r="AI37" s="191">
        <f t="shared" si="19"/>
        <v>3.3198061295615617</v>
      </c>
      <c r="AJ37" s="191">
        <f t="shared" si="20"/>
        <v>2.2395892093260983E-4</v>
      </c>
      <c r="AK37" s="191">
        <f t="shared" si="21"/>
        <v>2.2050766519900078</v>
      </c>
      <c r="AL37" s="191">
        <f t="shared" si="22"/>
        <v>1.5874737905266841E-3</v>
      </c>
    </row>
    <row r="38" spans="1:38" ht="15.5" thickBot="1" x14ac:dyDescent="0.45">
      <c r="A38" s="45">
        <v>36</v>
      </c>
      <c r="B38" s="49" t="s">
        <v>308</v>
      </c>
      <c r="C38" s="50" t="s">
        <v>309</v>
      </c>
      <c r="D38" s="51" t="s">
        <v>28</v>
      </c>
      <c r="E38" s="104">
        <v>402.99549999999999</v>
      </c>
      <c r="F38" s="3">
        <v>0.57151379999999996</v>
      </c>
      <c r="G38" s="21" t="s">
        <v>340</v>
      </c>
      <c r="H38" s="130">
        <v>248558.1</v>
      </c>
      <c r="I38" s="131">
        <v>290781.2</v>
      </c>
      <c r="J38" s="131">
        <v>287095</v>
      </c>
      <c r="K38" s="131">
        <v>540083.19999999995</v>
      </c>
      <c r="L38" s="131">
        <v>847893.3</v>
      </c>
      <c r="M38" s="131">
        <v>772489.5</v>
      </c>
      <c r="N38" s="131">
        <v>480173.9</v>
      </c>
      <c r="O38" s="131">
        <v>629327.1</v>
      </c>
      <c r="P38" s="131">
        <v>632262.40000000002</v>
      </c>
      <c r="Q38" s="131">
        <v>531969.6</v>
      </c>
      <c r="R38" s="131">
        <v>463424.5</v>
      </c>
      <c r="S38" s="131">
        <v>486469.4</v>
      </c>
      <c r="T38" s="131">
        <v>321658.5</v>
      </c>
      <c r="U38" s="131">
        <v>567103.19999999995</v>
      </c>
      <c r="V38" s="131">
        <v>448932.2</v>
      </c>
      <c r="W38" s="131">
        <v>21505.57</v>
      </c>
      <c r="X38" s="131">
        <v>86703.6</v>
      </c>
      <c r="Y38" s="131">
        <v>142247.6</v>
      </c>
      <c r="Z38" s="178">
        <f t="shared" si="10"/>
        <v>445897.96666666662</v>
      </c>
      <c r="AA38">
        <f t="shared" si="11"/>
        <v>100225.34648967575</v>
      </c>
      <c r="AB38" s="182">
        <f t="shared" si="12"/>
        <v>0.22477192986304811</v>
      </c>
      <c r="AC38" s="185">
        <f t="shared" si="13"/>
        <v>287095</v>
      </c>
      <c r="AD38" s="186">
        <f t="shared" si="14"/>
        <v>772489.5</v>
      </c>
      <c r="AE38" s="186">
        <f t="shared" si="15"/>
        <v>629327.1</v>
      </c>
      <c r="AF38" s="186">
        <f t="shared" si="16"/>
        <v>486469.4</v>
      </c>
      <c r="AG38" s="191">
        <f t="shared" si="17"/>
        <v>2.6907103920305127</v>
      </c>
      <c r="AH38" s="191">
        <f t="shared" si="18"/>
        <v>8.9684062734600115E-3</v>
      </c>
      <c r="AI38" s="191">
        <f t="shared" si="19"/>
        <v>2.1920517598704259</v>
      </c>
      <c r="AJ38" s="191">
        <f t="shared" si="20"/>
        <v>4.2123647245640421E-3</v>
      </c>
      <c r="AK38" s="191">
        <f t="shared" si="21"/>
        <v>1.6944544488758078</v>
      </c>
      <c r="AL38" s="191">
        <f t="shared" si="22"/>
        <v>8.3988394749051523E-4</v>
      </c>
    </row>
    <row r="39" spans="1:38" ht="15.5" thickBot="1" x14ac:dyDescent="0.45">
      <c r="A39" s="45">
        <v>37</v>
      </c>
      <c r="B39" s="49" t="s">
        <v>41</v>
      </c>
      <c r="C39" s="50" t="s">
        <v>42</v>
      </c>
      <c r="D39" s="51" t="s">
        <v>28</v>
      </c>
      <c r="E39" s="104">
        <v>323.029</v>
      </c>
      <c r="F39" s="3">
        <v>0.62418620000000002</v>
      </c>
      <c r="G39" s="21" t="s">
        <v>340</v>
      </c>
      <c r="H39" s="130">
        <v>1105984</v>
      </c>
      <c r="I39" s="131">
        <v>1264498</v>
      </c>
      <c r="J39" s="131">
        <v>1844019</v>
      </c>
      <c r="K39" s="131">
        <v>1016605</v>
      </c>
      <c r="L39" s="131">
        <v>839640.4</v>
      </c>
      <c r="M39" s="131">
        <v>1026186</v>
      </c>
      <c r="N39" s="131">
        <v>63793.85</v>
      </c>
      <c r="O39" s="131">
        <v>79800.399999999994</v>
      </c>
      <c r="P39" s="131">
        <v>165211.6</v>
      </c>
      <c r="Q39" s="131">
        <v>266671.8</v>
      </c>
      <c r="R39" s="131">
        <v>136771.29999999999</v>
      </c>
      <c r="S39" s="131">
        <v>234926.2</v>
      </c>
      <c r="T39" s="131">
        <v>721901.6</v>
      </c>
      <c r="U39" s="131">
        <v>568209</v>
      </c>
      <c r="V39" s="131">
        <v>578567.80000000005</v>
      </c>
      <c r="W39" s="131">
        <v>838.27729999999997</v>
      </c>
      <c r="X39" s="131">
        <v>603.03240000000005</v>
      </c>
      <c r="Y39" s="131">
        <v>1044.335</v>
      </c>
      <c r="Z39" s="178">
        <f t="shared" si="10"/>
        <v>622892.80000000005</v>
      </c>
      <c r="AA39">
        <f t="shared" si="11"/>
        <v>70137.403442290146</v>
      </c>
      <c r="AB39" s="182">
        <f t="shared" si="12"/>
        <v>0.11259947689600866</v>
      </c>
      <c r="AC39" s="185">
        <f t="shared" si="13"/>
        <v>1264498</v>
      </c>
      <c r="AD39" s="186">
        <f t="shared" si="14"/>
        <v>1016605</v>
      </c>
      <c r="AE39" s="186">
        <f t="shared" si="15"/>
        <v>79800.399999999994</v>
      </c>
      <c r="AF39" s="186">
        <f t="shared" si="16"/>
        <v>234926.2</v>
      </c>
      <c r="AG39" s="191">
        <f t="shared" si="17"/>
        <v>0.80395935778467031</v>
      </c>
      <c r="AH39" s="191">
        <f t="shared" si="18"/>
        <v>0.12861320165445961</v>
      </c>
      <c r="AI39" s="191">
        <f t="shared" si="19"/>
        <v>6.3108363951544399E-2</v>
      </c>
      <c r="AJ39" s="191">
        <f t="shared" si="20"/>
        <v>4.5420268658624349E-3</v>
      </c>
      <c r="AK39" s="191">
        <f t="shared" si="21"/>
        <v>0.18578613805636704</v>
      </c>
      <c r="AL39" s="191">
        <f t="shared" si="22"/>
        <v>6.360444340315562E-3</v>
      </c>
    </row>
    <row r="40" spans="1:38" ht="15.5" thickBot="1" x14ac:dyDescent="0.45">
      <c r="A40" s="45">
        <v>38</v>
      </c>
      <c r="B40" s="49" t="s">
        <v>111</v>
      </c>
      <c r="C40" s="50" t="s">
        <v>112</v>
      </c>
      <c r="D40" s="51" t="s">
        <v>28</v>
      </c>
      <c r="E40" s="104">
        <v>111.0187</v>
      </c>
      <c r="F40" s="3">
        <v>0.67932490000000001</v>
      </c>
      <c r="G40" s="21" t="s">
        <v>340</v>
      </c>
      <c r="H40" s="130">
        <v>151891.20000000001</v>
      </c>
      <c r="I40" s="131">
        <v>108433</v>
      </c>
      <c r="J40" s="131">
        <v>73593.59</v>
      </c>
      <c r="K40" s="131">
        <v>64207.71</v>
      </c>
      <c r="L40" s="131">
        <v>70748.850000000006</v>
      </c>
      <c r="M40" s="131">
        <v>69618.59</v>
      </c>
      <c r="N40" s="131">
        <v>108324</v>
      </c>
      <c r="O40" s="131">
        <v>60393.69</v>
      </c>
      <c r="P40" s="131">
        <v>107872.2</v>
      </c>
      <c r="Q40" s="131">
        <v>199116.79999999999</v>
      </c>
      <c r="R40" s="131">
        <v>254331.2</v>
      </c>
      <c r="S40" s="131">
        <v>558135.1</v>
      </c>
      <c r="T40" s="131">
        <v>89376.1</v>
      </c>
      <c r="U40" s="131">
        <v>225020.1</v>
      </c>
      <c r="V40" s="131">
        <v>187970.2</v>
      </c>
      <c r="W40" s="131">
        <v>23817.35</v>
      </c>
      <c r="X40" s="131">
        <v>14277.87</v>
      </c>
      <c r="Y40" s="131">
        <v>6411.8609999999999</v>
      </c>
      <c r="Z40" s="178">
        <f t="shared" si="10"/>
        <v>167455.46666666667</v>
      </c>
      <c r="AA40">
        <f t="shared" si="11"/>
        <v>57244.879810648185</v>
      </c>
      <c r="AB40" s="182">
        <f t="shared" si="12"/>
        <v>0.341851364724919</v>
      </c>
      <c r="AC40" s="185">
        <f t="shared" si="13"/>
        <v>108433</v>
      </c>
      <c r="AD40" s="186">
        <f t="shared" si="14"/>
        <v>69618.59</v>
      </c>
      <c r="AE40" s="186">
        <f t="shared" si="15"/>
        <v>107872.2</v>
      </c>
      <c r="AF40" s="186">
        <f t="shared" si="16"/>
        <v>254331.2</v>
      </c>
      <c r="AG40" s="191">
        <f t="shared" si="17"/>
        <v>0.64204245939889149</v>
      </c>
      <c r="AH40" s="191">
        <f t="shared" si="18"/>
        <v>0.13082092267819298</v>
      </c>
      <c r="AI40" s="191">
        <f t="shared" si="19"/>
        <v>0.99482814272407849</v>
      </c>
      <c r="AJ40" s="191">
        <f t="shared" si="20"/>
        <v>0.52783954888115625</v>
      </c>
      <c r="AK40" s="191">
        <f t="shared" si="21"/>
        <v>2.3455147418221389</v>
      </c>
      <c r="AL40" s="191">
        <f t="shared" si="22"/>
        <v>0.11833909928635708</v>
      </c>
    </row>
    <row r="41" spans="1:38" ht="15.5" thickBot="1" x14ac:dyDescent="0.45">
      <c r="A41" s="45">
        <v>39</v>
      </c>
      <c r="B41" s="49" t="s">
        <v>247</v>
      </c>
      <c r="C41" s="50" t="s">
        <v>248</v>
      </c>
      <c r="D41" s="51" t="s">
        <v>28</v>
      </c>
      <c r="E41" s="104">
        <v>349.05380000000002</v>
      </c>
      <c r="F41" s="3">
        <v>0.84277579999999996</v>
      </c>
      <c r="G41" s="21" t="s">
        <v>339</v>
      </c>
      <c r="H41" s="130">
        <v>380962.5</v>
      </c>
      <c r="I41" s="131">
        <v>462323.8</v>
      </c>
      <c r="J41" s="131">
        <v>557433.80000000005</v>
      </c>
      <c r="K41" s="131">
        <v>561590.5</v>
      </c>
      <c r="L41" s="131">
        <v>587522.19999999995</v>
      </c>
      <c r="M41" s="131">
        <v>403348.3</v>
      </c>
      <c r="N41" s="131">
        <v>69709.41</v>
      </c>
      <c r="O41" s="131">
        <v>79541.87</v>
      </c>
      <c r="P41" s="131">
        <v>96045.56</v>
      </c>
      <c r="Q41" s="131">
        <v>275494</v>
      </c>
      <c r="R41" s="131">
        <v>415021.8</v>
      </c>
      <c r="S41" s="131">
        <v>420000.6</v>
      </c>
      <c r="T41" s="131">
        <v>229111.4</v>
      </c>
      <c r="U41" s="131">
        <v>480862.9</v>
      </c>
      <c r="V41" s="131">
        <v>521565.1</v>
      </c>
      <c r="W41" s="131">
        <v>0</v>
      </c>
      <c r="X41" s="131">
        <v>0</v>
      </c>
      <c r="Y41" s="131">
        <v>0</v>
      </c>
      <c r="Z41" s="178">
        <f t="shared" si="10"/>
        <v>410513.1333333333</v>
      </c>
      <c r="AA41">
        <f t="shared" si="11"/>
        <v>129342.20479916414</v>
      </c>
      <c r="AB41" s="182">
        <f t="shared" si="12"/>
        <v>0.31507446241467585</v>
      </c>
      <c r="AC41" s="185">
        <f t="shared" si="13"/>
        <v>462323.8</v>
      </c>
      <c r="AD41" s="186">
        <f t="shared" si="14"/>
        <v>561590.5</v>
      </c>
      <c r="AE41" s="186">
        <f t="shared" si="15"/>
        <v>79541.87</v>
      </c>
      <c r="AF41" s="186">
        <f t="shared" si="16"/>
        <v>415021.8</v>
      </c>
      <c r="AG41" s="191">
        <f t="shared" si="17"/>
        <v>1.2147125023630625</v>
      </c>
      <c r="AH41" s="191">
        <f t="shared" si="18"/>
        <v>0.546623335513018</v>
      </c>
      <c r="AI41" s="191">
        <f t="shared" si="19"/>
        <v>0.17204796724719773</v>
      </c>
      <c r="AJ41" s="191">
        <f t="shared" si="20"/>
        <v>1.7181241911432834E-3</v>
      </c>
      <c r="AK41" s="191">
        <f t="shared" si="21"/>
        <v>0.89768642669920951</v>
      </c>
      <c r="AL41" s="191">
        <f t="shared" si="22"/>
        <v>0.2368951278322608</v>
      </c>
    </row>
    <row r="42" spans="1:38" ht="15.5" thickBot="1" x14ac:dyDescent="0.45">
      <c r="A42" s="45">
        <v>40</v>
      </c>
      <c r="B42" s="49" t="s">
        <v>53</v>
      </c>
      <c r="C42" s="50" t="s">
        <v>54</v>
      </c>
      <c r="D42" s="51" t="s">
        <v>28</v>
      </c>
      <c r="E42" s="104">
        <v>267.07350000000002</v>
      </c>
      <c r="F42" s="3">
        <v>0.66860580000000003</v>
      </c>
      <c r="G42" s="21" t="s">
        <v>340</v>
      </c>
      <c r="H42" s="130">
        <v>6050.96</v>
      </c>
      <c r="I42" s="131">
        <v>8812.5640000000003</v>
      </c>
      <c r="J42" s="131">
        <v>3936.0880000000002</v>
      </c>
      <c r="K42" s="131">
        <v>4215.8119999999999</v>
      </c>
      <c r="L42" s="131">
        <v>5037.4489999999996</v>
      </c>
      <c r="M42" s="131">
        <v>4145.9049999999997</v>
      </c>
      <c r="N42" s="131">
        <v>141495.5</v>
      </c>
      <c r="O42" s="131">
        <v>113449.8</v>
      </c>
      <c r="P42" s="131">
        <v>208167.1</v>
      </c>
      <c r="Q42" s="131">
        <v>417822.6</v>
      </c>
      <c r="R42" s="131">
        <v>446065.5</v>
      </c>
      <c r="S42" s="131">
        <v>693180.3</v>
      </c>
      <c r="T42" s="131">
        <v>89691.16</v>
      </c>
      <c r="U42" s="131">
        <v>176284</v>
      </c>
      <c r="V42" s="131">
        <v>171338.5</v>
      </c>
      <c r="W42" s="131">
        <v>0</v>
      </c>
      <c r="X42" s="131">
        <v>152.32339999999999</v>
      </c>
      <c r="Y42" s="131">
        <v>0</v>
      </c>
      <c r="Z42" s="178">
        <f t="shared" si="10"/>
        <v>145771.22</v>
      </c>
      <c r="AA42">
        <f t="shared" si="11"/>
        <v>39705.955386777874</v>
      </c>
      <c r="AB42" s="182">
        <f t="shared" si="12"/>
        <v>0.27238542276574124</v>
      </c>
      <c r="AC42" s="185">
        <f t="shared" si="13"/>
        <v>6050.96</v>
      </c>
      <c r="AD42" s="186">
        <f t="shared" si="14"/>
        <v>4215.8119999999999</v>
      </c>
      <c r="AE42" s="186">
        <f t="shared" si="15"/>
        <v>141495.5</v>
      </c>
      <c r="AF42" s="186">
        <f t="shared" si="16"/>
        <v>446065.5</v>
      </c>
      <c r="AG42" s="191">
        <f t="shared" si="17"/>
        <v>0.69671787617171488</v>
      </c>
      <c r="AH42" s="191">
        <f t="shared" si="18"/>
        <v>0.27956635081021186</v>
      </c>
      <c r="AI42" s="191">
        <f t="shared" si="19"/>
        <v>23.383975435302826</v>
      </c>
      <c r="AJ42" s="191">
        <f t="shared" si="20"/>
        <v>6.2298331752320604E-3</v>
      </c>
      <c r="AK42" s="191">
        <f t="shared" si="21"/>
        <v>73.718137287306476</v>
      </c>
      <c r="AL42" s="191">
        <f t="shared" si="22"/>
        <v>4.2274432963199625E-3</v>
      </c>
    </row>
    <row r="43" spans="1:38" ht="15.5" thickBot="1" x14ac:dyDescent="0.45">
      <c r="A43" s="45">
        <v>41</v>
      </c>
      <c r="B43" s="49" t="s">
        <v>31</v>
      </c>
      <c r="C43" s="50" t="s">
        <v>32</v>
      </c>
      <c r="D43" s="51" t="s">
        <v>28</v>
      </c>
      <c r="E43" s="104">
        <v>135.03020000000001</v>
      </c>
      <c r="F43" s="3">
        <v>0.6718172</v>
      </c>
      <c r="G43" s="21" t="s">
        <v>340</v>
      </c>
      <c r="H43" s="130">
        <v>13477.416999999999</v>
      </c>
      <c r="I43" s="131">
        <v>10045.0527</v>
      </c>
      <c r="J43" s="131">
        <v>8919.0967000000001</v>
      </c>
      <c r="K43" s="131">
        <v>4637.1289999999999</v>
      </c>
      <c r="L43" s="131">
        <v>3189.8510000000001</v>
      </c>
      <c r="M43" s="131">
        <v>3160.9270000000001</v>
      </c>
      <c r="N43" s="131">
        <v>366594.7</v>
      </c>
      <c r="O43" s="131">
        <v>219255.1</v>
      </c>
      <c r="P43" s="131">
        <v>256663.1</v>
      </c>
      <c r="Q43" s="131">
        <v>371225.5</v>
      </c>
      <c r="R43" s="131">
        <v>421496.9</v>
      </c>
      <c r="S43" s="131">
        <v>959766.7</v>
      </c>
      <c r="T43" s="131">
        <v>123850.9</v>
      </c>
      <c r="U43" s="131">
        <v>289018.7</v>
      </c>
      <c r="V43" s="131">
        <v>216003.7</v>
      </c>
      <c r="W43" s="131">
        <v>0</v>
      </c>
      <c r="X43" s="131">
        <v>1335.7</v>
      </c>
      <c r="Y43" s="131">
        <v>264.80970000000002</v>
      </c>
      <c r="Z43" s="178">
        <f t="shared" si="10"/>
        <v>209624.43333333335</v>
      </c>
      <c r="AA43">
        <f t="shared" si="11"/>
        <v>67580.183592595262</v>
      </c>
      <c r="AB43" s="182">
        <f t="shared" si="12"/>
        <v>0.32238695899123998</v>
      </c>
      <c r="AC43" s="185">
        <f t="shared" si="13"/>
        <v>10045.0527</v>
      </c>
      <c r="AD43" s="186">
        <f t="shared" si="14"/>
        <v>3189.8510000000001</v>
      </c>
      <c r="AE43" s="186">
        <f t="shared" si="15"/>
        <v>256663.1</v>
      </c>
      <c r="AF43" s="186">
        <f t="shared" si="16"/>
        <v>421496.9</v>
      </c>
      <c r="AG43" s="191">
        <f t="shared" si="17"/>
        <v>0.3175544315461879</v>
      </c>
      <c r="AH43" s="191">
        <f t="shared" si="18"/>
        <v>7.9565623425160645E-3</v>
      </c>
      <c r="AI43" s="191">
        <f t="shared" si="19"/>
        <v>25.551194967847206</v>
      </c>
      <c r="AJ43" s="191">
        <f t="shared" si="20"/>
        <v>3.6456658397865096E-3</v>
      </c>
      <c r="AK43" s="191">
        <f t="shared" si="21"/>
        <v>41.96064596057321</v>
      </c>
      <c r="AL43" s="191">
        <f t="shared" si="22"/>
        <v>3.8259874505702993E-2</v>
      </c>
    </row>
    <row r="44" spans="1:38" ht="15.5" thickBot="1" x14ac:dyDescent="0.45">
      <c r="A44" s="45">
        <v>42</v>
      </c>
      <c r="B44" s="49" t="s">
        <v>33</v>
      </c>
      <c r="C44" s="50" t="s">
        <v>34</v>
      </c>
      <c r="D44" s="51" t="s">
        <v>28</v>
      </c>
      <c r="E44" s="104">
        <v>153.04060000000001</v>
      </c>
      <c r="F44" s="3">
        <v>0.6781469</v>
      </c>
      <c r="G44" s="21" t="s">
        <v>339</v>
      </c>
      <c r="H44" s="130">
        <v>127359.2</v>
      </c>
      <c r="I44" s="131">
        <v>128405.1</v>
      </c>
      <c r="J44" s="131">
        <v>128763.4</v>
      </c>
      <c r="K44" s="131">
        <v>6395.0510000000004</v>
      </c>
      <c r="L44" s="131">
        <v>143570.4688</v>
      </c>
      <c r="M44" s="131">
        <v>115902.88280000001</v>
      </c>
      <c r="N44" s="131">
        <v>1246758</v>
      </c>
      <c r="O44" s="131">
        <v>1176844</v>
      </c>
      <c r="P44" s="131">
        <v>1208854</v>
      </c>
      <c r="Q44" s="131">
        <v>1618648</v>
      </c>
      <c r="R44" s="131">
        <v>2197961</v>
      </c>
      <c r="S44" s="131">
        <v>2671937</v>
      </c>
      <c r="T44" s="131">
        <v>699276.1</v>
      </c>
      <c r="U44" s="131">
        <v>1238368</v>
      </c>
      <c r="V44" s="131">
        <v>1091469</v>
      </c>
      <c r="W44" s="131">
        <v>255.0771</v>
      </c>
      <c r="X44" s="131">
        <v>0</v>
      </c>
      <c r="Y44" s="131">
        <v>0</v>
      </c>
      <c r="Z44" s="178">
        <f t="shared" si="10"/>
        <v>1009704.3666666667</v>
      </c>
      <c r="AA44">
        <f t="shared" si="11"/>
        <v>227550.88897431703</v>
      </c>
      <c r="AB44" s="182">
        <f t="shared" si="12"/>
        <v>0.22536387529503307</v>
      </c>
      <c r="AC44" s="185">
        <f t="shared" si="13"/>
        <v>128405.1</v>
      </c>
      <c r="AD44" s="186">
        <f t="shared" si="14"/>
        <v>115902.88280000001</v>
      </c>
      <c r="AE44" s="186">
        <f t="shared" si="15"/>
        <v>1208854</v>
      </c>
      <c r="AF44" s="186">
        <f t="shared" si="16"/>
        <v>2197961</v>
      </c>
      <c r="AG44" s="191">
        <f t="shared" si="17"/>
        <v>0.90263457448341222</v>
      </c>
      <c r="AH44" s="191">
        <f t="shared" si="18"/>
        <v>0.39846904214986906</v>
      </c>
      <c r="AI44" s="191">
        <f t="shared" si="19"/>
        <v>9.4143768432873767</v>
      </c>
      <c r="AJ44" s="191">
        <f t="shared" si="20"/>
        <v>7.2699098018197887E-7</v>
      </c>
      <c r="AK44" s="191">
        <f t="shared" si="21"/>
        <v>17.117396427400468</v>
      </c>
      <c r="AL44" s="191">
        <f t="shared" si="22"/>
        <v>2.6100754251494177E-3</v>
      </c>
    </row>
    <row r="45" spans="1:38" ht="15.5" thickBot="1" x14ac:dyDescent="0.45">
      <c r="A45" s="45">
        <v>43</v>
      </c>
      <c r="B45" s="49" t="s">
        <v>37</v>
      </c>
      <c r="C45" s="50" t="s">
        <v>38</v>
      </c>
      <c r="D45" s="51" t="s">
        <v>28</v>
      </c>
      <c r="E45" s="104">
        <v>185.03210000000001</v>
      </c>
      <c r="F45" s="3">
        <v>0.65672350000000002</v>
      </c>
      <c r="G45" s="21" t="s">
        <v>339</v>
      </c>
      <c r="H45" s="130">
        <v>615019.9</v>
      </c>
      <c r="I45" s="131">
        <v>409540.9</v>
      </c>
      <c r="J45" s="131">
        <v>585979.69999999995</v>
      </c>
      <c r="K45" s="131">
        <v>376572.8</v>
      </c>
      <c r="L45" s="131">
        <v>599646.6</v>
      </c>
      <c r="M45" s="131">
        <v>627964.9</v>
      </c>
      <c r="N45" s="131">
        <v>101268.6</v>
      </c>
      <c r="O45" s="131">
        <v>87705.23</v>
      </c>
      <c r="P45" s="131">
        <v>153996.1</v>
      </c>
      <c r="Q45" s="131">
        <v>271613.2</v>
      </c>
      <c r="R45" s="131">
        <v>224513.4</v>
      </c>
      <c r="S45" s="131">
        <v>177886.8</v>
      </c>
      <c r="T45" s="131">
        <v>105487.9</v>
      </c>
      <c r="U45" s="131">
        <v>218665.7</v>
      </c>
      <c r="V45" s="131">
        <v>203601.8</v>
      </c>
      <c r="W45" s="131">
        <v>2989.2550000000001</v>
      </c>
      <c r="X45" s="131">
        <v>0</v>
      </c>
      <c r="Y45" s="131">
        <v>0</v>
      </c>
      <c r="Z45" s="178">
        <f t="shared" si="10"/>
        <v>175918.46666666665</v>
      </c>
      <c r="AA45">
        <f t="shared" si="11"/>
        <v>50180.200687411532</v>
      </c>
      <c r="AB45" s="182">
        <f t="shared" si="12"/>
        <v>0.28524691942940728</v>
      </c>
      <c r="AC45" s="185">
        <f t="shared" si="13"/>
        <v>585979.69999999995</v>
      </c>
      <c r="AD45" s="186">
        <f t="shared" si="14"/>
        <v>599646.6</v>
      </c>
      <c r="AE45" s="186">
        <f t="shared" si="15"/>
        <v>101268.6</v>
      </c>
      <c r="AF45" s="186">
        <f t="shared" si="16"/>
        <v>224513.4</v>
      </c>
      <c r="AG45" s="191">
        <f t="shared" si="17"/>
        <v>1.023323162901377</v>
      </c>
      <c r="AH45" s="191">
        <f t="shared" si="18"/>
        <v>0.98445090330795093</v>
      </c>
      <c r="AI45" s="191">
        <f t="shared" si="19"/>
        <v>0.17281929732378104</v>
      </c>
      <c r="AJ45" s="191">
        <f t="shared" si="20"/>
        <v>3.2882878621861142E-3</v>
      </c>
      <c r="AK45" s="191">
        <f t="shared" si="21"/>
        <v>0.38314194160650961</v>
      </c>
      <c r="AL45" s="191">
        <f t="shared" si="22"/>
        <v>1.0983798923014045E-2</v>
      </c>
    </row>
    <row r="46" spans="1:38" ht="15.5" thickBot="1" x14ac:dyDescent="0.45">
      <c r="A46" s="45">
        <v>44</v>
      </c>
      <c r="B46" s="49" t="s">
        <v>45</v>
      </c>
      <c r="C46" s="50" t="s">
        <v>46</v>
      </c>
      <c r="D46" s="51" t="s">
        <v>28</v>
      </c>
      <c r="E46" s="104">
        <v>129.0659</v>
      </c>
      <c r="F46" s="3">
        <v>0.66479449999999995</v>
      </c>
      <c r="G46" s="21" t="s">
        <v>339</v>
      </c>
      <c r="H46" s="130">
        <v>1603233</v>
      </c>
      <c r="I46" s="131">
        <v>1373939</v>
      </c>
      <c r="J46" s="131">
        <v>1695628</v>
      </c>
      <c r="K46" s="131">
        <v>1488701</v>
      </c>
      <c r="L46" s="131">
        <v>1632546</v>
      </c>
      <c r="M46" s="131">
        <v>1748275</v>
      </c>
      <c r="N46" s="131">
        <v>706036.8</v>
      </c>
      <c r="O46" s="131">
        <v>620495.1</v>
      </c>
      <c r="P46" s="131">
        <v>937442.9</v>
      </c>
      <c r="Q46" s="131">
        <v>1052392</v>
      </c>
      <c r="R46" s="131">
        <v>976232.1</v>
      </c>
      <c r="S46" s="131">
        <v>835707.9</v>
      </c>
      <c r="T46" s="131">
        <v>1110439</v>
      </c>
      <c r="U46" s="131">
        <v>1149171</v>
      </c>
      <c r="V46" s="131">
        <v>1229454</v>
      </c>
      <c r="W46" s="131">
        <v>5433.4579999999996</v>
      </c>
      <c r="X46" s="131">
        <v>20005.259999999998</v>
      </c>
      <c r="Y46" s="131">
        <v>19196.41</v>
      </c>
      <c r="Z46" s="178">
        <f t="shared" si="10"/>
        <v>1163021.3333333333</v>
      </c>
      <c r="AA46">
        <f t="shared" si="11"/>
        <v>49564.882435943386</v>
      </c>
      <c r="AB46" s="182">
        <f t="shared" si="12"/>
        <v>4.2617345886412562E-2</v>
      </c>
      <c r="AC46" s="185">
        <f t="shared" si="13"/>
        <v>1603233</v>
      </c>
      <c r="AD46" s="186">
        <f t="shared" si="14"/>
        <v>1632546</v>
      </c>
      <c r="AE46" s="186">
        <f t="shared" si="15"/>
        <v>706036.8</v>
      </c>
      <c r="AF46" s="186">
        <f t="shared" si="16"/>
        <v>976232.1</v>
      </c>
      <c r="AG46" s="191">
        <f t="shared" si="17"/>
        <v>1.0182836805380129</v>
      </c>
      <c r="AH46" s="191">
        <f t="shared" si="18"/>
        <v>0.6182597999296805</v>
      </c>
      <c r="AI46" s="191">
        <f t="shared" si="19"/>
        <v>0.440383150795923</v>
      </c>
      <c r="AJ46" s="191">
        <f t="shared" si="20"/>
        <v>3.9614552504718655E-3</v>
      </c>
      <c r="AK46" s="191">
        <f t="shared" si="21"/>
        <v>0.60891467428627033</v>
      </c>
      <c r="AL46" s="191">
        <f t="shared" si="22"/>
        <v>6.2866016449718261E-3</v>
      </c>
    </row>
    <row r="47" spans="1:38" ht="15.5" thickBot="1" x14ac:dyDescent="0.45">
      <c r="A47" s="45">
        <v>45</v>
      </c>
      <c r="B47" s="49" t="s">
        <v>47</v>
      </c>
      <c r="C47" s="50" t="s">
        <v>48</v>
      </c>
      <c r="D47" s="51" t="s">
        <v>28</v>
      </c>
      <c r="E47" s="104">
        <v>123.05540000000001</v>
      </c>
      <c r="F47" s="3">
        <v>0.67781389999999997</v>
      </c>
      <c r="G47" s="21" t="s">
        <v>339</v>
      </c>
      <c r="H47" s="130">
        <v>1862898</v>
      </c>
      <c r="I47" s="131">
        <v>2023907</v>
      </c>
      <c r="J47" s="131">
        <v>2282866</v>
      </c>
      <c r="K47" s="131">
        <v>2231708</v>
      </c>
      <c r="L47" s="131">
        <v>2015568</v>
      </c>
      <c r="M47" s="131">
        <v>1823411</v>
      </c>
      <c r="N47" s="131">
        <v>3870441</v>
      </c>
      <c r="O47" s="131">
        <v>3598572</v>
      </c>
      <c r="P47" s="131">
        <v>3757300</v>
      </c>
      <c r="Q47" s="131">
        <v>9054159</v>
      </c>
      <c r="R47" s="131">
        <v>11875020</v>
      </c>
      <c r="S47" s="131">
        <v>11882080</v>
      </c>
      <c r="T47" s="131">
        <v>4251486</v>
      </c>
      <c r="U47" s="131">
        <v>5961794</v>
      </c>
      <c r="V47" s="131">
        <v>5823412</v>
      </c>
      <c r="W47" s="131">
        <v>81096.149999999994</v>
      </c>
      <c r="X47" s="131">
        <v>339962.1</v>
      </c>
      <c r="Y47" s="131">
        <v>351462.8</v>
      </c>
      <c r="Z47" s="178">
        <f t="shared" si="10"/>
        <v>5345564</v>
      </c>
      <c r="AA47">
        <f t="shared" si="11"/>
        <v>775689.97116287809</v>
      </c>
      <c r="AB47" s="182">
        <f t="shared" si="12"/>
        <v>0.14510909815369868</v>
      </c>
      <c r="AC47" s="185">
        <f t="shared" si="13"/>
        <v>2023907</v>
      </c>
      <c r="AD47" s="186">
        <f t="shared" si="14"/>
        <v>2015568</v>
      </c>
      <c r="AE47" s="186">
        <f t="shared" si="15"/>
        <v>3757300</v>
      </c>
      <c r="AF47" s="186">
        <f t="shared" si="16"/>
        <v>11875020</v>
      </c>
      <c r="AG47" s="191">
        <f t="shared" si="17"/>
        <v>0.9958797513917389</v>
      </c>
      <c r="AH47" s="191">
        <f t="shared" si="18"/>
        <v>0.85549864282803267</v>
      </c>
      <c r="AI47" s="191">
        <f t="shared" si="19"/>
        <v>1.8564588195010936</v>
      </c>
      <c r="AJ47" s="191">
        <f t="shared" si="20"/>
        <v>3.1755078986228614E-4</v>
      </c>
      <c r="AK47" s="191">
        <f t="shared" si="21"/>
        <v>5.8673743408170438</v>
      </c>
      <c r="AL47" s="191">
        <f t="shared" si="22"/>
        <v>7.2739448937778962E-4</v>
      </c>
    </row>
    <row r="48" spans="1:38" ht="15.5" thickBot="1" x14ac:dyDescent="0.45">
      <c r="A48" s="45">
        <v>46</v>
      </c>
      <c r="B48" s="49" t="s">
        <v>300</v>
      </c>
      <c r="C48" s="50" t="s">
        <v>251</v>
      </c>
      <c r="D48" s="51" t="s">
        <v>28</v>
      </c>
      <c r="E48" s="104">
        <v>462.0675</v>
      </c>
      <c r="F48" s="3">
        <v>0.56056669999999997</v>
      </c>
      <c r="G48" s="21" t="s">
        <v>340</v>
      </c>
      <c r="H48" s="130">
        <v>94349.38</v>
      </c>
      <c r="I48" s="131">
        <v>88211.9</v>
      </c>
      <c r="J48" s="131">
        <v>108190.1</v>
      </c>
      <c r="K48" s="131">
        <v>59440.83</v>
      </c>
      <c r="L48" s="131">
        <v>103111.1</v>
      </c>
      <c r="M48" s="131">
        <v>57509.8</v>
      </c>
      <c r="N48" s="131">
        <v>1831.0809999999999</v>
      </c>
      <c r="O48" s="131">
        <v>2420.6509999999998</v>
      </c>
      <c r="P48" s="131">
        <v>8388.7919999999995</v>
      </c>
      <c r="Q48" s="131">
        <v>10995.65</v>
      </c>
      <c r="R48" s="131">
        <v>10120.61</v>
      </c>
      <c r="S48" s="131">
        <v>17699.740000000002</v>
      </c>
      <c r="T48" s="131">
        <v>43473.69</v>
      </c>
      <c r="U48" s="131">
        <v>53871.96</v>
      </c>
      <c r="V48" s="131">
        <v>39196.68</v>
      </c>
      <c r="W48" s="131">
        <v>0</v>
      </c>
      <c r="X48" s="131">
        <v>0</v>
      </c>
      <c r="Y48" s="131">
        <v>0</v>
      </c>
      <c r="Z48" s="178">
        <f t="shared" si="10"/>
        <v>45514.109999999993</v>
      </c>
      <c r="AA48">
        <f t="shared" si="11"/>
        <v>6162.4370775368161</v>
      </c>
      <c r="AB48" s="182">
        <f t="shared" si="12"/>
        <v>0.13539618983073198</v>
      </c>
      <c r="AC48" s="185">
        <f t="shared" si="13"/>
        <v>94349.38</v>
      </c>
      <c r="AD48" s="186">
        <f t="shared" si="14"/>
        <v>59440.83</v>
      </c>
      <c r="AE48" s="186">
        <f t="shared" si="15"/>
        <v>2420.6509999999998</v>
      </c>
      <c r="AF48" s="186">
        <f t="shared" si="16"/>
        <v>10995.65</v>
      </c>
      <c r="AG48" s="191">
        <f t="shared" si="17"/>
        <v>0.6300076375700614</v>
      </c>
      <c r="AH48" s="191">
        <f t="shared" si="18"/>
        <v>0.21525223440819896</v>
      </c>
      <c r="AI48" s="191">
        <f t="shared" si="19"/>
        <v>2.5656247025682626E-2</v>
      </c>
      <c r="AJ48" s="191">
        <f t="shared" si="20"/>
        <v>1.2171456643500264E-4</v>
      </c>
      <c r="AK48" s="191">
        <f t="shared" si="21"/>
        <v>0.11654183631095402</v>
      </c>
      <c r="AL48" s="191">
        <f t="shared" si="22"/>
        <v>1.9181384807915976E-4</v>
      </c>
    </row>
    <row r="49" spans="1:38" ht="15.5" thickBot="1" x14ac:dyDescent="0.45">
      <c r="A49" s="45">
        <v>47</v>
      </c>
      <c r="B49" s="49" t="s">
        <v>254</v>
      </c>
      <c r="C49" s="50" t="s">
        <v>255</v>
      </c>
      <c r="D49" s="51" t="s">
        <v>28</v>
      </c>
      <c r="E49" s="104">
        <v>565.04830000000004</v>
      </c>
      <c r="F49" s="3">
        <v>0.56613139999999995</v>
      </c>
      <c r="G49" s="21" t="s">
        <v>340</v>
      </c>
      <c r="H49" s="130">
        <v>440366.3</v>
      </c>
      <c r="I49" s="131">
        <v>370435.2</v>
      </c>
      <c r="J49" s="131">
        <v>444260.5</v>
      </c>
      <c r="K49" s="131">
        <v>509928</v>
      </c>
      <c r="L49" s="131">
        <v>671978.9</v>
      </c>
      <c r="M49" s="131">
        <v>556192.19999999995</v>
      </c>
      <c r="N49" s="131">
        <v>312546.90000000002</v>
      </c>
      <c r="O49" s="131">
        <v>297842.2</v>
      </c>
      <c r="P49" s="131">
        <v>346182.5</v>
      </c>
      <c r="Q49" s="131">
        <v>424377.7</v>
      </c>
      <c r="R49" s="131">
        <v>440682.8</v>
      </c>
      <c r="S49" s="131">
        <v>417807.2</v>
      </c>
      <c r="T49" s="131">
        <v>405529.8</v>
      </c>
      <c r="U49" s="131">
        <v>433989.4</v>
      </c>
      <c r="V49" s="131">
        <v>330396.90000000002</v>
      </c>
      <c r="W49" s="131">
        <v>4464.9480000000003</v>
      </c>
      <c r="X49" s="131">
        <v>1230.8510000000001</v>
      </c>
      <c r="Y49" s="131">
        <v>0</v>
      </c>
      <c r="Z49" s="178">
        <f t="shared" si="10"/>
        <v>389972.03333333338</v>
      </c>
      <c r="AA49">
        <f t="shared" si="11"/>
        <v>43698.852706551341</v>
      </c>
      <c r="AB49" s="182">
        <f t="shared" si="12"/>
        <v>0.11205637576887266</v>
      </c>
      <c r="AC49" s="185">
        <f t="shared" si="13"/>
        <v>440366.3</v>
      </c>
      <c r="AD49" s="186">
        <f t="shared" si="14"/>
        <v>556192.19999999995</v>
      </c>
      <c r="AE49" s="186">
        <f t="shared" si="15"/>
        <v>312546.90000000002</v>
      </c>
      <c r="AF49" s="186">
        <f t="shared" si="16"/>
        <v>424377.7</v>
      </c>
      <c r="AG49" s="191">
        <f t="shared" si="17"/>
        <v>1.2630217162394124</v>
      </c>
      <c r="AH49" s="191">
        <f t="shared" si="18"/>
        <v>4.029905060499047E-2</v>
      </c>
      <c r="AI49" s="191">
        <f t="shared" si="19"/>
        <v>0.7097430025867103</v>
      </c>
      <c r="AJ49" s="191">
        <f t="shared" si="20"/>
        <v>2.3532225613046871E-2</v>
      </c>
      <c r="AK49" s="191">
        <f t="shared" si="21"/>
        <v>0.96369249872208662</v>
      </c>
      <c r="AL49" s="191">
        <f t="shared" si="22"/>
        <v>0.72892151900565127</v>
      </c>
    </row>
    <row r="50" spans="1:38" ht="15.5" thickBot="1" x14ac:dyDescent="0.45">
      <c r="A50" s="45">
        <v>48</v>
      </c>
      <c r="B50" s="49" t="s">
        <v>301</v>
      </c>
      <c r="C50" s="50" t="s">
        <v>306</v>
      </c>
      <c r="D50" s="51" t="s">
        <v>28</v>
      </c>
      <c r="E50" s="104">
        <v>455.10239999999999</v>
      </c>
      <c r="F50" s="3">
        <v>0.66030909999999998</v>
      </c>
      <c r="G50" s="21" t="s">
        <v>340</v>
      </c>
      <c r="H50" s="130">
        <v>9760.1470000000008</v>
      </c>
      <c r="I50" s="131">
        <v>16930.72</v>
      </c>
      <c r="J50" s="131">
        <v>15357.12</v>
      </c>
      <c r="K50" s="131">
        <v>22649.55</v>
      </c>
      <c r="L50" s="131">
        <v>11814.23</v>
      </c>
      <c r="M50" s="131">
        <v>16746.86</v>
      </c>
      <c r="N50" s="131">
        <v>11116.05</v>
      </c>
      <c r="O50" s="131">
        <v>13773.32</v>
      </c>
      <c r="P50" s="131">
        <v>40380.39</v>
      </c>
      <c r="Q50" s="131">
        <v>20261.53</v>
      </c>
      <c r="R50" s="131">
        <v>24448.9</v>
      </c>
      <c r="S50" s="131">
        <v>23532.46</v>
      </c>
      <c r="T50" s="131">
        <v>32309.46</v>
      </c>
      <c r="U50" s="131">
        <v>19506.169999999998</v>
      </c>
      <c r="V50" s="131">
        <v>13582</v>
      </c>
      <c r="W50" s="131">
        <v>0</v>
      </c>
      <c r="X50" s="131">
        <v>0</v>
      </c>
      <c r="Y50" s="131">
        <v>0</v>
      </c>
      <c r="Z50" s="178">
        <f t="shared" si="10"/>
        <v>21799.21</v>
      </c>
      <c r="AA50">
        <f t="shared" si="11"/>
        <v>7815.4958829281377</v>
      </c>
      <c r="AB50" s="182">
        <f t="shared" si="12"/>
        <v>0.35852197776562261</v>
      </c>
      <c r="AC50" s="185">
        <f t="shared" si="13"/>
        <v>15357.12</v>
      </c>
      <c r="AD50" s="186">
        <f t="shared" si="14"/>
        <v>16746.86</v>
      </c>
      <c r="AE50" s="186">
        <f t="shared" si="15"/>
        <v>13773.32</v>
      </c>
      <c r="AF50" s="186">
        <f t="shared" si="16"/>
        <v>23532.46</v>
      </c>
      <c r="AG50" s="191">
        <f t="shared" si="17"/>
        <v>1.0904948323644017</v>
      </c>
      <c r="AH50" s="191">
        <f t="shared" si="18"/>
        <v>0.46808417534978902</v>
      </c>
      <c r="AI50" s="191">
        <f t="shared" si="19"/>
        <v>0.89686868371152917</v>
      </c>
      <c r="AJ50" s="191">
        <f t="shared" si="20"/>
        <v>0.46498661693709553</v>
      </c>
      <c r="AK50" s="191">
        <f t="shared" si="21"/>
        <v>1.5323485132629033</v>
      </c>
      <c r="AL50" s="191">
        <f t="shared" si="22"/>
        <v>2.5696645560014452E-2</v>
      </c>
    </row>
    <row r="51" spans="1:38" ht="15.5" thickBot="1" x14ac:dyDescent="0.45">
      <c r="A51" s="45">
        <v>49</v>
      </c>
      <c r="B51" s="49" t="s">
        <v>209</v>
      </c>
      <c r="C51" s="50" t="s">
        <v>210</v>
      </c>
      <c r="D51" s="51" t="s">
        <v>28</v>
      </c>
      <c r="E51" s="104">
        <v>744.08249999999998</v>
      </c>
      <c r="F51" s="3">
        <v>0.56967939999999995</v>
      </c>
      <c r="G51" s="21" t="s">
        <v>340</v>
      </c>
      <c r="H51" s="130">
        <v>9621.3130000000001</v>
      </c>
      <c r="I51" s="131">
        <v>16373.48</v>
      </c>
      <c r="J51" s="131">
        <v>20931.14</v>
      </c>
      <c r="K51" s="131">
        <v>39494.660000000003</v>
      </c>
      <c r="L51" s="131">
        <v>56800.639999999999</v>
      </c>
      <c r="M51" s="131">
        <v>47043.27</v>
      </c>
      <c r="N51" s="131">
        <v>5087.509</v>
      </c>
      <c r="O51" s="131">
        <v>6821.53</v>
      </c>
      <c r="P51" s="131">
        <v>9872.19</v>
      </c>
      <c r="Q51" s="131">
        <v>7824.049</v>
      </c>
      <c r="R51" s="131">
        <v>4326.826</v>
      </c>
      <c r="S51" s="131">
        <v>3571.6419999999998</v>
      </c>
      <c r="T51" s="131">
        <v>1185.154</v>
      </c>
      <c r="U51" s="131">
        <v>24647.08</v>
      </c>
      <c r="V51" s="131">
        <v>14489.52</v>
      </c>
      <c r="W51" s="131">
        <v>0</v>
      </c>
      <c r="X51" s="131">
        <v>0</v>
      </c>
      <c r="Y51" s="131">
        <v>262.8646</v>
      </c>
      <c r="Z51" s="178">
        <f t="shared" si="10"/>
        <v>13440.584666666668</v>
      </c>
      <c r="AA51">
        <f t="shared" si="11"/>
        <v>9606.9659417010298</v>
      </c>
      <c r="AB51" s="182">
        <f t="shared" si="12"/>
        <v>0.71477291947922428</v>
      </c>
      <c r="AC51" s="185">
        <f t="shared" si="13"/>
        <v>16373.48</v>
      </c>
      <c r="AD51" s="186">
        <f t="shared" si="14"/>
        <v>47043.27</v>
      </c>
      <c r="AE51" s="186">
        <f t="shared" si="15"/>
        <v>6821.53</v>
      </c>
      <c r="AF51" s="186">
        <f t="shared" si="16"/>
        <v>4326.826</v>
      </c>
      <c r="AG51" s="191">
        <f t="shared" si="17"/>
        <v>2.8731381477853208</v>
      </c>
      <c r="AH51" s="191">
        <f t="shared" si="18"/>
        <v>5.8279304908200888E-3</v>
      </c>
      <c r="AI51" s="191">
        <f t="shared" si="19"/>
        <v>0.41662065730681563</v>
      </c>
      <c r="AJ51" s="191">
        <f t="shared" si="20"/>
        <v>7.873897804905497E-2</v>
      </c>
      <c r="AK51" s="191">
        <f t="shared" si="21"/>
        <v>0.26425817846908539</v>
      </c>
      <c r="AL51" s="191">
        <f t="shared" si="22"/>
        <v>4.235366193569752E-2</v>
      </c>
    </row>
    <row r="52" spans="1:38" ht="15.5" thickBot="1" x14ac:dyDescent="0.45">
      <c r="A52" s="45">
        <v>50</v>
      </c>
      <c r="B52" s="49" t="s">
        <v>211</v>
      </c>
      <c r="C52" s="50" t="s">
        <v>212</v>
      </c>
      <c r="D52" s="51" t="s">
        <v>28</v>
      </c>
      <c r="E52" s="104">
        <v>664.11519999999996</v>
      </c>
      <c r="F52" s="3">
        <v>0.67322349999999997</v>
      </c>
      <c r="G52" s="21" t="s">
        <v>339</v>
      </c>
      <c r="H52" s="130">
        <v>543339.6</v>
      </c>
      <c r="I52" s="131">
        <v>676308.2</v>
      </c>
      <c r="J52" s="131">
        <v>809625.2</v>
      </c>
      <c r="K52" s="131">
        <v>866707.8</v>
      </c>
      <c r="L52" s="131">
        <v>820594.3</v>
      </c>
      <c r="M52" s="131">
        <v>544627.6</v>
      </c>
      <c r="N52" s="131">
        <v>511029.6</v>
      </c>
      <c r="O52" s="131">
        <v>544905.80000000005</v>
      </c>
      <c r="P52" s="131">
        <v>476421</v>
      </c>
      <c r="Q52" s="131">
        <v>659641.5</v>
      </c>
      <c r="R52" s="131">
        <v>596238.6</v>
      </c>
      <c r="S52" s="131">
        <v>522295.1</v>
      </c>
      <c r="T52" s="131">
        <v>383938.7</v>
      </c>
      <c r="U52" s="131">
        <v>698467.8</v>
      </c>
      <c r="V52" s="131">
        <v>552824.1</v>
      </c>
      <c r="W52" s="131">
        <v>4358.1530000000002</v>
      </c>
      <c r="X52" s="131">
        <v>0</v>
      </c>
      <c r="Y52" s="131">
        <v>0</v>
      </c>
      <c r="Z52" s="178">
        <f t="shared" si="10"/>
        <v>545076.8666666667</v>
      </c>
      <c r="AA52">
        <f t="shared" si="11"/>
        <v>128522.7694611435</v>
      </c>
      <c r="AB52" s="182">
        <f t="shared" si="12"/>
        <v>0.23578833981178585</v>
      </c>
      <c r="AC52" s="185">
        <f t="shared" si="13"/>
        <v>676308.2</v>
      </c>
      <c r="AD52" s="186">
        <f t="shared" si="14"/>
        <v>820594.3</v>
      </c>
      <c r="AE52" s="186">
        <f t="shared" si="15"/>
        <v>511029.6</v>
      </c>
      <c r="AF52" s="186">
        <f t="shared" si="16"/>
        <v>596238.6</v>
      </c>
      <c r="AG52" s="191">
        <f t="shared" si="17"/>
        <v>1.2133437092733759</v>
      </c>
      <c r="AH52" s="191">
        <f t="shared" si="18"/>
        <v>0.62183158243409475</v>
      </c>
      <c r="AI52" s="191">
        <f t="shared" si="19"/>
        <v>0.75561644824060981</v>
      </c>
      <c r="AJ52" s="191">
        <f t="shared" si="20"/>
        <v>0.10520162547930804</v>
      </c>
      <c r="AK52" s="191">
        <f t="shared" si="21"/>
        <v>0.88160782317884068</v>
      </c>
      <c r="AL52" s="191">
        <f t="shared" si="22"/>
        <v>0.38808067044275729</v>
      </c>
    </row>
    <row r="53" spans="1:38" ht="15.5" thickBot="1" x14ac:dyDescent="0.45">
      <c r="A53" s="45">
        <v>51</v>
      </c>
      <c r="B53" s="49" t="s">
        <v>213</v>
      </c>
      <c r="C53" s="50" t="s">
        <v>214</v>
      </c>
      <c r="D53" s="51" t="s">
        <v>28</v>
      </c>
      <c r="E53" s="104">
        <v>664.11569999999995</v>
      </c>
      <c r="F53" s="3">
        <v>0.64085610000000004</v>
      </c>
      <c r="G53" s="21" t="s">
        <v>340</v>
      </c>
      <c r="H53" s="130">
        <v>23158.29</v>
      </c>
      <c r="I53" s="131">
        <v>53435.92</v>
      </c>
      <c r="J53" s="131">
        <v>52857.279999999999</v>
      </c>
      <c r="K53" s="131">
        <v>56427.93</v>
      </c>
      <c r="L53" s="131">
        <v>57905.47</v>
      </c>
      <c r="M53" s="131">
        <v>55137.08</v>
      </c>
      <c r="N53" s="131">
        <v>27934.91</v>
      </c>
      <c r="O53" s="131">
        <v>42257.25</v>
      </c>
      <c r="P53" s="131">
        <v>40175.769999999997</v>
      </c>
      <c r="Q53" s="131">
        <v>86680.21</v>
      </c>
      <c r="R53" s="131">
        <v>69036.570000000007</v>
      </c>
      <c r="S53" s="131">
        <v>89595.59</v>
      </c>
      <c r="T53" s="131">
        <v>8215.5030000000006</v>
      </c>
      <c r="U53" s="131">
        <v>59250.14</v>
      </c>
      <c r="V53" s="131">
        <v>97678.44</v>
      </c>
      <c r="W53" s="131">
        <v>0</v>
      </c>
      <c r="X53" s="131">
        <v>0</v>
      </c>
      <c r="Y53" s="131">
        <v>0</v>
      </c>
      <c r="Z53" s="178">
        <f t="shared" si="10"/>
        <v>55048.027666666661</v>
      </c>
      <c r="AA53">
        <f t="shared" si="11"/>
        <v>36643.758770200395</v>
      </c>
      <c r="AB53" s="182">
        <f t="shared" si="12"/>
        <v>0.66566887722281398</v>
      </c>
      <c r="AC53" s="185">
        <f t="shared" si="13"/>
        <v>52857.279999999999</v>
      </c>
      <c r="AD53" s="186">
        <f t="shared" si="14"/>
        <v>56427.93</v>
      </c>
      <c r="AE53" s="186">
        <f t="shared" si="15"/>
        <v>40175.769999999997</v>
      </c>
      <c r="AF53" s="186">
        <f t="shared" si="16"/>
        <v>86680.21</v>
      </c>
      <c r="AG53" s="191">
        <f t="shared" si="17"/>
        <v>1.0675526625660647</v>
      </c>
      <c r="AH53" s="191">
        <f t="shared" si="18"/>
        <v>0.25427179040481307</v>
      </c>
      <c r="AI53" s="191">
        <f t="shared" si="19"/>
        <v>0.76008016303525261</v>
      </c>
      <c r="AJ53" s="191">
        <f t="shared" si="20"/>
        <v>0.59245952349695885</v>
      </c>
      <c r="AK53" s="191">
        <f t="shared" si="21"/>
        <v>1.639891610010958</v>
      </c>
      <c r="AL53" s="191">
        <f t="shared" si="22"/>
        <v>3.1371877167262092E-2</v>
      </c>
    </row>
    <row r="54" spans="1:38" ht="15.5" thickBot="1" x14ac:dyDescent="0.45">
      <c r="A54" s="45">
        <v>52</v>
      </c>
      <c r="B54" s="49" t="s">
        <v>302</v>
      </c>
      <c r="C54" s="50" t="s">
        <v>40</v>
      </c>
      <c r="D54" s="51" t="s">
        <v>195</v>
      </c>
      <c r="E54" s="104">
        <v>96.968239999999994</v>
      </c>
      <c r="F54" s="3">
        <v>0.61729999999999996</v>
      </c>
      <c r="G54" s="21" t="s">
        <v>340</v>
      </c>
      <c r="H54" s="130">
        <v>12729000</v>
      </c>
      <c r="I54" s="131">
        <v>13454300</v>
      </c>
      <c r="J54" s="131">
        <v>15866730</v>
      </c>
      <c r="K54" s="131">
        <v>18538810</v>
      </c>
      <c r="L54" s="131">
        <v>8288592</v>
      </c>
      <c r="M54" s="131">
        <v>16685840</v>
      </c>
      <c r="N54" s="131">
        <v>6156732</v>
      </c>
      <c r="O54" s="131">
        <v>10187850</v>
      </c>
      <c r="P54" s="131">
        <v>4956141.5</v>
      </c>
      <c r="Q54" s="131">
        <v>7173302</v>
      </c>
      <c r="R54" s="131">
        <v>7387956</v>
      </c>
      <c r="S54" s="131">
        <v>8442825</v>
      </c>
      <c r="T54" s="131">
        <v>23855390</v>
      </c>
      <c r="U54" s="131">
        <v>7736298</v>
      </c>
      <c r="V54" s="131">
        <v>7605046</v>
      </c>
      <c r="W54" s="131">
        <v>116566.7</v>
      </c>
      <c r="X54" s="131">
        <v>40369.39</v>
      </c>
      <c r="Y54" s="131">
        <v>56379.11</v>
      </c>
      <c r="Z54" s="178">
        <f t="shared" si="10"/>
        <v>13065578</v>
      </c>
      <c r="AA54">
        <f t="shared" si="11"/>
        <v>7629737.3925268659</v>
      </c>
      <c r="AB54" s="182">
        <f t="shared" si="12"/>
        <v>0.58395712708055214</v>
      </c>
      <c r="AC54" s="185">
        <f t="shared" si="13"/>
        <v>13454300</v>
      </c>
      <c r="AD54" s="186">
        <f t="shared" si="14"/>
        <v>16685840</v>
      </c>
      <c r="AE54" s="186">
        <f t="shared" si="15"/>
        <v>6156732</v>
      </c>
      <c r="AF54" s="186">
        <f t="shared" si="16"/>
        <v>7387956</v>
      </c>
      <c r="AG54" s="191">
        <f t="shared" si="17"/>
        <v>1.2401864088061065</v>
      </c>
      <c r="AH54" s="191">
        <f t="shared" si="18"/>
        <v>0.88942430283991469</v>
      </c>
      <c r="AI54" s="191">
        <f t="shared" si="19"/>
        <v>0.45760329411414941</v>
      </c>
      <c r="AJ54" s="191">
        <f t="shared" si="20"/>
        <v>1.9958671358810767E-2</v>
      </c>
      <c r="AK54" s="191">
        <f t="shared" si="21"/>
        <v>0.54911485547371475</v>
      </c>
      <c r="AL54" s="191">
        <f t="shared" si="22"/>
        <v>3.4714856009531916E-3</v>
      </c>
    </row>
    <row r="55" spans="1:38" ht="15.5" thickBot="1" x14ac:dyDescent="0.45">
      <c r="A55" s="45">
        <v>53</v>
      </c>
      <c r="B55" s="49" t="s">
        <v>39</v>
      </c>
      <c r="C55" s="50" t="s">
        <v>196</v>
      </c>
      <c r="D55" s="51" t="s">
        <v>195</v>
      </c>
      <c r="E55" s="104">
        <v>176.93510000000001</v>
      </c>
      <c r="F55" s="3">
        <v>0.6113883</v>
      </c>
      <c r="G55" s="21" t="s">
        <v>340</v>
      </c>
      <c r="H55" s="130">
        <v>2001133</v>
      </c>
      <c r="I55" s="131">
        <v>2844830</v>
      </c>
      <c r="J55" s="131">
        <v>3268631</v>
      </c>
      <c r="K55" s="131">
        <v>2258492</v>
      </c>
      <c r="L55" s="131">
        <v>1918792</v>
      </c>
      <c r="M55" s="131">
        <v>3537995</v>
      </c>
      <c r="N55" s="131">
        <v>2639440</v>
      </c>
      <c r="O55" s="131">
        <v>2585579</v>
      </c>
      <c r="P55" s="131">
        <v>3698493</v>
      </c>
      <c r="Q55" s="131">
        <v>4898814</v>
      </c>
      <c r="R55" s="131">
        <v>3378143</v>
      </c>
      <c r="S55" s="131">
        <v>4045788</v>
      </c>
      <c r="T55" s="131">
        <v>4909306</v>
      </c>
      <c r="U55" s="131">
        <v>4470924</v>
      </c>
      <c r="V55" s="131">
        <v>3524028</v>
      </c>
      <c r="W55" s="131">
        <v>0</v>
      </c>
      <c r="X55" s="131">
        <v>0</v>
      </c>
      <c r="Y55" s="131">
        <v>7821.6329999999998</v>
      </c>
      <c r="Z55" s="178">
        <f t="shared" si="10"/>
        <v>4301419.333333333</v>
      </c>
      <c r="AA55">
        <f t="shared" si="11"/>
        <v>578098.98710476526</v>
      </c>
      <c r="AB55" s="182">
        <f t="shared" si="12"/>
        <v>0.13439726339277283</v>
      </c>
      <c r="AC55" s="185">
        <f t="shared" si="13"/>
        <v>2844830</v>
      </c>
      <c r="AD55" s="186">
        <f t="shared" si="14"/>
        <v>2258492</v>
      </c>
      <c r="AE55" s="186">
        <f t="shared" si="15"/>
        <v>2639440</v>
      </c>
      <c r="AF55" s="186">
        <f t="shared" si="16"/>
        <v>4045788</v>
      </c>
      <c r="AG55" s="191">
        <f t="shared" si="17"/>
        <v>0.79389348396916515</v>
      </c>
      <c r="AH55" s="191">
        <f t="shared" si="18"/>
        <v>0.83998081926688328</v>
      </c>
      <c r="AI55" s="191">
        <f t="shared" si="19"/>
        <v>0.92780236428890306</v>
      </c>
      <c r="AJ55" s="191">
        <f t="shared" si="20"/>
        <v>0.63123908732797807</v>
      </c>
      <c r="AK55" s="191">
        <f t="shared" si="21"/>
        <v>1.4221545751415725</v>
      </c>
      <c r="AL55" s="191">
        <f t="shared" si="22"/>
        <v>7.1759184209171462E-2</v>
      </c>
    </row>
    <row r="56" spans="1:38" ht="15.5" thickBot="1" x14ac:dyDescent="0.45">
      <c r="A56" s="45">
        <v>54</v>
      </c>
      <c r="B56" s="73" t="s">
        <v>55</v>
      </c>
      <c r="C56" s="74" t="s">
        <v>56</v>
      </c>
      <c r="D56" s="75" t="s">
        <v>57</v>
      </c>
      <c r="E56" s="112">
        <v>179.05529999999999</v>
      </c>
      <c r="F56" s="11">
        <v>0.65397989999999995</v>
      </c>
      <c r="G56" s="29" t="s">
        <v>340</v>
      </c>
      <c r="H56" s="146">
        <v>665356.19999999995</v>
      </c>
      <c r="I56" s="147">
        <v>718768.8</v>
      </c>
      <c r="J56" s="147">
        <v>1459970</v>
      </c>
      <c r="K56" s="147">
        <v>1275745</v>
      </c>
      <c r="L56" s="147">
        <v>1210568</v>
      </c>
      <c r="M56" s="147">
        <v>1875506</v>
      </c>
      <c r="N56" s="147">
        <v>1551733</v>
      </c>
      <c r="O56" s="147">
        <v>1580669</v>
      </c>
      <c r="P56" s="147">
        <v>2384798</v>
      </c>
      <c r="Q56" s="147">
        <v>1774485</v>
      </c>
      <c r="R56" s="147">
        <v>1900867</v>
      </c>
      <c r="S56" s="147">
        <v>2007649</v>
      </c>
      <c r="T56" s="147">
        <v>884482.2</v>
      </c>
      <c r="U56" s="147">
        <v>2028177</v>
      </c>
      <c r="V56" s="147">
        <v>3090514</v>
      </c>
      <c r="W56" s="147">
        <v>3045.424</v>
      </c>
      <c r="X56" s="147">
        <v>2436.953</v>
      </c>
      <c r="Y56" s="147">
        <v>286.55939999999998</v>
      </c>
      <c r="Z56" s="178">
        <f t="shared" si="10"/>
        <v>2001057.7333333334</v>
      </c>
      <c r="AA56">
        <f t="shared" si="11"/>
        <v>900812.84279670147</v>
      </c>
      <c r="AB56" s="182">
        <f t="shared" si="12"/>
        <v>0.45016834236768388</v>
      </c>
      <c r="AC56" s="185">
        <f t="shared" si="13"/>
        <v>718768.8</v>
      </c>
      <c r="AD56" s="186">
        <f t="shared" si="14"/>
        <v>1275745</v>
      </c>
      <c r="AE56" s="186">
        <f t="shared" si="15"/>
        <v>1580669</v>
      </c>
      <c r="AF56" s="186">
        <f t="shared" si="16"/>
        <v>1900867</v>
      </c>
      <c r="AG56" s="191">
        <f t="shared" si="17"/>
        <v>1.774903139924827</v>
      </c>
      <c r="AH56" s="191">
        <f t="shared" si="18"/>
        <v>0.20275286246637134</v>
      </c>
      <c r="AI56" s="191">
        <f t="shared" si="19"/>
        <v>2.199134130474222</v>
      </c>
      <c r="AJ56" s="191">
        <f t="shared" si="20"/>
        <v>7.6073253420185213E-2</v>
      </c>
      <c r="AK56" s="191">
        <f t="shared" si="21"/>
        <v>2.6446153478002938</v>
      </c>
      <c r="AL56" s="191">
        <f t="shared" si="22"/>
        <v>2.3395229548387776E-2</v>
      </c>
    </row>
    <row r="57" spans="1:38" ht="15.5" thickBot="1" x14ac:dyDescent="0.45">
      <c r="A57" s="45">
        <v>55</v>
      </c>
      <c r="B57" s="73" t="s">
        <v>234</v>
      </c>
      <c r="C57" s="74" t="s">
        <v>235</v>
      </c>
      <c r="D57" s="75" t="s">
        <v>57</v>
      </c>
      <c r="E57" s="112">
        <v>338.98919999999998</v>
      </c>
      <c r="F57" s="11">
        <v>0.56743809999999995</v>
      </c>
      <c r="G57" s="29" t="s">
        <v>340</v>
      </c>
      <c r="H57" s="146">
        <v>158372</v>
      </c>
      <c r="I57" s="147">
        <v>190837.9</v>
      </c>
      <c r="J57" s="147">
        <v>261092.2</v>
      </c>
      <c r="K57" s="147">
        <v>274971.90000000002</v>
      </c>
      <c r="L57" s="147">
        <v>346370</v>
      </c>
      <c r="M57" s="147">
        <v>460302.8</v>
      </c>
      <c r="N57" s="147">
        <v>1113406</v>
      </c>
      <c r="O57" s="147">
        <v>971360.8</v>
      </c>
      <c r="P57" s="147">
        <v>792318.7</v>
      </c>
      <c r="Q57" s="147">
        <v>528505.30000000005</v>
      </c>
      <c r="R57" s="147">
        <v>539500.30000000005</v>
      </c>
      <c r="S57" s="147">
        <v>666674.80000000005</v>
      </c>
      <c r="T57" s="147">
        <v>366005.9</v>
      </c>
      <c r="U57" s="147">
        <v>483441</v>
      </c>
      <c r="V57" s="147">
        <v>377292.6</v>
      </c>
      <c r="W57" s="147">
        <v>105881.2</v>
      </c>
      <c r="X57" s="147">
        <v>34926.480000000003</v>
      </c>
      <c r="Y57" s="147">
        <v>8057.1409999999996</v>
      </c>
      <c r="Z57" s="178">
        <f t="shared" si="10"/>
        <v>408913.16666666669</v>
      </c>
      <c r="AA57">
        <f t="shared" si="11"/>
        <v>52900.19442461642</v>
      </c>
      <c r="AB57" s="182">
        <f t="shared" si="12"/>
        <v>0.1293677942822003</v>
      </c>
      <c r="AC57" s="185">
        <f t="shared" si="13"/>
        <v>190837.9</v>
      </c>
      <c r="AD57" s="186">
        <f t="shared" si="14"/>
        <v>346370</v>
      </c>
      <c r="AE57" s="186">
        <f t="shared" si="15"/>
        <v>971360.8</v>
      </c>
      <c r="AF57" s="186">
        <f t="shared" si="16"/>
        <v>539500.30000000005</v>
      </c>
      <c r="AG57" s="191">
        <f t="shared" si="17"/>
        <v>1.8149958682211449</v>
      </c>
      <c r="AH57" s="191">
        <f t="shared" si="18"/>
        <v>6.4101375674206693E-2</v>
      </c>
      <c r="AI57" s="191">
        <f t="shared" si="19"/>
        <v>5.0899784581574208</v>
      </c>
      <c r="AJ57" s="191">
        <f t="shared" si="20"/>
        <v>1.5063366224556997E-3</v>
      </c>
      <c r="AK57" s="191">
        <f t="shared" si="21"/>
        <v>2.8270081571847103</v>
      </c>
      <c r="AL57" s="191">
        <f t="shared" si="22"/>
        <v>2.2180757777107156E-3</v>
      </c>
    </row>
    <row r="58" spans="1:38" ht="15.5" thickBot="1" x14ac:dyDescent="0.45">
      <c r="A58" s="45">
        <v>56</v>
      </c>
      <c r="B58" s="73" t="s">
        <v>242</v>
      </c>
      <c r="C58" s="74" t="s">
        <v>58</v>
      </c>
      <c r="D58" s="75" t="s">
        <v>57</v>
      </c>
      <c r="E58" s="112">
        <v>168.98939999999999</v>
      </c>
      <c r="F58" s="11">
        <v>0.59961989999999998</v>
      </c>
      <c r="G58" s="29" t="s">
        <v>340</v>
      </c>
      <c r="H58" s="146">
        <v>75883.19</v>
      </c>
      <c r="I58" s="147">
        <v>107286.8</v>
      </c>
      <c r="J58" s="147">
        <v>85464.3</v>
      </c>
      <c r="K58" s="147">
        <v>111922.1</v>
      </c>
      <c r="L58" s="147">
        <v>88445.77</v>
      </c>
      <c r="M58" s="147">
        <v>159745.9</v>
      </c>
      <c r="N58" s="147">
        <v>426487.8</v>
      </c>
      <c r="O58" s="147">
        <v>389502.5</v>
      </c>
      <c r="P58" s="147">
        <v>586193.9</v>
      </c>
      <c r="Q58" s="147">
        <v>208833.3</v>
      </c>
      <c r="R58" s="147">
        <v>212499.4</v>
      </c>
      <c r="S58" s="147">
        <v>296651.2</v>
      </c>
      <c r="T58" s="147">
        <v>301557.8</v>
      </c>
      <c r="U58" s="147">
        <v>261413.2</v>
      </c>
      <c r="V58" s="147">
        <v>172448.3</v>
      </c>
      <c r="W58" s="147">
        <v>28352.98</v>
      </c>
      <c r="X58" s="147">
        <v>5667.549</v>
      </c>
      <c r="Y58" s="147">
        <v>4701.951</v>
      </c>
      <c r="Z58" s="178">
        <f t="shared" si="10"/>
        <v>245139.76666666669</v>
      </c>
      <c r="AA58">
        <f t="shared" si="11"/>
        <v>53950.188272166582</v>
      </c>
      <c r="AB58" s="182">
        <f t="shared" si="12"/>
        <v>0.22007930008975796</v>
      </c>
      <c r="AC58" s="185">
        <f t="shared" si="13"/>
        <v>85464.3</v>
      </c>
      <c r="AD58" s="186">
        <f t="shared" si="14"/>
        <v>111922.1</v>
      </c>
      <c r="AE58" s="186">
        <f t="shared" si="15"/>
        <v>426487.8</v>
      </c>
      <c r="AF58" s="186">
        <f t="shared" si="16"/>
        <v>212499.4</v>
      </c>
      <c r="AG58" s="191">
        <f t="shared" si="17"/>
        <v>1.3095772152817025</v>
      </c>
      <c r="AH58" s="191">
        <f t="shared" si="18"/>
        <v>0.25458998489970208</v>
      </c>
      <c r="AI58" s="191">
        <f t="shared" si="19"/>
        <v>4.9902450496874131</v>
      </c>
      <c r="AJ58" s="191">
        <f t="shared" si="20"/>
        <v>3.466623865982712E-3</v>
      </c>
      <c r="AK58" s="191">
        <f t="shared" si="21"/>
        <v>2.4864112851798938</v>
      </c>
      <c r="AL58" s="191">
        <f t="shared" si="22"/>
        <v>7.6617020618676267E-3</v>
      </c>
    </row>
    <row r="59" spans="1:38" ht="15.5" thickBot="1" x14ac:dyDescent="0.45">
      <c r="A59" s="45">
        <v>57</v>
      </c>
      <c r="B59" s="73" t="s">
        <v>272</v>
      </c>
      <c r="C59" s="74" t="s">
        <v>273</v>
      </c>
      <c r="D59" s="75" t="s">
        <v>57</v>
      </c>
      <c r="E59" s="112">
        <v>264.9522</v>
      </c>
      <c r="F59" s="11">
        <v>0.5708183</v>
      </c>
      <c r="G59" s="29" t="s">
        <v>340</v>
      </c>
      <c r="H59" s="146">
        <v>82631.039999999994</v>
      </c>
      <c r="I59" s="147">
        <v>67691.350000000006</v>
      </c>
      <c r="J59" s="147">
        <v>43919.62</v>
      </c>
      <c r="K59" s="147">
        <v>65817.27</v>
      </c>
      <c r="L59" s="147">
        <v>105184.1</v>
      </c>
      <c r="M59" s="147">
        <v>81772.789999999994</v>
      </c>
      <c r="N59" s="147">
        <v>43347.18</v>
      </c>
      <c r="O59" s="147">
        <v>61227.360000000001</v>
      </c>
      <c r="P59" s="147">
        <v>74302.87</v>
      </c>
      <c r="Q59" s="147">
        <v>56686.51</v>
      </c>
      <c r="R59" s="147">
        <v>44708.91</v>
      </c>
      <c r="S59" s="147">
        <v>57651.89</v>
      </c>
      <c r="T59" s="147">
        <v>25099.38</v>
      </c>
      <c r="U59" s="147">
        <v>82603.66</v>
      </c>
      <c r="V59" s="147">
        <v>72684.09</v>
      </c>
      <c r="W59" s="147">
        <v>0</v>
      </c>
      <c r="X59" s="147">
        <v>0</v>
      </c>
      <c r="Y59" s="147">
        <v>75090.490000000005</v>
      </c>
      <c r="Z59" s="178">
        <f t="shared" si="10"/>
        <v>60129.043333333335</v>
      </c>
      <c r="AA59">
        <f t="shared" si="11"/>
        <v>25098.571701476478</v>
      </c>
      <c r="AB59" s="182">
        <f t="shared" si="12"/>
        <v>0.41741179154205421</v>
      </c>
      <c r="AC59" s="185">
        <f t="shared" si="13"/>
        <v>67691.350000000006</v>
      </c>
      <c r="AD59" s="186">
        <f t="shared" si="14"/>
        <v>81772.789999999994</v>
      </c>
      <c r="AE59" s="186">
        <f t="shared" si="15"/>
        <v>61227.360000000001</v>
      </c>
      <c r="AF59" s="186">
        <f t="shared" si="16"/>
        <v>56686.51</v>
      </c>
      <c r="AG59" s="191">
        <f t="shared" si="17"/>
        <v>1.2080242157971437</v>
      </c>
      <c r="AH59" s="191">
        <f t="shared" si="18"/>
        <v>0.29107548798557142</v>
      </c>
      <c r="AI59" s="191">
        <f t="shared" si="19"/>
        <v>0.90450788764000123</v>
      </c>
      <c r="AJ59" s="191">
        <f t="shared" si="20"/>
        <v>0.74016662136123001</v>
      </c>
      <c r="AK59" s="191">
        <f t="shared" si="21"/>
        <v>0.83742619995021517</v>
      </c>
      <c r="AL59" s="191">
        <f t="shared" si="22"/>
        <v>0.38417291185918895</v>
      </c>
    </row>
    <row r="60" spans="1:38" ht="15.5" thickBot="1" x14ac:dyDescent="0.45">
      <c r="A60" s="45">
        <v>58</v>
      </c>
      <c r="B60" s="73" t="s">
        <v>275</v>
      </c>
      <c r="C60" s="74" t="s">
        <v>276</v>
      </c>
      <c r="D60" s="75" t="s">
        <v>57</v>
      </c>
      <c r="E60" s="112">
        <v>166.9742</v>
      </c>
      <c r="F60" s="11">
        <v>0.5776578</v>
      </c>
      <c r="G60" s="29" t="s">
        <v>340</v>
      </c>
      <c r="H60" s="146">
        <v>32751.23</v>
      </c>
      <c r="I60" s="147">
        <v>49830.17</v>
      </c>
      <c r="J60" s="147">
        <v>44033.2</v>
      </c>
      <c r="K60" s="147">
        <v>56724.55</v>
      </c>
      <c r="L60" s="147">
        <v>68490.75</v>
      </c>
      <c r="M60" s="147">
        <v>78255.09</v>
      </c>
      <c r="N60" s="147">
        <v>97436.41</v>
      </c>
      <c r="O60" s="147">
        <v>112406.3</v>
      </c>
      <c r="P60" s="147">
        <v>160919.20000000001</v>
      </c>
      <c r="Q60" s="147">
        <v>97202.2</v>
      </c>
      <c r="R60" s="147">
        <v>112362.8</v>
      </c>
      <c r="S60" s="147">
        <v>352268.9</v>
      </c>
      <c r="T60" s="147">
        <v>327158.5</v>
      </c>
      <c r="U60" s="147">
        <v>123554.3</v>
      </c>
      <c r="V60" s="147">
        <v>83034.66</v>
      </c>
      <c r="W60" s="147">
        <v>775.24040000000002</v>
      </c>
      <c r="X60" s="147">
        <v>225.18770000000001</v>
      </c>
      <c r="Y60" s="147">
        <v>2481.9850000000001</v>
      </c>
      <c r="Z60" s="178">
        <f t="shared" si="10"/>
        <v>177915.81999999998</v>
      </c>
      <c r="AA60">
        <f t="shared" si="11"/>
        <v>106819.14140770593</v>
      </c>
      <c r="AB60" s="182">
        <f t="shared" si="12"/>
        <v>0.60039147394372205</v>
      </c>
      <c r="AC60" s="185">
        <f t="shared" si="13"/>
        <v>44033.2</v>
      </c>
      <c r="AD60" s="186">
        <f t="shared" si="14"/>
        <v>68490.75</v>
      </c>
      <c r="AE60" s="186">
        <f t="shared" si="15"/>
        <v>112406.3</v>
      </c>
      <c r="AF60" s="186">
        <f t="shared" si="16"/>
        <v>112362.8</v>
      </c>
      <c r="AG60" s="191">
        <f t="shared" si="17"/>
        <v>1.5554343086580127</v>
      </c>
      <c r="AH60" s="191">
        <f t="shared" si="18"/>
        <v>3.2737924787097014E-2</v>
      </c>
      <c r="AI60" s="191">
        <f t="shared" si="19"/>
        <v>2.5527624610521156</v>
      </c>
      <c r="AJ60" s="191">
        <f t="shared" si="20"/>
        <v>1.4741789593096449E-2</v>
      </c>
      <c r="AK60" s="191">
        <f t="shared" si="21"/>
        <v>2.5517745700971086</v>
      </c>
      <c r="AL60" s="191">
        <f t="shared" si="22"/>
        <v>0.15449875830835638</v>
      </c>
    </row>
    <row r="61" spans="1:38" ht="15.5" thickBot="1" x14ac:dyDescent="0.45">
      <c r="A61" s="45">
        <v>59</v>
      </c>
      <c r="B61" s="73" t="s">
        <v>59</v>
      </c>
      <c r="C61" s="74" t="s">
        <v>60</v>
      </c>
      <c r="D61" s="75" t="s">
        <v>57</v>
      </c>
      <c r="E61" s="112">
        <v>87.007310000000004</v>
      </c>
      <c r="F61" s="11">
        <v>0.64090729999999996</v>
      </c>
      <c r="G61" s="29" t="s">
        <v>340</v>
      </c>
      <c r="H61" s="146">
        <v>134931.29999999999</v>
      </c>
      <c r="I61" s="147">
        <v>179588.1</v>
      </c>
      <c r="J61" s="147">
        <v>128782.6</v>
      </c>
      <c r="K61" s="147">
        <v>239257.1</v>
      </c>
      <c r="L61" s="147">
        <v>218292.5</v>
      </c>
      <c r="M61" s="147">
        <v>156219.6</v>
      </c>
      <c r="N61" s="147">
        <v>135053</v>
      </c>
      <c r="O61" s="147">
        <v>142785.70000000001</v>
      </c>
      <c r="P61" s="147">
        <v>287581</v>
      </c>
      <c r="Q61" s="147">
        <v>321569.8</v>
      </c>
      <c r="R61" s="147">
        <v>257983.9</v>
      </c>
      <c r="S61" s="147">
        <v>114030.1</v>
      </c>
      <c r="T61" s="147">
        <v>196706.8</v>
      </c>
      <c r="U61" s="147">
        <v>229166.1</v>
      </c>
      <c r="V61" s="147">
        <v>182175.1</v>
      </c>
      <c r="W61" s="147">
        <v>0</v>
      </c>
      <c r="X61" s="147">
        <v>32496.97</v>
      </c>
      <c r="Y61" s="147">
        <v>15550.7</v>
      </c>
      <c r="Z61" s="178">
        <f t="shared" si="10"/>
        <v>202682.66666666666</v>
      </c>
      <c r="AA61">
        <f t="shared" si="11"/>
        <v>19643.858362744213</v>
      </c>
      <c r="AB61" s="182">
        <f t="shared" si="12"/>
        <v>9.6919281188709835E-2</v>
      </c>
      <c r="AC61" s="185">
        <f t="shared" si="13"/>
        <v>134931.29999999999</v>
      </c>
      <c r="AD61" s="186">
        <f t="shared" si="14"/>
        <v>218292.5</v>
      </c>
      <c r="AE61" s="186">
        <f t="shared" si="15"/>
        <v>142785.70000000001</v>
      </c>
      <c r="AF61" s="186">
        <f t="shared" si="16"/>
        <v>257983.9</v>
      </c>
      <c r="AG61" s="191">
        <f t="shared" si="17"/>
        <v>1.6178047643504512</v>
      </c>
      <c r="AH61" s="191">
        <f t="shared" si="18"/>
        <v>0.12758785039149956</v>
      </c>
      <c r="AI61" s="191">
        <f t="shared" si="19"/>
        <v>1.0582103633478668</v>
      </c>
      <c r="AJ61" s="191">
        <f t="shared" si="20"/>
        <v>0.47846617358782129</v>
      </c>
      <c r="AK61" s="191">
        <f t="shared" si="21"/>
        <v>1.9119648295095357</v>
      </c>
      <c r="AL61" s="191">
        <f t="shared" si="22"/>
        <v>0.25883559914886944</v>
      </c>
    </row>
    <row r="62" spans="1:38" ht="15.5" thickBot="1" x14ac:dyDescent="0.45">
      <c r="A62" s="45">
        <v>60</v>
      </c>
      <c r="B62" s="73" t="s">
        <v>61</v>
      </c>
      <c r="C62" s="74" t="s">
        <v>62</v>
      </c>
      <c r="D62" s="75" t="s">
        <v>57</v>
      </c>
      <c r="E62" s="112">
        <v>89.022959999999998</v>
      </c>
      <c r="F62" s="11">
        <v>0.63099269999999996</v>
      </c>
      <c r="G62" s="29" t="s">
        <v>340</v>
      </c>
      <c r="H62" s="146">
        <v>7676182</v>
      </c>
      <c r="I62" s="147">
        <v>11687840</v>
      </c>
      <c r="J62" s="147">
        <v>10290630</v>
      </c>
      <c r="K62" s="147">
        <v>11898620</v>
      </c>
      <c r="L62" s="147">
        <v>7531916</v>
      </c>
      <c r="M62" s="147">
        <v>10619530</v>
      </c>
      <c r="N62" s="147">
        <v>4792244</v>
      </c>
      <c r="O62" s="147">
        <v>4835634</v>
      </c>
      <c r="P62" s="147">
        <v>11041150</v>
      </c>
      <c r="Q62" s="147">
        <v>12760420</v>
      </c>
      <c r="R62" s="147">
        <v>8259722</v>
      </c>
      <c r="S62" s="147">
        <v>10065520</v>
      </c>
      <c r="T62" s="147">
        <v>11217200</v>
      </c>
      <c r="U62" s="147">
        <v>12218460</v>
      </c>
      <c r="V62" s="147">
        <v>8056508</v>
      </c>
      <c r="W62" s="147">
        <v>0</v>
      </c>
      <c r="X62" s="147">
        <v>639537.80000000005</v>
      </c>
      <c r="Y62" s="147">
        <v>278674.90000000002</v>
      </c>
      <c r="Z62" s="178">
        <f t="shared" si="10"/>
        <v>10497389.333333334</v>
      </c>
      <c r="AA62">
        <f t="shared" si="11"/>
        <v>1773707.3526865197</v>
      </c>
      <c r="AB62" s="182">
        <f t="shared" si="12"/>
        <v>0.16896652075714694</v>
      </c>
      <c r="AC62" s="185">
        <f t="shared" si="13"/>
        <v>10290630</v>
      </c>
      <c r="AD62" s="186">
        <f t="shared" si="14"/>
        <v>10619530</v>
      </c>
      <c r="AE62" s="186">
        <f t="shared" si="15"/>
        <v>4835634</v>
      </c>
      <c r="AF62" s="186">
        <f t="shared" si="16"/>
        <v>10065520</v>
      </c>
      <c r="AG62" s="191">
        <f t="shared" si="17"/>
        <v>1.0319611141397562</v>
      </c>
      <c r="AH62" s="191">
        <f t="shared" si="18"/>
        <v>0.94357560914734573</v>
      </c>
      <c r="AI62" s="191">
        <f t="shared" si="19"/>
        <v>0.46990650718177607</v>
      </c>
      <c r="AJ62" s="191">
        <f t="shared" si="20"/>
        <v>0.27762544285170904</v>
      </c>
      <c r="AK62" s="191">
        <f t="shared" si="21"/>
        <v>0.97812476009729243</v>
      </c>
      <c r="AL62" s="191">
        <f t="shared" si="22"/>
        <v>0.7996155773064213</v>
      </c>
    </row>
    <row r="63" spans="1:38" ht="15.5" thickBot="1" x14ac:dyDescent="0.45">
      <c r="A63" s="45">
        <v>61</v>
      </c>
      <c r="B63" s="52" t="s">
        <v>205</v>
      </c>
      <c r="C63" s="53" t="s">
        <v>206</v>
      </c>
      <c r="D63" s="54" t="s">
        <v>218</v>
      </c>
      <c r="E63" s="105">
        <v>341.10930000000002</v>
      </c>
      <c r="F63" s="4">
        <v>0.65082830000000003</v>
      </c>
      <c r="G63" s="22" t="s">
        <v>340</v>
      </c>
      <c r="H63" s="132">
        <v>17801.12</v>
      </c>
      <c r="I63" s="133">
        <v>21397.57</v>
      </c>
      <c r="J63" s="133">
        <v>24582.01</v>
      </c>
      <c r="K63" s="133">
        <v>27369.41</v>
      </c>
      <c r="L63" s="133">
        <v>42906.3</v>
      </c>
      <c r="M63" s="133">
        <v>49750.04</v>
      </c>
      <c r="N63" s="133">
        <v>41965.19</v>
      </c>
      <c r="O63" s="133">
        <v>40049.94</v>
      </c>
      <c r="P63" s="133">
        <v>33747.61</v>
      </c>
      <c r="Q63" s="133">
        <v>39515.58</v>
      </c>
      <c r="R63" s="133">
        <v>49549.35</v>
      </c>
      <c r="S63" s="133">
        <v>46922.04</v>
      </c>
      <c r="T63" s="133">
        <v>12044.3</v>
      </c>
      <c r="U63" s="133">
        <v>44213.39</v>
      </c>
      <c r="V63" s="133">
        <v>86864.66</v>
      </c>
      <c r="W63" s="133">
        <v>0</v>
      </c>
      <c r="X63" s="133">
        <v>0</v>
      </c>
      <c r="Y63" s="133">
        <v>0</v>
      </c>
      <c r="Z63" s="178">
        <f t="shared" si="10"/>
        <v>47707.450000000004</v>
      </c>
      <c r="AA63">
        <f t="shared" si="11"/>
        <v>30645.042112279756</v>
      </c>
      <c r="AB63" s="182">
        <f t="shared" si="12"/>
        <v>0.64235338741181414</v>
      </c>
      <c r="AC63" s="185">
        <f t="shared" si="13"/>
        <v>21397.57</v>
      </c>
      <c r="AD63" s="186">
        <f t="shared" si="14"/>
        <v>42906.3</v>
      </c>
      <c r="AE63" s="186">
        <f t="shared" si="15"/>
        <v>40049.94</v>
      </c>
      <c r="AF63" s="186">
        <f t="shared" si="16"/>
        <v>46922.04</v>
      </c>
      <c r="AG63" s="191">
        <f t="shared" si="17"/>
        <v>2.0051949824209014</v>
      </c>
      <c r="AH63" s="191">
        <f t="shared" si="18"/>
        <v>5.3247388233067169E-2</v>
      </c>
      <c r="AI63" s="191">
        <f t="shared" si="19"/>
        <v>1.8717050580977188</v>
      </c>
      <c r="AJ63" s="191">
        <f t="shared" si="20"/>
        <v>5.3992573768473426E-3</v>
      </c>
      <c r="AK63" s="191">
        <f t="shared" si="21"/>
        <v>2.1928676947896419</v>
      </c>
      <c r="AL63" s="191">
        <f t="shared" si="22"/>
        <v>2.5654778622792485E-3</v>
      </c>
    </row>
    <row r="64" spans="1:38" ht="15.5" thickBot="1" x14ac:dyDescent="0.45">
      <c r="A64" s="45">
        <v>62</v>
      </c>
      <c r="B64" s="52" t="s">
        <v>281</v>
      </c>
      <c r="C64" s="53" t="s">
        <v>219</v>
      </c>
      <c r="D64" s="54" t="s">
        <v>218</v>
      </c>
      <c r="E64" s="105">
        <v>181.07079999999999</v>
      </c>
      <c r="F64" s="4">
        <v>0.65779169999999998</v>
      </c>
      <c r="G64" s="22" t="s">
        <v>340</v>
      </c>
      <c r="H64" s="132">
        <v>52495.89</v>
      </c>
      <c r="I64" s="133">
        <v>62149.55</v>
      </c>
      <c r="J64" s="133">
        <v>85276.9</v>
      </c>
      <c r="K64" s="133">
        <v>77351.87</v>
      </c>
      <c r="L64" s="133">
        <v>67994.03</v>
      </c>
      <c r="M64" s="133">
        <v>80800.240000000005</v>
      </c>
      <c r="N64" s="133">
        <v>60421.32</v>
      </c>
      <c r="O64" s="133">
        <v>51347.69</v>
      </c>
      <c r="P64" s="133">
        <v>100002</v>
      </c>
      <c r="Q64" s="133">
        <v>82575.53</v>
      </c>
      <c r="R64" s="133">
        <v>106640.9</v>
      </c>
      <c r="S64" s="133">
        <v>106670.2</v>
      </c>
      <c r="T64" s="133">
        <v>73914.02</v>
      </c>
      <c r="U64" s="133">
        <v>86413.24</v>
      </c>
      <c r="V64" s="133">
        <v>72619.960000000006</v>
      </c>
      <c r="W64" s="133">
        <v>0</v>
      </c>
      <c r="X64" s="133">
        <v>29523.759999999998</v>
      </c>
      <c r="Y64" s="133">
        <v>18710.87</v>
      </c>
      <c r="Z64" s="178">
        <f t="shared" si="10"/>
        <v>77649.073333333348</v>
      </c>
      <c r="AA64">
        <f t="shared" si="11"/>
        <v>6219.6790293247623</v>
      </c>
      <c r="AB64" s="182">
        <f t="shared" si="12"/>
        <v>8.0099848746743071E-2</v>
      </c>
      <c r="AC64" s="185">
        <f t="shared" si="13"/>
        <v>62149.55</v>
      </c>
      <c r="AD64" s="186">
        <f t="shared" si="14"/>
        <v>77351.87</v>
      </c>
      <c r="AE64" s="186">
        <f t="shared" si="15"/>
        <v>60421.32</v>
      </c>
      <c r="AF64" s="186">
        <f t="shared" si="16"/>
        <v>106640.9</v>
      </c>
      <c r="AG64" s="191">
        <f t="shared" si="17"/>
        <v>1.2446086898457027</v>
      </c>
      <c r="AH64" s="191">
        <f t="shared" si="18"/>
        <v>0.4499937814741124</v>
      </c>
      <c r="AI64" s="191">
        <f t="shared" si="19"/>
        <v>0.9721923972096338</v>
      </c>
      <c r="AJ64" s="191">
        <f t="shared" si="20"/>
        <v>0.83549355620751875</v>
      </c>
      <c r="AK64" s="191">
        <f t="shared" si="21"/>
        <v>1.7158756579894785</v>
      </c>
      <c r="AL64" s="191">
        <f t="shared" si="22"/>
        <v>6.4208193376392234E-2</v>
      </c>
    </row>
    <row r="65" spans="1:38" ht="15.5" thickBot="1" x14ac:dyDescent="0.45">
      <c r="A65" s="45">
        <v>63</v>
      </c>
      <c r="B65" s="52" t="s">
        <v>190</v>
      </c>
      <c r="C65" s="53" t="s">
        <v>191</v>
      </c>
      <c r="D65" s="54" t="s">
        <v>218</v>
      </c>
      <c r="E65" s="105">
        <v>149.0445</v>
      </c>
      <c r="F65" s="4">
        <v>0.6597421</v>
      </c>
      <c r="G65" s="22" t="s">
        <v>340</v>
      </c>
      <c r="H65" s="132">
        <v>6233.9610000000002</v>
      </c>
      <c r="I65" s="133">
        <v>10731.91</v>
      </c>
      <c r="J65" s="133">
        <v>14287.41</v>
      </c>
      <c r="K65" s="133">
        <v>13779.93</v>
      </c>
      <c r="L65" s="133">
        <v>11972.45</v>
      </c>
      <c r="M65" s="133">
        <v>19531.009999999998</v>
      </c>
      <c r="N65" s="133">
        <v>28823.279999999999</v>
      </c>
      <c r="O65" s="133">
        <v>28855.49</v>
      </c>
      <c r="P65" s="133">
        <v>46961.25</v>
      </c>
      <c r="Q65" s="133">
        <v>24508.37</v>
      </c>
      <c r="R65" s="133">
        <v>29310.35</v>
      </c>
      <c r="S65" s="133">
        <v>33469.589999999997</v>
      </c>
      <c r="T65" s="133">
        <v>15360.65</v>
      </c>
      <c r="U65" s="133">
        <v>25965.54</v>
      </c>
      <c r="V65" s="133">
        <v>29452.27</v>
      </c>
      <c r="W65" s="133">
        <v>0</v>
      </c>
      <c r="X65" s="133">
        <v>0</v>
      </c>
      <c r="Y65" s="133">
        <v>0</v>
      </c>
      <c r="Z65" s="178">
        <f t="shared" si="10"/>
        <v>23592.820000000003</v>
      </c>
      <c r="AA65">
        <f t="shared" si="11"/>
        <v>5992.5391782838287</v>
      </c>
      <c r="AB65" s="182">
        <f t="shared" si="12"/>
        <v>0.25399842741494355</v>
      </c>
      <c r="AC65" s="185">
        <f t="shared" si="13"/>
        <v>10731.91</v>
      </c>
      <c r="AD65" s="186">
        <f t="shared" si="14"/>
        <v>13779.93</v>
      </c>
      <c r="AE65" s="186">
        <f t="shared" si="15"/>
        <v>28855.49</v>
      </c>
      <c r="AF65" s="186">
        <f t="shared" si="16"/>
        <v>29310.35</v>
      </c>
      <c r="AG65" s="191">
        <f t="shared" si="17"/>
        <v>1.2840146814499935</v>
      </c>
      <c r="AH65" s="191">
        <f t="shared" si="18"/>
        <v>0.22463339101077928</v>
      </c>
      <c r="AI65" s="191">
        <f t="shared" si="19"/>
        <v>2.6887562418991591</v>
      </c>
      <c r="AJ65" s="191">
        <f t="shared" si="20"/>
        <v>1.9464946001477846E-2</v>
      </c>
      <c r="AK65" s="191">
        <f t="shared" si="21"/>
        <v>2.7311401232399453</v>
      </c>
      <c r="AL65" s="191">
        <f t="shared" si="22"/>
        <v>5.8371177994669997E-3</v>
      </c>
    </row>
    <row r="66" spans="1:38" ht="15.5" thickBot="1" x14ac:dyDescent="0.45">
      <c r="A66" s="45">
        <v>64</v>
      </c>
      <c r="B66" s="52" t="s">
        <v>220</v>
      </c>
      <c r="C66" s="53" t="s">
        <v>221</v>
      </c>
      <c r="D66" s="54" t="s">
        <v>218</v>
      </c>
      <c r="E66" s="105">
        <v>151.06020000000001</v>
      </c>
      <c r="F66" s="4">
        <v>0.66013219999999995</v>
      </c>
      <c r="G66" s="22" t="s">
        <v>340</v>
      </c>
      <c r="H66" s="132">
        <v>14000.39</v>
      </c>
      <c r="I66" s="133">
        <v>17744.11</v>
      </c>
      <c r="J66" s="133">
        <v>22525.53</v>
      </c>
      <c r="K66" s="133">
        <v>29366.31</v>
      </c>
      <c r="L66" s="133">
        <v>33001.620000000003</v>
      </c>
      <c r="M66" s="133">
        <v>35149.360000000001</v>
      </c>
      <c r="N66" s="133">
        <v>48209.88</v>
      </c>
      <c r="O66" s="133">
        <v>41330.46</v>
      </c>
      <c r="P66" s="133">
        <v>62507.360000000001</v>
      </c>
      <c r="Q66" s="133">
        <v>44018.29</v>
      </c>
      <c r="R66" s="133">
        <v>62673.440000000002</v>
      </c>
      <c r="S66" s="133">
        <v>61817.36</v>
      </c>
      <c r="T66" s="133">
        <v>20296.52</v>
      </c>
      <c r="U66" s="133">
        <v>74492</v>
      </c>
      <c r="V66" s="133">
        <v>107615.8</v>
      </c>
      <c r="W66" s="133">
        <v>0</v>
      </c>
      <c r="X66" s="133">
        <v>1155.213</v>
      </c>
      <c r="Y66" s="133">
        <v>574.33519999999999</v>
      </c>
      <c r="Z66" s="178">
        <f t="shared" si="10"/>
        <v>67468.106666666674</v>
      </c>
      <c r="AA66">
        <f t="shared" si="11"/>
        <v>35992.272069599741</v>
      </c>
      <c r="AB66" s="182">
        <f t="shared" si="12"/>
        <v>0.53347090718616685</v>
      </c>
      <c r="AC66" s="185">
        <f t="shared" si="13"/>
        <v>17744.11</v>
      </c>
      <c r="AD66" s="186">
        <f t="shared" si="14"/>
        <v>33001.620000000003</v>
      </c>
      <c r="AE66" s="186">
        <f t="shared" si="15"/>
        <v>48209.88</v>
      </c>
      <c r="AF66" s="186">
        <f t="shared" si="16"/>
        <v>61817.36</v>
      </c>
      <c r="AG66" s="191">
        <f t="shared" si="17"/>
        <v>1.8598633574746777</v>
      </c>
      <c r="AH66" s="191">
        <f t="shared" si="18"/>
        <v>8.5060652511600478E-3</v>
      </c>
      <c r="AI66" s="191">
        <f t="shared" si="19"/>
        <v>2.716951146042264</v>
      </c>
      <c r="AJ66" s="191">
        <f t="shared" si="20"/>
        <v>8.2833116750263159E-3</v>
      </c>
      <c r="AK66" s="191">
        <f t="shared" si="21"/>
        <v>3.4838242098363907</v>
      </c>
      <c r="AL66" s="191">
        <f t="shared" si="22"/>
        <v>4.3865545535783377E-3</v>
      </c>
    </row>
    <row r="67" spans="1:38" ht="15.5" thickBot="1" x14ac:dyDescent="0.45">
      <c r="A67" s="45">
        <v>65</v>
      </c>
      <c r="B67" s="55" t="s">
        <v>64</v>
      </c>
      <c r="C67" s="56" t="s">
        <v>65</v>
      </c>
      <c r="D67" s="57" t="s">
        <v>63</v>
      </c>
      <c r="E67" s="106">
        <v>191.01910000000001</v>
      </c>
      <c r="F67" s="5">
        <v>0.60291930000000005</v>
      </c>
      <c r="G67" s="23" t="s">
        <v>340</v>
      </c>
      <c r="H67" s="134">
        <v>477559.2</v>
      </c>
      <c r="I67" s="135">
        <v>562294.19999999995</v>
      </c>
      <c r="J67" s="135">
        <v>445758.4</v>
      </c>
      <c r="K67" s="135">
        <v>717351.4</v>
      </c>
      <c r="L67" s="135">
        <v>852668</v>
      </c>
      <c r="M67" s="135">
        <v>1147833</v>
      </c>
      <c r="N67" s="135">
        <v>721887.8</v>
      </c>
      <c r="O67" s="135">
        <v>752891.2</v>
      </c>
      <c r="P67" s="135">
        <v>1042901</v>
      </c>
      <c r="Q67" s="135">
        <v>510151.2</v>
      </c>
      <c r="R67" s="135">
        <v>438224.8</v>
      </c>
      <c r="S67" s="135">
        <v>394396</v>
      </c>
      <c r="T67" s="135">
        <v>516152.9</v>
      </c>
      <c r="U67" s="135">
        <v>1230632</v>
      </c>
      <c r="V67" s="135">
        <v>845667.4</v>
      </c>
      <c r="W67" s="135">
        <v>0</v>
      </c>
      <c r="X67" s="135">
        <v>427.70589999999999</v>
      </c>
      <c r="Y67" s="135">
        <v>2379.3989999999999</v>
      </c>
      <c r="Z67" s="178">
        <f t="shared" si="10"/>
        <v>864150.7666666666</v>
      </c>
      <c r="AA67">
        <f t="shared" si="11"/>
        <v>291977.53591295739</v>
      </c>
      <c r="AB67" s="182">
        <f t="shared" si="12"/>
        <v>0.33787800367199516</v>
      </c>
      <c r="AC67" s="185">
        <f t="shared" ref="AC67:AC98" si="23">MEDIAN(H67:J67)</f>
        <v>477559.2</v>
      </c>
      <c r="AD67" s="186">
        <f t="shared" ref="AD67:AD98" si="24">MEDIAN(K67:M67)</f>
        <v>852668</v>
      </c>
      <c r="AE67" s="186">
        <f t="shared" ref="AE67:AE98" si="25">MEDIAN(N67:P67)</f>
        <v>752891.2</v>
      </c>
      <c r="AF67" s="186">
        <f t="shared" ref="AF67:AF98" si="26">MEDIAN(Q67:S67)</f>
        <v>438224.8</v>
      </c>
      <c r="AG67" s="191">
        <f t="shared" ref="AG67:AG98" si="27">AD67/AC67</f>
        <v>1.7854707856115011</v>
      </c>
      <c r="AH67" s="191">
        <f t="shared" ref="AH67:AH98" si="28">_xlfn.T.TEST(H67:J67,K67:M67,2,2)</f>
        <v>3.562106497768365E-2</v>
      </c>
      <c r="AI67" s="191">
        <f t="shared" ref="AI67:AI98" si="29">AE67/AC67</f>
        <v>1.5765400394338545</v>
      </c>
      <c r="AJ67" s="191">
        <f t="shared" ref="AJ67:AJ98" si="30">_xlfn.T.TEST(H67:J67,N67:P67,2,2)</f>
        <v>3.3347234037262585E-2</v>
      </c>
      <c r="AK67" s="191">
        <f t="shared" ref="AK67:AK98" si="31">AF67/AC67</f>
        <v>0.91763450479019137</v>
      </c>
      <c r="AL67" s="191">
        <f t="shared" ref="AL67:AL98" si="32">_xlfn.T.TEST(Q67:S67,H67:J67,2,2)</f>
        <v>0.38144203818183936</v>
      </c>
    </row>
    <row r="68" spans="1:38" ht="15.5" thickBot="1" x14ac:dyDescent="0.45">
      <c r="A68" s="45">
        <v>66</v>
      </c>
      <c r="B68" s="55" t="s">
        <v>66</v>
      </c>
      <c r="C68" s="56" t="s">
        <v>67</v>
      </c>
      <c r="D68" s="57" t="s">
        <v>63</v>
      </c>
      <c r="E68" s="106">
        <v>145.01320000000001</v>
      </c>
      <c r="F68" s="5">
        <v>0.59145170000000002</v>
      </c>
      <c r="G68" s="23" t="s">
        <v>340</v>
      </c>
      <c r="H68" s="134">
        <v>53336</v>
      </c>
      <c r="I68" s="135">
        <v>56617.72</v>
      </c>
      <c r="J68" s="135">
        <v>45366.77</v>
      </c>
      <c r="K68" s="135">
        <v>68034.570000000007</v>
      </c>
      <c r="L68" s="135">
        <v>69376.34</v>
      </c>
      <c r="M68" s="135">
        <v>53929.05</v>
      </c>
      <c r="N68" s="135">
        <v>4772.116</v>
      </c>
      <c r="O68" s="135">
        <v>8993.2279999999992</v>
      </c>
      <c r="P68" s="135">
        <v>17889.54</v>
      </c>
      <c r="Q68" s="135">
        <v>15573</v>
      </c>
      <c r="R68" s="135">
        <v>17075.240000000002</v>
      </c>
      <c r="S68" s="135">
        <v>12849.17</v>
      </c>
      <c r="T68" s="135">
        <v>83877.59</v>
      </c>
      <c r="U68" s="135">
        <v>63911.38</v>
      </c>
      <c r="V68" s="135">
        <v>31945.02</v>
      </c>
      <c r="W68" s="135">
        <v>0</v>
      </c>
      <c r="X68" s="135">
        <v>0</v>
      </c>
      <c r="Y68" s="135">
        <v>0</v>
      </c>
      <c r="Z68" s="178">
        <f t="shared" ref="Z68:Z125" si="33">AVERAGE(T68:V68)</f>
        <v>59911.329999999994</v>
      </c>
      <c r="AA68">
        <f t="shared" ref="AA68:AA125" si="34">_xlfn.STDEV.P(T68:V68)</f>
        <v>21389.222468385025</v>
      </c>
      <c r="AB68" s="182">
        <f t="shared" ref="AB68:AB125" si="35">AA68/Z68</f>
        <v>0.35701464928895799</v>
      </c>
      <c r="AC68" s="185">
        <f t="shared" si="23"/>
        <v>53336</v>
      </c>
      <c r="AD68" s="186">
        <f t="shared" si="24"/>
        <v>68034.570000000007</v>
      </c>
      <c r="AE68" s="186">
        <f t="shared" si="25"/>
        <v>8993.2279999999992</v>
      </c>
      <c r="AF68" s="186">
        <f t="shared" si="26"/>
        <v>15573</v>
      </c>
      <c r="AG68" s="191">
        <f t="shared" si="27"/>
        <v>1.2755844082795862</v>
      </c>
      <c r="AH68" s="191">
        <f t="shared" si="28"/>
        <v>0.11438586017568049</v>
      </c>
      <c r="AI68" s="191">
        <f t="shared" si="29"/>
        <v>0.16861459427028647</v>
      </c>
      <c r="AJ68" s="191">
        <f t="shared" si="30"/>
        <v>1.2819458481087265E-3</v>
      </c>
      <c r="AK68" s="191">
        <f t="shared" si="31"/>
        <v>0.29197915104244787</v>
      </c>
      <c r="AL68" s="191">
        <f t="shared" si="32"/>
        <v>5.0555979838064712E-4</v>
      </c>
    </row>
    <row r="69" spans="1:38" ht="15.5" thickBot="1" x14ac:dyDescent="0.45">
      <c r="A69" s="45">
        <v>67</v>
      </c>
      <c r="B69" s="55" t="s">
        <v>69</v>
      </c>
      <c r="C69" s="56" t="s">
        <v>70</v>
      </c>
      <c r="D69" s="57" t="s">
        <v>63</v>
      </c>
      <c r="E69" s="106">
        <v>117.0181</v>
      </c>
      <c r="F69" s="5">
        <v>0.60624800000000001</v>
      </c>
      <c r="G69" s="23" t="s">
        <v>340</v>
      </c>
      <c r="H69" s="134">
        <v>377886</v>
      </c>
      <c r="I69" s="135">
        <v>431276.4</v>
      </c>
      <c r="J69" s="135">
        <v>271771.3</v>
      </c>
      <c r="K69" s="135">
        <v>343785.6</v>
      </c>
      <c r="L69" s="135">
        <v>248600.9</v>
      </c>
      <c r="M69" s="135">
        <v>312486.5</v>
      </c>
      <c r="N69" s="135">
        <v>140529.29999999999</v>
      </c>
      <c r="O69" s="135">
        <v>113805</v>
      </c>
      <c r="P69" s="135">
        <v>333463.40000000002</v>
      </c>
      <c r="Q69" s="135">
        <v>163239.79999999999</v>
      </c>
      <c r="R69" s="135">
        <v>142983.6</v>
      </c>
      <c r="S69" s="135">
        <v>134309.6</v>
      </c>
      <c r="T69" s="135">
        <v>559428.6</v>
      </c>
      <c r="U69" s="135">
        <v>275513.5</v>
      </c>
      <c r="V69" s="135">
        <v>217336</v>
      </c>
      <c r="W69" s="135">
        <v>0</v>
      </c>
      <c r="X69" s="135">
        <v>12969.92</v>
      </c>
      <c r="Y69" s="135">
        <v>66177.039999999994</v>
      </c>
      <c r="Z69" s="178">
        <f t="shared" si="33"/>
        <v>350759.3666666667</v>
      </c>
      <c r="AA69">
        <f t="shared" si="34"/>
        <v>149450.75461280058</v>
      </c>
      <c r="AB69" s="182">
        <f t="shared" si="35"/>
        <v>0.42607772967849628</v>
      </c>
      <c r="AC69" s="185">
        <f t="shared" si="23"/>
        <v>377886</v>
      </c>
      <c r="AD69" s="186">
        <f t="shared" si="24"/>
        <v>312486.5</v>
      </c>
      <c r="AE69" s="186">
        <f t="shared" si="25"/>
        <v>140529.29999999999</v>
      </c>
      <c r="AF69" s="186">
        <f t="shared" si="26"/>
        <v>142983.6</v>
      </c>
      <c r="AG69" s="191">
        <f t="shared" si="27"/>
        <v>0.82693325500283155</v>
      </c>
      <c r="AH69" s="191">
        <f t="shared" si="28"/>
        <v>0.34300682539419391</v>
      </c>
      <c r="AI69" s="191">
        <f t="shared" si="29"/>
        <v>0.37188279004779218</v>
      </c>
      <c r="AJ69" s="191">
        <f t="shared" si="30"/>
        <v>0.12062073502353753</v>
      </c>
      <c r="AK69" s="191">
        <f t="shared" si="31"/>
        <v>0.37837760594464998</v>
      </c>
      <c r="AL69" s="191">
        <f t="shared" si="32"/>
        <v>1.0993461368274695E-2</v>
      </c>
    </row>
    <row r="70" spans="1:38" ht="15.5" thickBot="1" x14ac:dyDescent="0.45">
      <c r="A70" s="45">
        <v>68</v>
      </c>
      <c r="B70" s="55" t="s">
        <v>152</v>
      </c>
      <c r="C70" s="56" t="s">
        <v>153</v>
      </c>
      <c r="D70" s="57" t="s">
        <v>63</v>
      </c>
      <c r="E70" s="106">
        <v>115.00239999999999</v>
      </c>
      <c r="F70" s="5">
        <v>0.5933697</v>
      </c>
      <c r="G70" s="23" t="s">
        <v>340</v>
      </c>
      <c r="H70" s="134">
        <v>240611.20000000001</v>
      </c>
      <c r="I70" s="135">
        <v>251478</v>
      </c>
      <c r="J70" s="135">
        <v>243240.1</v>
      </c>
      <c r="K70" s="135">
        <v>279388.7</v>
      </c>
      <c r="L70" s="135">
        <v>296779</v>
      </c>
      <c r="M70" s="135">
        <v>275194.5</v>
      </c>
      <c r="N70" s="135">
        <v>127252.2</v>
      </c>
      <c r="O70" s="135">
        <v>162551.79999999999</v>
      </c>
      <c r="P70" s="135">
        <v>197491</v>
      </c>
      <c r="Q70" s="135">
        <v>125842.3</v>
      </c>
      <c r="R70" s="135">
        <v>127911.5</v>
      </c>
      <c r="S70" s="135">
        <v>220228.9</v>
      </c>
      <c r="T70" s="135">
        <v>386817.2</v>
      </c>
      <c r="U70" s="135">
        <v>322732.40000000002</v>
      </c>
      <c r="V70" s="135">
        <v>188598.9</v>
      </c>
      <c r="W70" s="135">
        <v>0</v>
      </c>
      <c r="X70" s="135">
        <v>891.85329999999999</v>
      </c>
      <c r="Y70" s="135">
        <v>1916.4280000000001</v>
      </c>
      <c r="Z70" s="178">
        <f t="shared" si="33"/>
        <v>299382.83333333337</v>
      </c>
      <c r="AA70">
        <f t="shared" si="34"/>
        <v>82589.447717260991</v>
      </c>
      <c r="AB70" s="182">
        <f t="shared" si="35"/>
        <v>0.27586567605666873</v>
      </c>
      <c r="AC70" s="185">
        <f t="shared" si="23"/>
        <v>243240.1</v>
      </c>
      <c r="AD70" s="186">
        <f t="shared" si="24"/>
        <v>279388.7</v>
      </c>
      <c r="AE70" s="186">
        <f t="shared" si="25"/>
        <v>162551.79999999999</v>
      </c>
      <c r="AF70" s="186">
        <f t="shared" si="26"/>
        <v>127911.5</v>
      </c>
      <c r="AG70" s="191">
        <f t="shared" si="27"/>
        <v>1.1486128315191451</v>
      </c>
      <c r="AH70" s="191">
        <f t="shared" si="28"/>
        <v>6.3181028421855721E-3</v>
      </c>
      <c r="AI70" s="191">
        <f t="shared" si="29"/>
        <v>0.66827714673690719</v>
      </c>
      <c r="AJ70" s="191">
        <f t="shared" si="30"/>
        <v>1.5792820347263165E-2</v>
      </c>
      <c r="AK70" s="191">
        <f t="shared" si="31"/>
        <v>0.52586518423565853</v>
      </c>
      <c r="AL70" s="191">
        <f t="shared" si="32"/>
        <v>4.9629754870625757E-2</v>
      </c>
    </row>
    <row r="71" spans="1:38" ht="15.5" thickBot="1" x14ac:dyDescent="0.45">
      <c r="A71" s="45">
        <v>69</v>
      </c>
      <c r="B71" s="55" t="s">
        <v>71</v>
      </c>
      <c r="C71" s="56" t="s">
        <v>240</v>
      </c>
      <c r="D71" s="57" t="s">
        <v>63</v>
      </c>
      <c r="E71" s="106">
        <v>133.01300000000001</v>
      </c>
      <c r="F71" s="5">
        <v>0.59151960000000003</v>
      </c>
      <c r="G71" s="23" t="s">
        <v>340</v>
      </c>
      <c r="H71" s="134">
        <v>4260978</v>
      </c>
      <c r="I71" s="135">
        <v>5352136</v>
      </c>
      <c r="J71" s="135">
        <v>4780360</v>
      </c>
      <c r="K71" s="135">
        <v>5341804</v>
      </c>
      <c r="L71" s="135">
        <v>5189438</v>
      </c>
      <c r="M71" s="135">
        <v>5191900</v>
      </c>
      <c r="N71" s="135">
        <v>2351898</v>
      </c>
      <c r="O71" s="135">
        <v>3075672</v>
      </c>
      <c r="P71" s="135">
        <v>3691760</v>
      </c>
      <c r="Q71" s="135">
        <v>2673037</v>
      </c>
      <c r="R71" s="135">
        <v>2770208</v>
      </c>
      <c r="S71" s="135">
        <v>4308110</v>
      </c>
      <c r="T71" s="135">
        <v>8006036</v>
      </c>
      <c r="U71" s="135">
        <v>6138442</v>
      </c>
      <c r="V71" s="135">
        <v>3393724</v>
      </c>
      <c r="W71" s="135">
        <v>0</v>
      </c>
      <c r="X71" s="135">
        <v>159.2688</v>
      </c>
      <c r="Y71" s="135">
        <v>1368.6</v>
      </c>
      <c r="Z71" s="178">
        <f t="shared" si="33"/>
        <v>5846067.333333333</v>
      </c>
      <c r="AA71">
        <f t="shared" si="34"/>
        <v>1894283.9818107761</v>
      </c>
      <c r="AB71" s="182">
        <f t="shared" si="35"/>
        <v>0.32402705507852675</v>
      </c>
      <c r="AC71" s="185">
        <f t="shared" si="23"/>
        <v>4780360</v>
      </c>
      <c r="AD71" s="186">
        <f t="shared" si="24"/>
        <v>5191900</v>
      </c>
      <c r="AE71" s="186">
        <f t="shared" si="25"/>
        <v>3075672</v>
      </c>
      <c r="AF71" s="186">
        <f t="shared" si="26"/>
        <v>2770208</v>
      </c>
      <c r="AG71" s="191">
        <f t="shared" si="27"/>
        <v>1.0860897505627192</v>
      </c>
      <c r="AH71" s="191">
        <f t="shared" si="28"/>
        <v>0.23718773290199033</v>
      </c>
      <c r="AI71" s="191">
        <f t="shared" si="29"/>
        <v>0.64339756838397111</v>
      </c>
      <c r="AJ71" s="191">
        <f t="shared" si="30"/>
        <v>2.441486159347191E-2</v>
      </c>
      <c r="AK71" s="191">
        <f t="shared" si="31"/>
        <v>0.57949777840999428</v>
      </c>
      <c r="AL71" s="191">
        <f t="shared" si="32"/>
        <v>6.5985346188175517E-2</v>
      </c>
    </row>
    <row r="72" spans="1:38" ht="15.5" thickBot="1" x14ac:dyDescent="0.45">
      <c r="A72" s="45">
        <v>70</v>
      </c>
      <c r="B72" s="55" t="s">
        <v>204</v>
      </c>
      <c r="C72" s="56" t="s">
        <v>68</v>
      </c>
      <c r="D72" s="57" t="s">
        <v>203</v>
      </c>
      <c r="E72" s="106">
        <v>147.02879999999999</v>
      </c>
      <c r="F72" s="5">
        <v>0.59273399999999998</v>
      </c>
      <c r="G72" s="23" t="s">
        <v>340</v>
      </c>
      <c r="H72" s="134">
        <v>76515.960000000006</v>
      </c>
      <c r="I72" s="135">
        <v>92135.59</v>
      </c>
      <c r="J72" s="135">
        <v>96192.91</v>
      </c>
      <c r="K72" s="135">
        <v>78770.240000000005</v>
      </c>
      <c r="L72" s="135">
        <v>66179.520000000004</v>
      </c>
      <c r="M72" s="135">
        <v>58681.06</v>
      </c>
      <c r="N72" s="135">
        <v>39031.480000000003</v>
      </c>
      <c r="O72" s="135">
        <v>55380.23</v>
      </c>
      <c r="P72" s="135">
        <v>79706.05</v>
      </c>
      <c r="Q72" s="135">
        <v>124665</v>
      </c>
      <c r="R72" s="135">
        <v>116546.9</v>
      </c>
      <c r="S72" s="135">
        <v>78848.600000000006</v>
      </c>
      <c r="T72" s="135">
        <v>178065.9</v>
      </c>
      <c r="U72" s="135">
        <v>105395.7</v>
      </c>
      <c r="V72" s="135">
        <v>58201.73</v>
      </c>
      <c r="W72" s="135">
        <v>0</v>
      </c>
      <c r="X72" s="135">
        <v>462.46629999999999</v>
      </c>
      <c r="Y72" s="135">
        <v>219.10550000000001</v>
      </c>
      <c r="Z72" s="178">
        <f t="shared" si="33"/>
        <v>113887.77666666666</v>
      </c>
      <c r="AA72">
        <f t="shared" si="34"/>
        <v>49301.395092036568</v>
      </c>
      <c r="AB72" s="182">
        <f t="shared" si="35"/>
        <v>0.43289452595369166</v>
      </c>
      <c r="AC72" s="185">
        <f t="shared" si="23"/>
        <v>92135.59</v>
      </c>
      <c r="AD72" s="186">
        <f t="shared" si="24"/>
        <v>66179.520000000004</v>
      </c>
      <c r="AE72" s="186">
        <f t="shared" si="25"/>
        <v>55380.23</v>
      </c>
      <c r="AF72" s="186">
        <f t="shared" si="26"/>
        <v>116546.9</v>
      </c>
      <c r="AG72" s="191">
        <f t="shared" si="27"/>
        <v>0.71828399861551884</v>
      </c>
      <c r="AH72" s="191">
        <f t="shared" si="28"/>
        <v>7.174230093432292E-2</v>
      </c>
      <c r="AI72" s="191">
        <f t="shared" si="29"/>
        <v>0.60107315750623624</v>
      </c>
      <c r="AJ72" s="191">
        <f t="shared" si="30"/>
        <v>8.4591035659697902E-2</v>
      </c>
      <c r="AK72" s="191">
        <f t="shared" si="31"/>
        <v>1.2649498418580702</v>
      </c>
      <c r="AL72" s="191">
        <f t="shared" si="32"/>
        <v>0.29632011110946133</v>
      </c>
    </row>
    <row r="73" spans="1:38" ht="15.5" thickBot="1" x14ac:dyDescent="0.45">
      <c r="A73" s="45">
        <v>71</v>
      </c>
      <c r="B73" s="58" t="s">
        <v>154</v>
      </c>
      <c r="C73" s="59" t="s">
        <v>155</v>
      </c>
      <c r="D73" s="60" t="s">
        <v>72</v>
      </c>
      <c r="E73" s="107">
        <v>275.01760000000002</v>
      </c>
      <c r="F73" s="6">
        <v>0.56772909999999999</v>
      </c>
      <c r="G73" s="24" t="s">
        <v>340</v>
      </c>
      <c r="H73" s="136">
        <v>11850.84</v>
      </c>
      <c r="I73" s="137">
        <v>11266.66</v>
      </c>
      <c r="J73" s="137">
        <v>11127.97</v>
      </c>
      <c r="K73" s="137">
        <v>14896.51</v>
      </c>
      <c r="L73" s="137">
        <v>15757.77</v>
      </c>
      <c r="M73" s="137">
        <v>13422.63</v>
      </c>
      <c r="N73" s="137">
        <v>71049.25</v>
      </c>
      <c r="O73" s="137">
        <v>59360.39</v>
      </c>
      <c r="P73" s="137">
        <v>42484.36</v>
      </c>
      <c r="Q73" s="137">
        <v>36015.519999999997</v>
      </c>
      <c r="R73" s="137">
        <v>28480.28</v>
      </c>
      <c r="S73" s="137">
        <v>31269.85</v>
      </c>
      <c r="T73" s="137">
        <v>26159.71</v>
      </c>
      <c r="U73" s="137">
        <v>34477.17</v>
      </c>
      <c r="V73" s="137">
        <v>24699.16</v>
      </c>
      <c r="W73" s="137">
        <v>0</v>
      </c>
      <c r="X73" s="137">
        <v>0</v>
      </c>
      <c r="Y73" s="137">
        <v>0</v>
      </c>
      <c r="Z73" s="178">
        <f t="shared" si="33"/>
        <v>28445.346666666665</v>
      </c>
      <c r="AA73">
        <f t="shared" si="34"/>
        <v>4306.6205714019352</v>
      </c>
      <c r="AB73" s="182">
        <f t="shared" si="35"/>
        <v>0.15139982725007869</v>
      </c>
      <c r="AC73" s="185">
        <f t="shared" si="23"/>
        <v>11266.66</v>
      </c>
      <c r="AD73" s="186">
        <f t="shared" si="24"/>
        <v>14896.51</v>
      </c>
      <c r="AE73" s="186">
        <f t="shared" si="25"/>
        <v>59360.39</v>
      </c>
      <c r="AF73" s="186">
        <f t="shared" si="26"/>
        <v>31269.85</v>
      </c>
      <c r="AG73" s="191">
        <f t="shared" si="27"/>
        <v>1.3221762261397789</v>
      </c>
      <c r="AH73" s="191">
        <f t="shared" si="28"/>
        <v>1.0248960361145748E-2</v>
      </c>
      <c r="AI73" s="191">
        <f t="shared" si="29"/>
        <v>5.2686767861992818</v>
      </c>
      <c r="AJ73" s="191">
        <f t="shared" si="30"/>
        <v>5.0830200155249491E-3</v>
      </c>
      <c r="AK73" s="191">
        <f t="shared" si="31"/>
        <v>2.7754321156403052</v>
      </c>
      <c r="AL73" s="191">
        <f t="shared" si="32"/>
        <v>7.511574091073795E-4</v>
      </c>
    </row>
    <row r="74" spans="1:38" ht="15.5" thickBot="1" x14ac:dyDescent="0.45">
      <c r="A74" s="45">
        <v>72</v>
      </c>
      <c r="B74" s="58" t="s">
        <v>73</v>
      </c>
      <c r="C74" s="59" t="s">
        <v>74</v>
      </c>
      <c r="D74" s="60" t="s">
        <v>72</v>
      </c>
      <c r="E74" s="107">
        <v>289.0333</v>
      </c>
      <c r="F74" s="6">
        <v>0.59577389999999997</v>
      </c>
      <c r="G74" s="24" t="s">
        <v>340</v>
      </c>
      <c r="H74" s="136">
        <v>33978.68</v>
      </c>
      <c r="I74" s="137">
        <v>31617.360000000001</v>
      </c>
      <c r="J74" s="137">
        <v>35864.92</v>
      </c>
      <c r="K74" s="137">
        <v>36111.1</v>
      </c>
      <c r="L74" s="137">
        <v>47317.69</v>
      </c>
      <c r="M74" s="137">
        <v>46830.48</v>
      </c>
      <c r="N74" s="137">
        <v>298509.09999999998</v>
      </c>
      <c r="O74" s="137">
        <v>231241.5</v>
      </c>
      <c r="P74" s="137">
        <v>189123.5</v>
      </c>
      <c r="Q74" s="137">
        <v>214060.1</v>
      </c>
      <c r="R74" s="137">
        <v>229182.9</v>
      </c>
      <c r="S74" s="137">
        <v>232999.6</v>
      </c>
      <c r="T74" s="137">
        <v>161809.20000000001</v>
      </c>
      <c r="U74" s="137">
        <v>184737.3</v>
      </c>
      <c r="V74" s="137">
        <v>145900.9</v>
      </c>
      <c r="W74" s="137">
        <v>0</v>
      </c>
      <c r="X74" s="137">
        <v>0</v>
      </c>
      <c r="Y74" s="137">
        <v>0</v>
      </c>
      <c r="Z74" s="178">
        <f t="shared" si="33"/>
        <v>164149.13333333333</v>
      </c>
      <c r="AA74">
        <f t="shared" si="34"/>
        <v>15940.994474275712</v>
      </c>
      <c r="AB74" s="182">
        <f t="shared" si="35"/>
        <v>9.7112876264200274E-2</v>
      </c>
      <c r="AC74" s="185">
        <f t="shared" si="23"/>
        <v>33978.68</v>
      </c>
      <c r="AD74" s="186">
        <f t="shared" si="24"/>
        <v>46830.48</v>
      </c>
      <c r="AE74" s="186">
        <f t="shared" si="25"/>
        <v>231241.5</v>
      </c>
      <c r="AF74" s="186">
        <f t="shared" si="26"/>
        <v>229182.9</v>
      </c>
      <c r="AG74" s="191">
        <f t="shared" si="27"/>
        <v>1.3782312909153622</v>
      </c>
      <c r="AH74" s="191">
        <f t="shared" si="28"/>
        <v>6.7612179109273723E-2</v>
      </c>
      <c r="AI74" s="191">
        <f t="shared" si="29"/>
        <v>6.8054880295526488</v>
      </c>
      <c r="AJ74" s="191">
        <f t="shared" si="30"/>
        <v>2.9635887557669001E-3</v>
      </c>
      <c r="AK74" s="191">
        <f t="shared" si="31"/>
        <v>6.744902980339436</v>
      </c>
      <c r="AL74" s="191">
        <f t="shared" si="32"/>
        <v>5.4054442168601368E-6</v>
      </c>
    </row>
    <row r="75" spans="1:38" ht="15.5" thickBot="1" x14ac:dyDescent="0.45">
      <c r="A75" s="45">
        <v>73</v>
      </c>
      <c r="B75" s="58" t="s">
        <v>75</v>
      </c>
      <c r="C75" s="59" t="s">
        <v>76</v>
      </c>
      <c r="D75" s="60" t="s">
        <v>72</v>
      </c>
      <c r="E75" s="107">
        <v>229.01169999999999</v>
      </c>
      <c r="F75" s="6">
        <v>0.59805839999999999</v>
      </c>
      <c r="G75" s="24" t="s">
        <v>340</v>
      </c>
      <c r="H75" s="136">
        <v>134147.79999999999</v>
      </c>
      <c r="I75" s="137">
        <v>185849.5</v>
      </c>
      <c r="J75" s="137">
        <v>124386.8</v>
      </c>
      <c r="K75" s="137">
        <v>118070.7</v>
      </c>
      <c r="L75" s="137">
        <v>101801.2</v>
      </c>
      <c r="M75" s="137">
        <v>156251.20000000001</v>
      </c>
      <c r="N75" s="137">
        <v>1154423</v>
      </c>
      <c r="O75" s="137">
        <v>1064032</v>
      </c>
      <c r="P75" s="137">
        <v>1241163</v>
      </c>
      <c r="Q75" s="137">
        <v>1255489</v>
      </c>
      <c r="R75" s="137">
        <v>1317112</v>
      </c>
      <c r="S75" s="137">
        <v>1288541</v>
      </c>
      <c r="T75" s="137">
        <v>829964.5</v>
      </c>
      <c r="U75" s="137">
        <v>761682.5</v>
      </c>
      <c r="V75" s="137">
        <v>622334.69999999995</v>
      </c>
      <c r="W75" s="137">
        <v>0</v>
      </c>
      <c r="X75" s="137">
        <v>220.77019999999999</v>
      </c>
      <c r="Y75" s="137">
        <v>2317.3380000000002</v>
      </c>
      <c r="Z75" s="178">
        <f t="shared" si="33"/>
        <v>737993.9</v>
      </c>
      <c r="AA75">
        <f t="shared" si="34"/>
        <v>86403.687380727832</v>
      </c>
      <c r="AB75" s="182">
        <f t="shared" si="35"/>
        <v>0.1170791349098249</v>
      </c>
      <c r="AC75" s="185">
        <f t="shared" si="23"/>
        <v>134147.79999999999</v>
      </c>
      <c r="AD75" s="186">
        <f t="shared" si="24"/>
        <v>118070.7</v>
      </c>
      <c r="AE75" s="186">
        <f t="shared" si="25"/>
        <v>1154423</v>
      </c>
      <c r="AF75" s="186">
        <f t="shared" si="26"/>
        <v>1288541</v>
      </c>
      <c r="AG75" s="191">
        <f t="shared" si="27"/>
        <v>0.88015383032744487</v>
      </c>
      <c r="AH75" s="191">
        <f t="shared" si="28"/>
        <v>0.4139114761566422</v>
      </c>
      <c r="AI75" s="191">
        <f t="shared" si="29"/>
        <v>8.6056051608747968</v>
      </c>
      <c r="AJ75" s="191">
        <f t="shared" si="30"/>
        <v>5.115673860277277E-5</v>
      </c>
      <c r="AK75" s="191">
        <f t="shared" si="31"/>
        <v>9.6053830178355515</v>
      </c>
      <c r="AL75" s="191">
        <f t="shared" si="32"/>
        <v>1.6464189400004677E-6</v>
      </c>
    </row>
    <row r="76" spans="1:38" ht="15.5" thickBot="1" x14ac:dyDescent="0.45">
      <c r="A76" s="45">
        <v>74</v>
      </c>
      <c r="B76" s="61" t="s">
        <v>77</v>
      </c>
      <c r="C76" s="62" t="s">
        <v>78</v>
      </c>
      <c r="D76" s="63" t="s">
        <v>79</v>
      </c>
      <c r="E76" s="108">
        <v>308.09059999999999</v>
      </c>
      <c r="F76" s="7">
        <v>0.6763806</v>
      </c>
      <c r="G76" s="25" t="s">
        <v>339</v>
      </c>
      <c r="H76" s="138">
        <v>54755280</v>
      </c>
      <c r="I76" s="139">
        <v>57524110</v>
      </c>
      <c r="J76" s="139">
        <v>64439400</v>
      </c>
      <c r="K76" s="139">
        <v>72545540</v>
      </c>
      <c r="L76" s="139">
        <v>51631370</v>
      </c>
      <c r="M76" s="139">
        <v>48356190</v>
      </c>
      <c r="N76" s="139">
        <v>54343600</v>
      </c>
      <c r="O76" s="139">
        <v>53882260</v>
      </c>
      <c r="P76" s="139">
        <v>63719520</v>
      </c>
      <c r="Q76" s="139">
        <v>71228150</v>
      </c>
      <c r="R76" s="139">
        <v>77802950</v>
      </c>
      <c r="S76" s="139">
        <v>76642650</v>
      </c>
      <c r="T76" s="139">
        <v>30880030</v>
      </c>
      <c r="U76" s="139">
        <v>75794240</v>
      </c>
      <c r="V76" s="139">
        <v>75507720</v>
      </c>
      <c r="W76" s="139">
        <v>12537.59</v>
      </c>
      <c r="X76" s="139">
        <v>24316.71</v>
      </c>
      <c r="Y76" s="139">
        <v>13299.76</v>
      </c>
      <c r="Z76" s="178">
        <f t="shared" si="33"/>
        <v>60727330</v>
      </c>
      <c r="AA76">
        <f t="shared" si="34"/>
        <v>21105552.372067098</v>
      </c>
      <c r="AB76" s="182">
        <f t="shared" si="35"/>
        <v>0.34754619332131181</v>
      </c>
      <c r="AC76" s="185">
        <f t="shared" si="23"/>
        <v>57524110</v>
      </c>
      <c r="AD76" s="186">
        <f t="shared" si="24"/>
        <v>51631370</v>
      </c>
      <c r="AE76" s="186">
        <f t="shared" si="25"/>
        <v>54343600</v>
      </c>
      <c r="AF76" s="186">
        <f t="shared" si="26"/>
        <v>76642650</v>
      </c>
      <c r="AG76" s="191">
        <f t="shared" si="27"/>
        <v>0.89756051853735763</v>
      </c>
      <c r="AH76" s="191">
        <f t="shared" si="28"/>
        <v>0.87168722969986123</v>
      </c>
      <c r="AI76" s="191">
        <f t="shared" si="29"/>
        <v>0.94470996596035994</v>
      </c>
      <c r="AJ76" s="191">
        <f t="shared" si="30"/>
        <v>0.73063124583304861</v>
      </c>
      <c r="AK76" s="191">
        <f t="shared" si="31"/>
        <v>1.3323569890955289</v>
      </c>
      <c r="AL76" s="191">
        <f t="shared" si="32"/>
        <v>9.7742094630148199E-3</v>
      </c>
    </row>
    <row r="77" spans="1:38" ht="15.5" thickBot="1" x14ac:dyDescent="0.45">
      <c r="A77" s="45">
        <v>75</v>
      </c>
      <c r="B77" s="61" t="s">
        <v>80</v>
      </c>
      <c r="C77" s="62" t="s">
        <v>81</v>
      </c>
      <c r="D77" s="63" t="s">
        <v>79</v>
      </c>
      <c r="E77" s="108">
        <v>613.15809999999999</v>
      </c>
      <c r="F77" s="7">
        <v>0.84350309999999995</v>
      </c>
      <c r="G77" s="25" t="s">
        <v>339</v>
      </c>
      <c r="H77" s="138">
        <v>13422.94</v>
      </c>
      <c r="I77" s="139">
        <v>20792.11</v>
      </c>
      <c r="J77" s="139">
        <v>9350.5400000000009</v>
      </c>
      <c r="K77" s="139">
        <v>5474.99</v>
      </c>
      <c r="L77" s="139">
        <v>6301.7439999999997</v>
      </c>
      <c r="M77" s="139">
        <v>4687.3029999999999</v>
      </c>
      <c r="N77" s="139">
        <v>16886.05</v>
      </c>
      <c r="O77" s="139">
        <v>28767.63</v>
      </c>
      <c r="P77" s="139">
        <v>13085.76</v>
      </c>
      <c r="Q77" s="139">
        <v>33404.29</v>
      </c>
      <c r="R77" s="139">
        <v>59046.99</v>
      </c>
      <c r="S77" s="139">
        <v>81148.160000000003</v>
      </c>
      <c r="T77" s="139">
        <v>24454.12</v>
      </c>
      <c r="U77" s="139">
        <v>27227.81</v>
      </c>
      <c r="V77" s="139">
        <v>21039.78</v>
      </c>
      <c r="W77" s="139">
        <v>0</v>
      </c>
      <c r="X77" s="139">
        <v>0</v>
      </c>
      <c r="Y77" s="139">
        <v>0</v>
      </c>
      <c r="Z77" s="178">
        <f t="shared" si="33"/>
        <v>24240.569999999996</v>
      </c>
      <c r="AA77">
        <f t="shared" si="34"/>
        <v>2530.7616142313482</v>
      </c>
      <c r="AB77" s="182">
        <f t="shared" si="35"/>
        <v>0.10440190202752446</v>
      </c>
      <c r="AC77" s="185">
        <f t="shared" si="23"/>
        <v>13422.94</v>
      </c>
      <c r="AD77" s="186">
        <f t="shared" si="24"/>
        <v>5474.99</v>
      </c>
      <c r="AE77" s="186">
        <f t="shared" si="25"/>
        <v>16886.05</v>
      </c>
      <c r="AF77" s="186">
        <f t="shared" si="26"/>
        <v>59046.99</v>
      </c>
      <c r="AG77" s="191">
        <f t="shared" si="27"/>
        <v>0.40788307181586148</v>
      </c>
      <c r="AH77" s="191">
        <f t="shared" si="28"/>
        <v>5.5673537263602489E-2</v>
      </c>
      <c r="AI77" s="191">
        <f t="shared" si="29"/>
        <v>1.2579993652657315</v>
      </c>
      <c r="AJ77" s="191">
        <f t="shared" si="30"/>
        <v>0.43162797231084538</v>
      </c>
      <c r="AK77" s="191">
        <f t="shared" si="31"/>
        <v>4.3989610323818775</v>
      </c>
      <c r="AL77" s="191">
        <f t="shared" si="32"/>
        <v>3.7902868375773065E-2</v>
      </c>
    </row>
    <row r="78" spans="1:38" ht="15.5" thickBot="1" x14ac:dyDescent="0.45">
      <c r="A78" s="45">
        <v>76</v>
      </c>
      <c r="B78" s="61" t="s">
        <v>82</v>
      </c>
      <c r="C78" s="62" t="s">
        <v>83</v>
      </c>
      <c r="D78" s="63" t="s">
        <v>79</v>
      </c>
      <c r="E78" s="108">
        <v>128.0341</v>
      </c>
      <c r="F78" s="7">
        <v>0.62921059999999995</v>
      </c>
      <c r="G78" s="25" t="s">
        <v>340</v>
      </c>
      <c r="H78" s="138">
        <v>2884164</v>
      </c>
      <c r="I78" s="139">
        <v>3940433</v>
      </c>
      <c r="J78" s="139">
        <v>5388512</v>
      </c>
      <c r="K78" s="139">
        <v>5281258</v>
      </c>
      <c r="L78" s="139">
        <v>3528480</v>
      </c>
      <c r="M78" s="139">
        <v>6226756</v>
      </c>
      <c r="N78" s="139">
        <v>3589248</v>
      </c>
      <c r="O78" s="139">
        <v>3421051</v>
      </c>
      <c r="P78" s="139">
        <v>7020734</v>
      </c>
      <c r="Q78" s="139">
        <v>4661749</v>
      </c>
      <c r="R78" s="139">
        <v>3578640</v>
      </c>
      <c r="S78" s="139">
        <v>4421378</v>
      </c>
      <c r="T78" s="139">
        <v>4752518</v>
      </c>
      <c r="U78" s="139">
        <v>6309650</v>
      </c>
      <c r="V78" s="139">
        <v>3763869</v>
      </c>
      <c r="W78" s="139">
        <v>6494.125</v>
      </c>
      <c r="X78" s="139">
        <v>1864.932</v>
      </c>
      <c r="Y78" s="139">
        <v>0</v>
      </c>
      <c r="Z78" s="178">
        <f t="shared" si="33"/>
        <v>4942012.333333333</v>
      </c>
      <c r="AA78">
        <f t="shared" si="34"/>
        <v>1047912.6241452047</v>
      </c>
      <c r="AB78" s="182">
        <f t="shared" si="35"/>
        <v>0.21204168534286094</v>
      </c>
      <c r="AC78" s="185">
        <f t="shared" si="23"/>
        <v>3940433</v>
      </c>
      <c r="AD78" s="186">
        <f t="shared" si="24"/>
        <v>5281258</v>
      </c>
      <c r="AE78" s="186">
        <f t="shared" si="25"/>
        <v>3589248</v>
      </c>
      <c r="AF78" s="186">
        <f t="shared" si="26"/>
        <v>4421378</v>
      </c>
      <c r="AG78" s="191">
        <f t="shared" si="27"/>
        <v>1.3402735181641205</v>
      </c>
      <c r="AH78" s="191">
        <f t="shared" si="28"/>
        <v>0.43002836099952813</v>
      </c>
      <c r="AI78" s="191">
        <f t="shared" si="29"/>
        <v>0.91087654580093103</v>
      </c>
      <c r="AJ78" s="191">
        <f t="shared" si="30"/>
        <v>0.68311478946210991</v>
      </c>
      <c r="AK78" s="191">
        <f t="shared" si="31"/>
        <v>1.1220538453515134</v>
      </c>
      <c r="AL78" s="191">
        <f t="shared" si="32"/>
        <v>0.86023979175815346</v>
      </c>
    </row>
    <row r="79" spans="1:38" ht="15.5" thickBot="1" x14ac:dyDescent="0.45">
      <c r="A79" s="45">
        <v>77</v>
      </c>
      <c r="B79" s="61" t="s">
        <v>84</v>
      </c>
      <c r="C79" s="62" t="s">
        <v>85</v>
      </c>
      <c r="D79" s="63" t="s">
        <v>79</v>
      </c>
      <c r="E79" s="108">
        <v>425.08120000000002</v>
      </c>
      <c r="F79" s="7">
        <v>0.6002961</v>
      </c>
      <c r="G79" s="25" t="s">
        <v>340</v>
      </c>
      <c r="H79" s="138">
        <v>2234.634</v>
      </c>
      <c r="I79" s="139">
        <v>3256.3960000000002</v>
      </c>
      <c r="J79" s="139">
        <v>2254.259</v>
      </c>
      <c r="K79" s="139">
        <v>2850.931</v>
      </c>
      <c r="L79" s="139">
        <v>3392.855</v>
      </c>
      <c r="M79" s="139">
        <v>2925.2049999999999</v>
      </c>
      <c r="N79" s="139">
        <v>3036.0729999999999</v>
      </c>
      <c r="O79" s="139">
        <v>78314.899999999994</v>
      </c>
      <c r="P79" s="139">
        <v>4538.34</v>
      </c>
      <c r="Q79" s="139">
        <v>6185.4960000000001</v>
      </c>
      <c r="R79" s="139">
        <v>9760.64</v>
      </c>
      <c r="S79" s="139">
        <v>8997.7309999999998</v>
      </c>
      <c r="T79" s="139">
        <v>3123.875</v>
      </c>
      <c r="U79" s="139">
        <v>6420.5879999999997</v>
      </c>
      <c r="V79" s="139">
        <v>13982.77</v>
      </c>
      <c r="W79" s="139">
        <v>0</v>
      </c>
      <c r="X79" s="139">
        <v>0</v>
      </c>
      <c r="Y79" s="139">
        <v>0</v>
      </c>
      <c r="Z79" s="178">
        <f t="shared" si="33"/>
        <v>7842.4110000000001</v>
      </c>
      <c r="AA79">
        <f t="shared" si="34"/>
        <v>4545.7002128570548</v>
      </c>
      <c r="AB79" s="182">
        <f t="shared" si="35"/>
        <v>0.57963044946981923</v>
      </c>
      <c r="AC79" s="185">
        <f t="shared" si="23"/>
        <v>2254.259</v>
      </c>
      <c r="AD79" s="186">
        <f t="shared" si="24"/>
        <v>2925.2049999999999</v>
      </c>
      <c r="AE79" s="186">
        <f t="shared" si="25"/>
        <v>4538.34</v>
      </c>
      <c r="AF79" s="186">
        <f t="shared" si="26"/>
        <v>8997.7309999999998</v>
      </c>
      <c r="AG79" s="191">
        <f t="shared" si="27"/>
        <v>1.2976348325547331</v>
      </c>
      <c r="AH79" s="191">
        <f t="shared" si="28"/>
        <v>0.27721883726609725</v>
      </c>
      <c r="AI79" s="191">
        <f t="shared" si="29"/>
        <v>2.0132291808527771</v>
      </c>
      <c r="AJ79" s="191">
        <f t="shared" si="30"/>
        <v>0.35367547300595881</v>
      </c>
      <c r="AK79" s="191">
        <f t="shared" si="31"/>
        <v>3.9914362103023655</v>
      </c>
      <c r="AL79" s="191">
        <f t="shared" si="32"/>
        <v>7.2997184886891891E-3</v>
      </c>
    </row>
    <row r="80" spans="1:38" ht="15.5" thickBot="1" x14ac:dyDescent="0.45">
      <c r="A80" s="45">
        <v>78</v>
      </c>
      <c r="B80" s="61" t="s">
        <v>88</v>
      </c>
      <c r="C80" s="62" t="s">
        <v>89</v>
      </c>
      <c r="D80" s="63" t="s">
        <v>79</v>
      </c>
      <c r="E80" s="108">
        <v>175.024</v>
      </c>
      <c r="F80" s="7">
        <v>0.56049420000000005</v>
      </c>
      <c r="G80" s="25" t="s">
        <v>340</v>
      </c>
      <c r="H80" s="138">
        <v>10343.42</v>
      </c>
      <c r="I80" s="139">
        <v>12953.6</v>
      </c>
      <c r="J80" s="139">
        <v>12982.33</v>
      </c>
      <c r="K80" s="139">
        <v>17778.97</v>
      </c>
      <c r="L80" s="139">
        <v>26823.279999999999</v>
      </c>
      <c r="M80" s="139">
        <v>18506.060000000001</v>
      </c>
      <c r="N80" s="139">
        <v>12299.22</v>
      </c>
      <c r="O80" s="139">
        <v>11703.95</v>
      </c>
      <c r="P80" s="139">
        <v>19205.04</v>
      </c>
      <c r="Q80" s="139">
        <v>22432.49</v>
      </c>
      <c r="R80" s="139">
        <v>22325.439999999999</v>
      </c>
      <c r="S80" s="139">
        <v>16297.79</v>
      </c>
      <c r="T80" s="139">
        <v>21509.46</v>
      </c>
      <c r="U80" s="139">
        <v>18440.61</v>
      </c>
      <c r="V80" s="139">
        <v>19133.439999999999</v>
      </c>
      <c r="W80" s="139">
        <v>0</v>
      </c>
      <c r="X80" s="139">
        <v>0</v>
      </c>
      <c r="Y80" s="139">
        <v>0</v>
      </c>
      <c r="Z80" s="178">
        <f t="shared" si="33"/>
        <v>19694.50333333333</v>
      </c>
      <c r="AA80">
        <f t="shared" si="34"/>
        <v>1314.1674496636851</v>
      </c>
      <c r="AB80" s="182">
        <f t="shared" si="35"/>
        <v>6.6727625846721969E-2</v>
      </c>
      <c r="AC80" s="185">
        <f t="shared" si="23"/>
        <v>12953.6</v>
      </c>
      <c r="AD80" s="186">
        <f t="shared" si="24"/>
        <v>18506.060000000001</v>
      </c>
      <c r="AE80" s="186">
        <f t="shared" si="25"/>
        <v>12299.22</v>
      </c>
      <c r="AF80" s="186">
        <f t="shared" si="26"/>
        <v>22325.439999999999</v>
      </c>
      <c r="AG80" s="191">
        <f t="shared" si="27"/>
        <v>1.4286422307312254</v>
      </c>
      <c r="AH80" s="191">
        <f t="shared" si="28"/>
        <v>4.1917238824685225E-2</v>
      </c>
      <c r="AI80" s="191">
        <f t="shared" si="29"/>
        <v>0.94948276926877462</v>
      </c>
      <c r="AJ80" s="191">
        <f t="shared" si="30"/>
        <v>0.4181918494555929</v>
      </c>
      <c r="AK80" s="191">
        <f t="shared" si="31"/>
        <v>1.7234930830039523</v>
      </c>
      <c r="AL80" s="191">
        <f t="shared" si="32"/>
        <v>2.0114748189619353E-2</v>
      </c>
    </row>
    <row r="81" spans="1:38" ht="15.5" thickBot="1" x14ac:dyDescent="0.45">
      <c r="A81" s="45">
        <v>79</v>
      </c>
      <c r="B81" s="64" t="s">
        <v>86</v>
      </c>
      <c r="C81" s="65" t="s">
        <v>87</v>
      </c>
      <c r="D81" s="66" t="s">
        <v>215</v>
      </c>
      <c r="E81" s="109">
        <v>249.05529999999999</v>
      </c>
      <c r="F81" s="8">
        <v>0.62704420000000005</v>
      </c>
      <c r="G81" s="26" t="s">
        <v>340</v>
      </c>
      <c r="H81" s="140">
        <v>33402.68</v>
      </c>
      <c r="I81" s="141">
        <v>32441.99</v>
      </c>
      <c r="J81" s="141">
        <v>54226.5</v>
      </c>
      <c r="K81" s="141">
        <v>68424.77</v>
      </c>
      <c r="L81" s="141">
        <v>46260.99</v>
      </c>
      <c r="M81" s="141">
        <v>78871.990000000005</v>
      </c>
      <c r="N81" s="141">
        <v>46238.33</v>
      </c>
      <c r="O81" s="141">
        <v>43560.88</v>
      </c>
      <c r="P81" s="141">
        <v>39099.120000000003</v>
      </c>
      <c r="Q81" s="141">
        <v>64742.05</v>
      </c>
      <c r="R81" s="141">
        <v>43305.47</v>
      </c>
      <c r="S81" s="141">
        <v>49307.12</v>
      </c>
      <c r="T81" s="141">
        <v>66552.679999999993</v>
      </c>
      <c r="U81" s="141">
        <v>87652.07</v>
      </c>
      <c r="V81" s="141">
        <v>53837.93</v>
      </c>
      <c r="W81" s="141">
        <v>0</v>
      </c>
      <c r="X81" s="141">
        <v>212.9461</v>
      </c>
      <c r="Y81" s="141">
        <v>0</v>
      </c>
      <c r="Z81" s="178">
        <f t="shared" si="33"/>
        <v>69347.56</v>
      </c>
      <c r="AA81">
        <f t="shared" si="34"/>
        <v>13945.310601194968</v>
      </c>
      <c r="AB81" s="182">
        <f t="shared" si="35"/>
        <v>0.20109302477542063</v>
      </c>
      <c r="AC81" s="185">
        <f t="shared" si="23"/>
        <v>33402.68</v>
      </c>
      <c r="AD81" s="186">
        <f t="shared" si="24"/>
        <v>68424.77</v>
      </c>
      <c r="AE81" s="186">
        <f t="shared" si="25"/>
        <v>43560.88</v>
      </c>
      <c r="AF81" s="186">
        <f t="shared" si="26"/>
        <v>49307.12</v>
      </c>
      <c r="AG81" s="191">
        <f t="shared" si="27"/>
        <v>2.0484814392138597</v>
      </c>
      <c r="AH81" s="191">
        <f t="shared" si="28"/>
        <v>0.10983648340133632</v>
      </c>
      <c r="AI81" s="191">
        <f t="shared" si="29"/>
        <v>1.3041133226435722</v>
      </c>
      <c r="AJ81" s="191">
        <f t="shared" si="30"/>
        <v>0.71142008420217984</v>
      </c>
      <c r="AK81" s="191">
        <f t="shared" si="31"/>
        <v>1.4761426328665843</v>
      </c>
      <c r="AL81" s="191">
        <f t="shared" si="32"/>
        <v>0.26318931767909148</v>
      </c>
    </row>
    <row r="82" spans="1:38" ht="15.5" thickBot="1" x14ac:dyDescent="0.45">
      <c r="A82" s="45">
        <v>80</v>
      </c>
      <c r="B82" s="64" t="s">
        <v>216</v>
      </c>
      <c r="C82" s="65" t="s">
        <v>217</v>
      </c>
      <c r="D82" s="66" t="s">
        <v>215</v>
      </c>
      <c r="E82" s="109">
        <v>255.0625</v>
      </c>
      <c r="F82" s="8">
        <v>0.63540830000000004</v>
      </c>
      <c r="G82" s="26" t="s">
        <v>339</v>
      </c>
      <c r="H82" s="140">
        <v>274241.2</v>
      </c>
      <c r="I82" s="141">
        <v>267990.2</v>
      </c>
      <c r="J82" s="141">
        <v>262796.40000000002</v>
      </c>
      <c r="K82" s="141">
        <v>286720.7</v>
      </c>
      <c r="L82" s="141">
        <v>287276</v>
      </c>
      <c r="M82" s="141">
        <v>220913.3</v>
      </c>
      <c r="N82" s="141">
        <v>203713.1</v>
      </c>
      <c r="O82" s="141">
        <v>220919</v>
      </c>
      <c r="P82" s="141">
        <v>218871.1</v>
      </c>
      <c r="Q82" s="141">
        <v>259400.2</v>
      </c>
      <c r="R82" s="141">
        <v>242564.6</v>
      </c>
      <c r="S82" s="141">
        <v>228931</v>
      </c>
      <c r="T82" s="141">
        <v>292258.2</v>
      </c>
      <c r="U82" s="141">
        <v>184896.9</v>
      </c>
      <c r="V82" s="141">
        <v>253412</v>
      </c>
      <c r="W82" s="141">
        <v>227.9931</v>
      </c>
      <c r="X82" s="141">
        <v>49208.43</v>
      </c>
      <c r="Y82" s="141">
        <v>55341.62</v>
      </c>
      <c r="Z82" s="178">
        <f t="shared" si="33"/>
        <v>243522.36666666667</v>
      </c>
      <c r="AA82">
        <f t="shared" si="34"/>
        <v>44384.42534661114</v>
      </c>
      <c r="AB82" s="182">
        <f t="shared" si="35"/>
        <v>0.18226015931983991</v>
      </c>
      <c r="AC82" s="185">
        <f t="shared" si="23"/>
        <v>267990.2</v>
      </c>
      <c r="AD82" s="186">
        <f t="shared" si="24"/>
        <v>286720.7</v>
      </c>
      <c r="AE82" s="186">
        <f t="shared" si="25"/>
        <v>218871.1</v>
      </c>
      <c r="AF82" s="186">
        <f t="shared" si="26"/>
        <v>242564.6</v>
      </c>
      <c r="AG82" s="191">
        <f t="shared" si="27"/>
        <v>1.0698924811429671</v>
      </c>
      <c r="AH82" s="191">
        <f t="shared" si="28"/>
        <v>0.8869885599509697</v>
      </c>
      <c r="AI82" s="191">
        <f t="shared" si="29"/>
        <v>0.81671307383628211</v>
      </c>
      <c r="AJ82" s="191">
        <f t="shared" si="30"/>
        <v>1.0640138578741289E-3</v>
      </c>
      <c r="AK82" s="191">
        <f t="shared" si="31"/>
        <v>0.90512488889519094</v>
      </c>
      <c r="AL82" s="191">
        <f t="shared" si="32"/>
        <v>5.8473570337216695E-2</v>
      </c>
    </row>
    <row r="83" spans="1:38" ht="15.5" thickBot="1" x14ac:dyDescent="0.45">
      <c r="A83" s="45">
        <v>81</v>
      </c>
      <c r="B83" s="67" t="s">
        <v>303</v>
      </c>
      <c r="C83" s="68" t="s">
        <v>92</v>
      </c>
      <c r="D83" s="69" t="s">
        <v>90</v>
      </c>
      <c r="E83" s="110">
        <v>104.071</v>
      </c>
      <c r="F83" s="9">
        <v>0.65938600000000003</v>
      </c>
      <c r="G83" s="27" t="s">
        <v>339</v>
      </c>
      <c r="H83" s="142">
        <v>1192498</v>
      </c>
      <c r="I83" s="143">
        <v>1380682</v>
      </c>
      <c r="J83" s="143">
        <v>1574630</v>
      </c>
      <c r="K83" s="143">
        <v>1544671</v>
      </c>
      <c r="L83" s="143">
        <v>1428652</v>
      </c>
      <c r="M83" s="143">
        <v>1717434</v>
      </c>
      <c r="N83" s="143">
        <v>853387.8</v>
      </c>
      <c r="O83" s="143">
        <v>747854.6</v>
      </c>
      <c r="P83" s="143">
        <v>923385.3</v>
      </c>
      <c r="Q83" s="143">
        <v>1365033</v>
      </c>
      <c r="R83" s="143">
        <v>1040923</v>
      </c>
      <c r="S83" s="143">
        <v>967823.3</v>
      </c>
      <c r="T83" s="143">
        <v>1061167</v>
      </c>
      <c r="U83" s="143">
        <v>947740.3</v>
      </c>
      <c r="V83" s="143">
        <v>1048816</v>
      </c>
      <c r="W83" s="143">
        <v>13602.59</v>
      </c>
      <c r="X83" s="143">
        <v>42096.959999999999</v>
      </c>
      <c r="Y83" s="143">
        <v>43990.61</v>
      </c>
      <c r="Z83" s="178">
        <f t="shared" si="33"/>
        <v>1019241.1</v>
      </c>
      <c r="AA83">
        <f t="shared" si="34"/>
        <v>50809.51420570755</v>
      </c>
      <c r="AB83" s="182">
        <f t="shared" si="35"/>
        <v>4.9850338850844562E-2</v>
      </c>
      <c r="AC83" s="185">
        <f t="shared" si="23"/>
        <v>1380682</v>
      </c>
      <c r="AD83" s="186">
        <f t="shared" si="24"/>
        <v>1544671</v>
      </c>
      <c r="AE83" s="186">
        <f t="shared" si="25"/>
        <v>853387.8</v>
      </c>
      <c r="AF83" s="186">
        <f t="shared" si="26"/>
        <v>1040923</v>
      </c>
      <c r="AG83" s="191">
        <f t="shared" si="27"/>
        <v>1.1187739102849172</v>
      </c>
      <c r="AH83" s="191">
        <f t="shared" si="28"/>
        <v>0.26164524441710829</v>
      </c>
      <c r="AI83" s="191">
        <f t="shared" si="29"/>
        <v>0.61809149391387741</v>
      </c>
      <c r="AJ83" s="191">
        <f t="shared" si="30"/>
        <v>1.1232350851767157E-2</v>
      </c>
      <c r="AK83" s="191">
        <f t="shared" si="31"/>
        <v>0.75391943981307785</v>
      </c>
      <c r="AL83" s="191">
        <f t="shared" si="32"/>
        <v>0.19190191356195491</v>
      </c>
    </row>
    <row r="84" spans="1:38" ht="15.5" thickBot="1" x14ac:dyDescent="0.45">
      <c r="A84" s="45">
        <v>82</v>
      </c>
      <c r="B84" s="67" t="s">
        <v>304</v>
      </c>
      <c r="C84" s="68" t="s">
        <v>91</v>
      </c>
      <c r="D84" s="69" t="s">
        <v>90</v>
      </c>
      <c r="E84" s="110">
        <v>186.01609999999999</v>
      </c>
      <c r="F84" s="9">
        <v>0.66435840000000002</v>
      </c>
      <c r="G84" s="27" t="s">
        <v>339</v>
      </c>
      <c r="H84" s="142">
        <v>348323</v>
      </c>
      <c r="I84" s="143">
        <v>226424.2</v>
      </c>
      <c r="J84" s="143">
        <v>356067.8</v>
      </c>
      <c r="K84" s="143">
        <v>212202</v>
      </c>
      <c r="L84" s="143">
        <v>229586.5</v>
      </c>
      <c r="M84" s="143">
        <v>344017.2</v>
      </c>
      <c r="N84" s="143">
        <v>191475.6</v>
      </c>
      <c r="O84" s="143">
        <v>149415.4</v>
      </c>
      <c r="P84" s="143">
        <v>141850.70000000001</v>
      </c>
      <c r="Q84" s="143">
        <v>293783.59999999998</v>
      </c>
      <c r="R84" s="143">
        <v>241661.5</v>
      </c>
      <c r="S84" s="143">
        <v>117456.4</v>
      </c>
      <c r="T84" s="143">
        <v>120209.8</v>
      </c>
      <c r="U84" s="143">
        <v>178875.6</v>
      </c>
      <c r="V84" s="143">
        <v>183702.6</v>
      </c>
      <c r="W84" s="143">
        <v>266.62279999999998</v>
      </c>
      <c r="X84" s="143">
        <v>9424.0400000000009</v>
      </c>
      <c r="Y84" s="143">
        <v>4087.6759999999999</v>
      </c>
      <c r="Z84" s="178">
        <f t="shared" si="33"/>
        <v>160929.33333333334</v>
      </c>
      <c r="AA84">
        <f t="shared" si="34"/>
        <v>28860.414393113337</v>
      </c>
      <c r="AB84" s="182">
        <f t="shared" si="35"/>
        <v>0.17933594699814412</v>
      </c>
      <c r="AC84" s="185">
        <f t="shared" si="23"/>
        <v>348323</v>
      </c>
      <c r="AD84" s="186">
        <f t="shared" si="24"/>
        <v>229586.5</v>
      </c>
      <c r="AE84" s="186">
        <f t="shared" si="25"/>
        <v>149415.4</v>
      </c>
      <c r="AF84" s="186">
        <f t="shared" si="26"/>
        <v>241661.5</v>
      </c>
      <c r="AG84" s="191">
        <f t="shared" si="27"/>
        <v>0.65911955282883994</v>
      </c>
      <c r="AH84" s="191">
        <f t="shared" si="28"/>
        <v>0.45811085462824197</v>
      </c>
      <c r="AI84" s="191">
        <f t="shared" si="29"/>
        <v>0.42895645708150193</v>
      </c>
      <c r="AJ84" s="191">
        <f t="shared" si="30"/>
        <v>2.8862246068245598E-2</v>
      </c>
      <c r="AK84" s="191">
        <f t="shared" si="31"/>
        <v>0.6937856529715235</v>
      </c>
      <c r="AL84" s="191">
        <f t="shared" si="32"/>
        <v>0.23933588361819122</v>
      </c>
    </row>
    <row r="85" spans="1:38" ht="15.5" thickBot="1" x14ac:dyDescent="0.45">
      <c r="A85" s="45">
        <v>83</v>
      </c>
      <c r="B85" s="67" t="s">
        <v>156</v>
      </c>
      <c r="C85" s="68" t="s">
        <v>198</v>
      </c>
      <c r="D85" s="69" t="s">
        <v>90</v>
      </c>
      <c r="E85" s="110">
        <v>399.14389999999997</v>
      </c>
      <c r="F85" s="9">
        <v>0.64116669999999998</v>
      </c>
      <c r="G85" s="27" t="s">
        <v>339</v>
      </c>
      <c r="H85" s="142">
        <v>112061.3</v>
      </c>
      <c r="I85" s="143">
        <v>136545.9</v>
      </c>
      <c r="J85" s="143">
        <v>147906.9</v>
      </c>
      <c r="K85" s="143">
        <v>136523.4</v>
      </c>
      <c r="L85" s="143">
        <v>109380</v>
      </c>
      <c r="M85" s="143">
        <v>83858.27</v>
      </c>
      <c r="N85" s="143">
        <v>59548.03</v>
      </c>
      <c r="O85" s="143">
        <v>93610.63</v>
      </c>
      <c r="P85" s="143">
        <v>78121.990000000005</v>
      </c>
      <c r="Q85" s="143">
        <v>91786.23</v>
      </c>
      <c r="R85" s="143">
        <v>101719.2</v>
      </c>
      <c r="S85" s="143">
        <v>87210.5</v>
      </c>
      <c r="T85" s="143">
        <v>87140.34</v>
      </c>
      <c r="U85" s="143">
        <v>80830.09</v>
      </c>
      <c r="V85" s="143">
        <v>85642.06</v>
      </c>
      <c r="W85" s="143">
        <v>0</v>
      </c>
      <c r="X85" s="143">
        <v>0</v>
      </c>
      <c r="Y85" s="143">
        <v>0</v>
      </c>
      <c r="Z85" s="178">
        <f t="shared" si="33"/>
        <v>84537.496666666659</v>
      </c>
      <c r="AA85">
        <f t="shared" si="34"/>
        <v>2691.9458741009057</v>
      </c>
      <c r="AB85" s="182">
        <f t="shared" si="35"/>
        <v>3.1843217273339802E-2</v>
      </c>
      <c r="AC85" s="185">
        <f t="shared" si="23"/>
        <v>136545.9</v>
      </c>
      <c r="AD85" s="186">
        <f t="shared" si="24"/>
        <v>109380</v>
      </c>
      <c r="AE85" s="186">
        <f t="shared" si="25"/>
        <v>78121.990000000005</v>
      </c>
      <c r="AF85" s="186">
        <f t="shared" si="26"/>
        <v>91786.23</v>
      </c>
      <c r="AG85" s="191">
        <f t="shared" si="27"/>
        <v>0.80104931748225328</v>
      </c>
      <c r="AH85" s="191">
        <f t="shared" si="28"/>
        <v>0.29589527757178807</v>
      </c>
      <c r="AI85" s="191">
        <f t="shared" si="29"/>
        <v>0.57212988452967106</v>
      </c>
      <c r="AJ85" s="191">
        <f t="shared" si="30"/>
        <v>1.8915400332185108E-2</v>
      </c>
      <c r="AK85" s="191">
        <f t="shared" si="31"/>
        <v>0.67220055673586687</v>
      </c>
      <c r="AL85" s="191">
        <f t="shared" si="32"/>
        <v>2.7713523988829508E-2</v>
      </c>
    </row>
    <row r="86" spans="1:38" ht="15.5" thickBot="1" x14ac:dyDescent="0.45">
      <c r="A86" s="45">
        <v>84</v>
      </c>
      <c r="B86" s="67" t="s">
        <v>199</v>
      </c>
      <c r="C86" s="68" t="s">
        <v>202</v>
      </c>
      <c r="D86" s="69" t="s">
        <v>236</v>
      </c>
      <c r="E86" s="110">
        <v>442.14640000000003</v>
      </c>
      <c r="F86" s="9">
        <v>1.7095530000000001</v>
      </c>
      <c r="G86" s="27" t="s">
        <v>339</v>
      </c>
      <c r="H86" s="142">
        <v>0</v>
      </c>
      <c r="I86" s="143">
        <v>11324.17</v>
      </c>
      <c r="J86" s="143">
        <v>19567.78</v>
      </c>
      <c r="K86" s="143">
        <v>13612.89</v>
      </c>
      <c r="L86" s="143">
        <v>6641.6090000000004</v>
      </c>
      <c r="M86" s="143">
        <v>14113.13</v>
      </c>
      <c r="N86" s="143">
        <v>37386.32</v>
      </c>
      <c r="O86" s="143">
        <v>46377.63</v>
      </c>
      <c r="P86" s="143">
        <v>37560.28</v>
      </c>
      <c r="Q86" s="143">
        <v>45670.12</v>
      </c>
      <c r="R86" s="143">
        <v>46385.96</v>
      </c>
      <c r="S86" s="143">
        <v>39350.82</v>
      </c>
      <c r="T86" s="143">
        <v>11739.39</v>
      </c>
      <c r="U86" s="143">
        <v>22149.38</v>
      </c>
      <c r="V86" s="143">
        <v>33610.639999999999</v>
      </c>
      <c r="W86" s="143">
        <v>0</v>
      </c>
      <c r="X86" s="143">
        <v>0</v>
      </c>
      <c r="Y86" s="143">
        <v>0</v>
      </c>
      <c r="Z86" s="178">
        <f t="shared" si="33"/>
        <v>22499.803333333333</v>
      </c>
      <c r="AA86">
        <f t="shared" si="34"/>
        <v>8932.3379367715861</v>
      </c>
      <c r="AB86" s="182">
        <f t="shared" si="35"/>
        <v>0.39699626723129516</v>
      </c>
      <c r="AC86" s="185">
        <f t="shared" si="23"/>
        <v>11324.17</v>
      </c>
      <c r="AD86" s="186">
        <f t="shared" si="24"/>
        <v>13612.89</v>
      </c>
      <c r="AE86" s="186">
        <f t="shared" si="25"/>
        <v>37560.28</v>
      </c>
      <c r="AF86" s="186">
        <f t="shared" si="26"/>
        <v>45670.12</v>
      </c>
      <c r="AG86" s="191">
        <f t="shared" si="27"/>
        <v>1.2021092936612572</v>
      </c>
      <c r="AH86" s="191">
        <f t="shared" si="28"/>
        <v>0.86004662765033868</v>
      </c>
      <c r="AI86" s="191">
        <f t="shared" si="29"/>
        <v>3.3168241027819256</v>
      </c>
      <c r="AJ86" s="191">
        <f t="shared" si="30"/>
        <v>9.2490178144677936E-3</v>
      </c>
      <c r="AK86" s="191">
        <f t="shared" si="31"/>
        <v>4.0329772513129001</v>
      </c>
      <c r="AL86" s="191">
        <f t="shared" si="32"/>
        <v>5.3432098214780703E-3</v>
      </c>
    </row>
    <row r="87" spans="1:38" ht="15.5" thickBot="1" x14ac:dyDescent="0.45">
      <c r="A87" s="45">
        <v>85</v>
      </c>
      <c r="B87" s="70" t="s">
        <v>93</v>
      </c>
      <c r="C87" s="71" t="s">
        <v>94</v>
      </c>
      <c r="D87" s="72" t="s">
        <v>159</v>
      </c>
      <c r="E87" s="111">
        <v>133.09719999999999</v>
      </c>
      <c r="F87" s="10">
        <v>0.60863230000000001</v>
      </c>
      <c r="G87" s="28" t="s">
        <v>339</v>
      </c>
      <c r="H87" s="144">
        <v>124105.9</v>
      </c>
      <c r="I87" s="145">
        <v>89611.96</v>
      </c>
      <c r="J87" s="145">
        <v>89387.839999999997</v>
      </c>
      <c r="K87" s="145">
        <v>57267.08</v>
      </c>
      <c r="L87" s="145">
        <v>64066.46</v>
      </c>
      <c r="M87" s="145">
        <v>45532.93</v>
      </c>
      <c r="N87" s="145">
        <v>51639.56</v>
      </c>
      <c r="O87" s="145">
        <v>41784.519999999997</v>
      </c>
      <c r="P87" s="145">
        <v>82323.789999999994</v>
      </c>
      <c r="Q87" s="145">
        <v>24263.08</v>
      </c>
      <c r="R87" s="145">
        <v>58103.8</v>
      </c>
      <c r="S87" s="145">
        <v>53651.040000000001</v>
      </c>
      <c r="T87" s="145">
        <v>40106.639999999999</v>
      </c>
      <c r="U87" s="145">
        <v>59702.3</v>
      </c>
      <c r="V87" s="145">
        <v>56793.120000000003</v>
      </c>
      <c r="W87" s="145">
        <v>1494.8489999999999</v>
      </c>
      <c r="X87" s="145">
        <v>6661.1390000000001</v>
      </c>
      <c r="Y87" s="145">
        <v>6417.82</v>
      </c>
      <c r="Z87" s="178">
        <f t="shared" si="33"/>
        <v>52200.686666666668</v>
      </c>
      <c r="AA87">
        <f t="shared" si="34"/>
        <v>8633.8599189367542</v>
      </c>
      <c r="AB87" s="182">
        <f t="shared" si="35"/>
        <v>0.16539743957908512</v>
      </c>
      <c r="AC87" s="185">
        <f t="shared" si="23"/>
        <v>89611.96</v>
      </c>
      <c r="AD87" s="186">
        <f t="shared" si="24"/>
        <v>57267.08</v>
      </c>
      <c r="AE87" s="186">
        <f t="shared" si="25"/>
        <v>51639.56</v>
      </c>
      <c r="AF87" s="186">
        <f t="shared" si="26"/>
        <v>53651.040000000001</v>
      </c>
      <c r="AG87" s="191">
        <f t="shared" si="27"/>
        <v>0.63905621526412315</v>
      </c>
      <c r="AH87" s="191">
        <f t="shared" si="28"/>
        <v>2.3503054949639998E-2</v>
      </c>
      <c r="AI87" s="191">
        <f t="shared" si="29"/>
        <v>0.57625745492007985</v>
      </c>
      <c r="AJ87" s="191">
        <f t="shared" si="30"/>
        <v>6.4823651752365791E-2</v>
      </c>
      <c r="AK87" s="191">
        <f t="shared" si="31"/>
        <v>0.5987040122769326</v>
      </c>
      <c r="AL87" s="191">
        <f t="shared" si="32"/>
        <v>2.3741229032042416E-2</v>
      </c>
    </row>
    <row r="88" spans="1:38" ht="15.5" thickBot="1" x14ac:dyDescent="0.45">
      <c r="A88" s="45">
        <v>86</v>
      </c>
      <c r="B88" s="167" t="s">
        <v>157</v>
      </c>
      <c r="C88" s="168" t="s">
        <v>200</v>
      </c>
      <c r="D88" s="169" t="s">
        <v>158</v>
      </c>
      <c r="E88" s="170">
        <v>89.107929999999996</v>
      </c>
      <c r="F88" s="171">
        <v>0.60925110000000005</v>
      </c>
      <c r="G88" s="172" t="s">
        <v>339</v>
      </c>
      <c r="H88" s="173">
        <v>187279.5</v>
      </c>
      <c r="I88" s="174">
        <v>142181.29999999999</v>
      </c>
      <c r="J88" s="174">
        <v>154753.5</v>
      </c>
      <c r="K88" s="174">
        <v>154616</v>
      </c>
      <c r="L88" s="174">
        <v>148960.29999999999</v>
      </c>
      <c r="M88" s="174">
        <v>241030.7</v>
      </c>
      <c r="N88" s="174">
        <v>231391.5</v>
      </c>
      <c r="O88" s="174">
        <v>145517.1</v>
      </c>
      <c r="P88" s="174">
        <v>255447.6</v>
      </c>
      <c r="Q88" s="174">
        <v>259701.3</v>
      </c>
      <c r="R88" s="174">
        <v>248168.4</v>
      </c>
      <c r="S88" s="174">
        <v>186067.7</v>
      </c>
      <c r="T88" s="174">
        <v>286437.5</v>
      </c>
      <c r="U88" s="174">
        <v>234498.7</v>
      </c>
      <c r="V88" s="174">
        <v>211494.9</v>
      </c>
      <c r="W88" s="174">
        <v>3637.123</v>
      </c>
      <c r="X88" s="174">
        <v>3589.4810000000002</v>
      </c>
      <c r="Y88" s="174">
        <v>2237.4810000000002</v>
      </c>
      <c r="Z88" s="178">
        <f t="shared" si="33"/>
        <v>244143.69999999998</v>
      </c>
      <c r="AA88">
        <f t="shared" si="34"/>
        <v>31346.109194390858</v>
      </c>
      <c r="AB88" s="182">
        <f t="shared" si="35"/>
        <v>0.12839204613672547</v>
      </c>
      <c r="AC88" s="185">
        <f t="shared" si="23"/>
        <v>154753.5</v>
      </c>
      <c r="AD88" s="186">
        <f t="shared" si="24"/>
        <v>154616</v>
      </c>
      <c r="AE88" s="186">
        <f t="shared" si="25"/>
        <v>231391.5</v>
      </c>
      <c r="AF88" s="186">
        <f t="shared" si="26"/>
        <v>248168.4</v>
      </c>
      <c r="AG88" s="191">
        <f t="shared" si="27"/>
        <v>0.99911149020862211</v>
      </c>
      <c r="AH88" s="191">
        <f t="shared" si="28"/>
        <v>0.57124505502136147</v>
      </c>
      <c r="AI88" s="191">
        <f t="shared" si="29"/>
        <v>1.4952262792117788</v>
      </c>
      <c r="AJ88" s="191">
        <f t="shared" si="30"/>
        <v>0.24172920933891684</v>
      </c>
      <c r="AK88" s="191">
        <f t="shared" si="31"/>
        <v>1.6036367513497272</v>
      </c>
      <c r="AL88" s="191">
        <f t="shared" si="32"/>
        <v>5.783013538123314E-2</v>
      </c>
    </row>
    <row r="89" spans="1:38" ht="15.5" thickBot="1" x14ac:dyDescent="0.45">
      <c r="A89" s="45">
        <v>87</v>
      </c>
      <c r="B89" s="167" t="s">
        <v>123</v>
      </c>
      <c r="C89" s="168" t="s">
        <v>124</v>
      </c>
      <c r="D89" s="169" t="s">
        <v>158</v>
      </c>
      <c r="E89" s="170">
        <v>146.16499999999999</v>
      </c>
      <c r="F89" s="171">
        <v>0.58832470000000003</v>
      </c>
      <c r="G89" s="172" t="s">
        <v>339</v>
      </c>
      <c r="H89" s="173">
        <v>426272.6</v>
      </c>
      <c r="I89" s="174">
        <v>1271262</v>
      </c>
      <c r="J89" s="174">
        <v>1396677</v>
      </c>
      <c r="K89" s="174">
        <v>1741250</v>
      </c>
      <c r="L89" s="174">
        <v>1765025</v>
      </c>
      <c r="M89" s="174">
        <v>1081519</v>
      </c>
      <c r="N89" s="174">
        <v>1178460</v>
      </c>
      <c r="O89" s="174">
        <v>1015629</v>
      </c>
      <c r="P89" s="174">
        <v>1618418</v>
      </c>
      <c r="Q89" s="174">
        <v>1210765</v>
      </c>
      <c r="R89" s="174">
        <v>1052755</v>
      </c>
      <c r="S89" s="174">
        <v>1146701</v>
      </c>
      <c r="T89" s="174">
        <v>968253.2</v>
      </c>
      <c r="U89" s="174">
        <v>1153882</v>
      </c>
      <c r="V89" s="174">
        <v>1432098</v>
      </c>
      <c r="W89" s="174">
        <v>0</v>
      </c>
      <c r="X89" s="174">
        <v>110529.4</v>
      </c>
      <c r="Y89" s="174">
        <v>55843.62</v>
      </c>
      <c r="Z89" s="178">
        <f t="shared" si="33"/>
        <v>1184744.4000000001</v>
      </c>
      <c r="AA89">
        <f t="shared" si="34"/>
        <v>190617.18254498014</v>
      </c>
      <c r="AB89" s="182">
        <f t="shared" si="35"/>
        <v>0.16089308592214499</v>
      </c>
      <c r="AC89" s="185">
        <f t="shared" si="23"/>
        <v>1271262</v>
      </c>
      <c r="AD89" s="186">
        <f t="shared" si="24"/>
        <v>1741250</v>
      </c>
      <c r="AE89" s="186">
        <f t="shared" si="25"/>
        <v>1178460</v>
      </c>
      <c r="AF89" s="186">
        <f t="shared" si="26"/>
        <v>1146701</v>
      </c>
      <c r="AG89" s="191">
        <f t="shared" si="27"/>
        <v>1.3697019182513124</v>
      </c>
      <c r="AH89" s="191">
        <f t="shared" si="28"/>
        <v>0.2583865658653845</v>
      </c>
      <c r="AI89" s="191">
        <f t="shared" si="29"/>
        <v>0.92700009911410863</v>
      </c>
      <c r="AJ89" s="191">
        <f t="shared" si="30"/>
        <v>0.53583128013891079</v>
      </c>
      <c r="AK89" s="191">
        <f t="shared" si="31"/>
        <v>0.90201783739307873</v>
      </c>
      <c r="AL89" s="191">
        <f t="shared" si="32"/>
        <v>0.7496864563576211</v>
      </c>
    </row>
    <row r="90" spans="1:38" ht="15.5" thickBot="1" x14ac:dyDescent="0.45">
      <c r="A90" s="45">
        <v>88</v>
      </c>
      <c r="B90" s="167" t="s">
        <v>125</v>
      </c>
      <c r="C90" s="168" t="s">
        <v>126</v>
      </c>
      <c r="D90" s="169" t="s">
        <v>158</v>
      </c>
      <c r="E90" s="170">
        <v>203.22290000000001</v>
      </c>
      <c r="F90" s="171">
        <v>0.57504679999999997</v>
      </c>
      <c r="G90" s="172" t="s">
        <v>339</v>
      </c>
      <c r="H90" s="173">
        <v>197923.5</v>
      </c>
      <c r="I90" s="174">
        <v>558043.19999999995</v>
      </c>
      <c r="J90" s="174">
        <v>627554.69999999995</v>
      </c>
      <c r="K90" s="174">
        <v>576579</v>
      </c>
      <c r="L90" s="174">
        <v>805597.3</v>
      </c>
      <c r="M90" s="174">
        <v>425450.5</v>
      </c>
      <c r="N90" s="174">
        <v>394596.2</v>
      </c>
      <c r="O90" s="174">
        <v>369837.2</v>
      </c>
      <c r="P90" s="174">
        <v>632031.4</v>
      </c>
      <c r="Q90" s="174">
        <v>348694.9</v>
      </c>
      <c r="R90" s="174">
        <v>348772.6</v>
      </c>
      <c r="S90" s="174">
        <v>371296.6</v>
      </c>
      <c r="T90" s="174">
        <v>194841.9</v>
      </c>
      <c r="U90" s="174">
        <v>514708.2</v>
      </c>
      <c r="V90" s="174">
        <v>531791.5</v>
      </c>
      <c r="W90" s="174">
        <v>0</v>
      </c>
      <c r="X90" s="174">
        <v>25249.42</v>
      </c>
      <c r="Y90" s="174">
        <v>16777.21</v>
      </c>
      <c r="Z90" s="178">
        <f t="shared" si="33"/>
        <v>413780.53333333338</v>
      </c>
      <c r="AA90">
        <f t="shared" si="34"/>
        <v>154970.00496681785</v>
      </c>
      <c r="AB90" s="182">
        <f t="shared" si="35"/>
        <v>0.37452222248932404</v>
      </c>
      <c r="AC90" s="185">
        <f t="shared" si="23"/>
        <v>558043.19999999995</v>
      </c>
      <c r="AD90" s="186">
        <f t="shared" si="24"/>
        <v>576579</v>
      </c>
      <c r="AE90" s="186">
        <f t="shared" si="25"/>
        <v>394596.2</v>
      </c>
      <c r="AF90" s="186">
        <f t="shared" si="26"/>
        <v>348772.6</v>
      </c>
      <c r="AG90" s="191">
        <f t="shared" si="27"/>
        <v>1.0332157080312063</v>
      </c>
      <c r="AH90" s="191">
        <f t="shared" si="28"/>
        <v>0.45978255535390916</v>
      </c>
      <c r="AI90" s="191">
        <f t="shared" si="29"/>
        <v>0.70710690498513384</v>
      </c>
      <c r="AJ90" s="191">
        <f t="shared" si="30"/>
        <v>0.9794194549813886</v>
      </c>
      <c r="AK90" s="191">
        <f t="shared" si="31"/>
        <v>0.62499211530576848</v>
      </c>
      <c r="AL90" s="191">
        <f t="shared" si="32"/>
        <v>0.47542495992182154</v>
      </c>
    </row>
    <row r="91" spans="1:38" ht="15.5" thickBot="1" x14ac:dyDescent="0.45">
      <c r="A91" s="45">
        <v>89</v>
      </c>
      <c r="B91" s="73" t="s">
        <v>95</v>
      </c>
      <c r="C91" s="74" t="s">
        <v>96</v>
      </c>
      <c r="D91" s="75" t="s">
        <v>97</v>
      </c>
      <c r="E91" s="112">
        <v>308.09890000000001</v>
      </c>
      <c r="F91" s="11">
        <v>0.62338689999999997</v>
      </c>
      <c r="G91" s="29" t="s">
        <v>340</v>
      </c>
      <c r="H91" s="146">
        <v>258005</v>
      </c>
      <c r="I91" s="147">
        <v>266290.09999999998</v>
      </c>
      <c r="J91" s="147">
        <v>321878.59999999998</v>
      </c>
      <c r="K91" s="147">
        <v>194985.3</v>
      </c>
      <c r="L91" s="147">
        <v>189981.7</v>
      </c>
      <c r="M91" s="147">
        <v>273838.7</v>
      </c>
      <c r="N91" s="147">
        <v>187604.7</v>
      </c>
      <c r="O91" s="147">
        <v>200436.2</v>
      </c>
      <c r="P91" s="147">
        <v>294755.20000000001</v>
      </c>
      <c r="Q91" s="147">
        <v>401098.8</v>
      </c>
      <c r="R91" s="147">
        <v>317272.2</v>
      </c>
      <c r="S91" s="147">
        <v>380391.6</v>
      </c>
      <c r="T91" s="147">
        <v>379108.8</v>
      </c>
      <c r="U91" s="147">
        <v>339741.2</v>
      </c>
      <c r="V91" s="147">
        <v>332582.40000000002</v>
      </c>
      <c r="W91" s="147">
        <v>627.86609999999996</v>
      </c>
      <c r="X91" s="147">
        <v>0</v>
      </c>
      <c r="Y91" s="147">
        <v>0</v>
      </c>
      <c r="Z91" s="178">
        <f t="shared" si="33"/>
        <v>350477.46666666662</v>
      </c>
      <c r="AA91">
        <f t="shared" si="34"/>
        <v>20455.268933184143</v>
      </c>
      <c r="AB91" s="182">
        <f t="shared" si="35"/>
        <v>5.8364005902378925E-2</v>
      </c>
      <c r="AC91" s="185">
        <f t="shared" si="23"/>
        <v>266290.09999999998</v>
      </c>
      <c r="AD91" s="186">
        <f t="shared" si="24"/>
        <v>194985.3</v>
      </c>
      <c r="AE91" s="186">
        <f t="shared" si="25"/>
        <v>200436.2</v>
      </c>
      <c r="AF91" s="186">
        <f t="shared" si="26"/>
        <v>380391.6</v>
      </c>
      <c r="AG91" s="191">
        <f t="shared" si="27"/>
        <v>0.73222887369827117</v>
      </c>
      <c r="AH91" s="191">
        <f t="shared" si="28"/>
        <v>0.13797632683756245</v>
      </c>
      <c r="AI91" s="191">
        <f t="shared" si="29"/>
        <v>0.75269865458760965</v>
      </c>
      <c r="AJ91" s="191">
        <f t="shared" si="30"/>
        <v>0.23794061179456669</v>
      </c>
      <c r="AK91" s="191">
        <f t="shared" si="31"/>
        <v>1.4284857003696345</v>
      </c>
      <c r="AL91" s="191">
        <f t="shared" si="32"/>
        <v>5.918770247143252E-2</v>
      </c>
    </row>
    <row r="92" spans="1:38" ht="15.5" thickBot="1" x14ac:dyDescent="0.45">
      <c r="A92" s="45">
        <v>90</v>
      </c>
      <c r="B92" s="73" t="s">
        <v>98</v>
      </c>
      <c r="C92" s="74" t="s">
        <v>99</v>
      </c>
      <c r="D92" s="75" t="s">
        <v>97</v>
      </c>
      <c r="E92" s="112">
        <v>131.03370000000001</v>
      </c>
      <c r="F92" s="11">
        <v>0.65457399999999999</v>
      </c>
      <c r="G92" s="29" t="s">
        <v>340</v>
      </c>
      <c r="H92" s="146">
        <v>5712.7190000000001</v>
      </c>
      <c r="I92" s="147">
        <v>15249.65</v>
      </c>
      <c r="J92" s="147">
        <v>17193.55</v>
      </c>
      <c r="K92" s="147">
        <v>24262.06</v>
      </c>
      <c r="L92" s="147">
        <v>13418.6</v>
      </c>
      <c r="M92" s="147">
        <v>21526.54</v>
      </c>
      <c r="N92" s="147">
        <v>24497.95</v>
      </c>
      <c r="O92" s="147">
        <v>27066.560000000001</v>
      </c>
      <c r="P92" s="147">
        <v>54699.49</v>
      </c>
      <c r="Q92" s="147">
        <v>19199.5</v>
      </c>
      <c r="R92" s="147">
        <v>24339.29</v>
      </c>
      <c r="S92" s="147">
        <v>21061.05</v>
      </c>
      <c r="T92" s="147">
        <v>10454.41</v>
      </c>
      <c r="U92" s="147">
        <v>27666.91</v>
      </c>
      <c r="V92" s="147">
        <v>29129.4</v>
      </c>
      <c r="W92" s="147">
        <v>9217.0329999999994</v>
      </c>
      <c r="X92" s="147">
        <v>2507.9290000000001</v>
      </c>
      <c r="Y92" s="147">
        <v>0</v>
      </c>
      <c r="Z92" s="178">
        <f t="shared" si="33"/>
        <v>22416.906666666666</v>
      </c>
      <c r="AA92">
        <f t="shared" si="34"/>
        <v>8479.8079429915306</v>
      </c>
      <c r="AB92" s="182">
        <f t="shared" si="35"/>
        <v>0.37827734526819329</v>
      </c>
      <c r="AC92" s="185">
        <f t="shared" si="23"/>
        <v>15249.65</v>
      </c>
      <c r="AD92" s="186">
        <f t="shared" si="24"/>
        <v>21526.54</v>
      </c>
      <c r="AE92" s="186">
        <f t="shared" si="25"/>
        <v>27066.560000000001</v>
      </c>
      <c r="AF92" s="186">
        <f t="shared" si="26"/>
        <v>21061.05</v>
      </c>
      <c r="AG92" s="191">
        <f t="shared" si="27"/>
        <v>1.4116087910214334</v>
      </c>
      <c r="AH92" s="191">
        <f t="shared" si="28"/>
        <v>0.21876873594466817</v>
      </c>
      <c r="AI92" s="191">
        <f t="shared" si="29"/>
        <v>1.7748971287865625</v>
      </c>
      <c r="AJ92" s="191">
        <f t="shared" si="30"/>
        <v>9.217999632483348E-2</v>
      </c>
      <c r="AK92" s="191">
        <f t="shared" si="31"/>
        <v>1.3810841560298106</v>
      </c>
      <c r="AL92" s="191">
        <f t="shared" si="32"/>
        <v>8.404683238867787E-2</v>
      </c>
    </row>
    <row r="93" spans="1:38" ht="15.5" thickBot="1" x14ac:dyDescent="0.45">
      <c r="A93" s="45">
        <v>91</v>
      </c>
      <c r="B93" s="73" t="s">
        <v>256</v>
      </c>
      <c r="C93" s="74" t="s">
        <v>257</v>
      </c>
      <c r="D93" s="75" t="s">
        <v>97</v>
      </c>
      <c r="E93" s="112">
        <v>606.07510000000002</v>
      </c>
      <c r="F93" s="11">
        <v>0.55889630000000001</v>
      </c>
      <c r="G93" s="29" t="s">
        <v>340</v>
      </c>
      <c r="H93" s="146">
        <v>628503.80000000005</v>
      </c>
      <c r="I93" s="147">
        <v>532119.1</v>
      </c>
      <c r="J93" s="147">
        <v>678815.2</v>
      </c>
      <c r="K93" s="147">
        <v>616183.5</v>
      </c>
      <c r="L93" s="147">
        <v>722480.1</v>
      </c>
      <c r="M93" s="147">
        <v>615047.19999999995</v>
      </c>
      <c r="N93" s="147">
        <v>342175.2</v>
      </c>
      <c r="O93" s="147">
        <v>348099.7</v>
      </c>
      <c r="P93" s="147">
        <v>412510.5</v>
      </c>
      <c r="Q93" s="147">
        <v>489188.1</v>
      </c>
      <c r="R93" s="147">
        <v>553389.1</v>
      </c>
      <c r="S93" s="147">
        <v>531749.30000000005</v>
      </c>
      <c r="T93" s="147">
        <v>497676.2</v>
      </c>
      <c r="U93" s="147">
        <v>502925.9</v>
      </c>
      <c r="V93" s="147">
        <v>417075.7</v>
      </c>
      <c r="W93" s="147">
        <v>0</v>
      </c>
      <c r="X93" s="147">
        <v>41475.21</v>
      </c>
      <c r="Y93" s="147">
        <v>4355.8429999999998</v>
      </c>
      <c r="Z93" s="178">
        <f t="shared" si="33"/>
        <v>472559.26666666666</v>
      </c>
      <c r="AA93">
        <f t="shared" si="34"/>
        <v>39291.300691657212</v>
      </c>
      <c r="AB93" s="182">
        <f t="shared" si="35"/>
        <v>8.3145762792484756E-2</v>
      </c>
      <c r="AC93" s="185">
        <f t="shared" si="23"/>
        <v>628503.80000000005</v>
      </c>
      <c r="AD93" s="186">
        <f t="shared" si="24"/>
        <v>616183.5</v>
      </c>
      <c r="AE93" s="186">
        <f t="shared" si="25"/>
        <v>348099.7</v>
      </c>
      <c r="AF93" s="186">
        <f t="shared" si="26"/>
        <v>531749.30000000005</v>
      </c>
      <c r="AG93" s="191">
        <f t="shared" si="27"/>
        <v>0.98039741366718858</v>
      </c>
      <c r="AH93" s="191">
        <f t="shared" si="28"/>
        <v>0.53279966383773014</v>
      </c>
      <c r="AI93" s="191">
        <f t="shared" si="29"/>
        <v>0.55385456698909374</v>
      </c>
      <c r="AJ93" s="191">
        <f t="shared" si="30"/>
        <v>7.205417505630517E-3</v>
      </c>
      <c r="AK93" s="191">
        <f t="shared" si="31"/>
        <v>0.84605582336972351</v>
      </c>
      <c r="AL93" s="191">
        <f t="shared" si="32"/>
        <v>0.13317569935903081</v>
      </c>
    </row>
    <row r="94" spans="1:38" ht="15.5" thickBot="1" x14ac:dyDescent="0.45">
      <c r="A94" s="45">
        <v>92</v>
      </c>
      <c r="B94" s="73" t="s">
        <v>258</v>
      </c>
      <c r="C94" s="74" t="s">
        <v>259</v>
      </c>
      <c r="D94" s="75" t="s">
        <v>97</v>
      </c>
      <c r="E94" s="112">
        <v>613.14070000000004</v>
      </c>
      <c r="F94" s="11">
        <v>0.56388099999999997</v>
      </c>
      <c r="G94" s="29" t="s">
        <v>340</v>
      </c>
      <c r="H94" s="146">
        <v>66328.320000000007</v>
      </c>
      <c r="I94" s="147">
        <v>58708.65</v>
      </c>
      <c r="J94" s="147">
        <v>64802.85</v>
      </c>
      <c r="K94" s="147">
        <v>70408.33</v>
      </c>
      <c r="L94" s="147">
        <v>81699.09</v>
      </c>
      <c r="M94" s="147">
        <v>79656.27</v>
      </c>
      <c r="N94" s="147">
        <v>51922.75</v>
      </c>
      <c r="O94" s="147">
        <v>52893.26</v>
      </c>
      <c r="P94" s="147">
        <v>55444.05</v>
      </c>
      <c r="Q94" s="147">
        <v>69345.95</v>
      </c>
      <c r="R94" s="147">
        <v>80513.63</v>
      </c>
      <c r="S94" s="147">
        <v>83245.27</v>
      </c>
      <c r="T94" s="147">
        <v>62128.84</v>
      </c>
      <c r="U94" s="147">
        <v>79350.84</v>
      </c>
      <c r="V94" s="147">
        <v>64157.2</v>
      </c>
      <c r="W94" s="147">
        <v>0</v>
      </c>
      <c r="X94" s="147">
        <v>0</v>
      </c>
      <c r="Y94" s="147">
        <v>0</v>
      </c>
      <c r="Z94" s="178">
        <f t="shared" si="33"/>
        <v>68545.626666666663</v>
      </c>
      <c r="AA94">
        <f t="shared" si="34"/>
        <v>7685.1821690199295</v>
      </c>
      <c r="AB94" s="182">
        <f t="shared" si="35"/>
        <v>0.11211776072006048</v>
      </c>
      <c r="AC94" s="185">
        <f t="shared" si="23"/>
        <v>64802.85</v>
      </c>
      <c r="AD94" s="186">
        <f t="shared" si="24"/>
        <v>79656.27</v>
      </c>
      <c r="AE94" s="186">
        <f t="shared" si="25"/>
        <v>52893.26</v>
      </c>
      <c r="AF94" s="186">
        <f t="shared" si="26"/>
        <v>80513.63</v>
      </c>
      <c r="AG94" s="191">
        <f t="shared" si="27"/>
        <v>1.2292093634770693</v>
      </c>
      <c r="AH94" s="191">
        <f t="shared" si="28"/>
        <v>2.8778348285710957E-2</v>
      </c>
      <c r="AI94" s="191">
        <f t="shared" si="29"/>
        <v>0.81621811386381926</v>
      </c>
      <c r="AJ94" s="191">
        <f t="shared" si="30"/>
        <v>1.8128443657057781E-2</v>
      </c>
      <c r="AK94" s="191">
        <f t="shared" si="31"/>
        <v>1.2424396457871838</v>
      </c>
      <c r="AL94" s="191">
        <f t="shared" si="32"/>
        <v>4.0927562463802587E-2</v>
      </c>
    </row>
    <row r="95" spans="1:38" ht="15.5" thickBot="1" x14ac:dyDescent="0.45">
      <c r="A95" s="45">
        <v>93</v>
      </c>
      <c r="B95" s="76" t="s">
        <v>101</v>
      </c>
      <c r="C95" s="77" t="s">
        <v>102</v>
      </c>
      <c r="D95" s="78" t="s">
        <v>100</v>
      </c>
      <c r="E95" s="113">
        <v>210.02809999999999</v>
      </c>
      <c r="F95" s="12">
        <v>0.57698729999999998</v>
      </c>
      <c r="G95" s="30" t="s">
        <v>340</v>
      </c>
      <c r="H95" s="148">
        <v>128487.6</v>
      </c>
      <c r="I95" s="149">
        <v>98995.63</v>
      </c>
      <c r="J95" s="149">
        <v>104305.7</v>
      </c>
      <c r="K95" s="149">
        <v>86111.57</v>
      </c>
      <c r="L95" s="149">
        <v>118197.6</v>
      </c>
      <c r="M95" s="149">
        <v>104122.7</v>
      </c>
      <c r="N95" s="149">
        <v>37322.949999999997</v>
      </c>
      <c r="O95" s="149">
        <v>52228.08</v>
      </c>
      <c r="P95" s="149">
        <v>79187.55</v>
      </c>
      <c r="Q95" s="149">
        <v>551265.9</v>
      </c>
      <c r="R95" s="149">
        <v>492047</v>
      </c>
      <c r="S95" s="149">
        <v>452596.1</v>
      </c>
      <c r="T95" s="149">
        <v>163949.6</v>
      </c>
      <c r="U95" s="149">
        <v>149668.6</v>
      </c>
      <c r="V95" s="149">
        <v>119713.4</v>
      </c>
      <c r="W95" s="149">
        <v>0</v>
      </c>
      <c r="X95" s="149">
        <v>0</v>
      </c>
      <c r="Y95" s="149">
        <v>0</v>
      </c>
      <c r="Z95" s="178">
        <f t="shared" si="33"/>
        <v>144443.86666666667</v>
      </c>
      <c r="AA95">
        <f t="shared" si="34"/>
        <v>18433.370580071085</v>
      </c>
      <c r="AB95" s="182">
        <f t="shared" si="35"/>
        <v>0.12761615294202697</v>
      </c>
      <c r="AC95" s="185">
        <f t="shared" si="23"/>
        <v>104305.7</v>
      </c>
      <c r="AD95" s="186">
        <f t="shared" si="24"/>
        <v>104122.7</v>
      </c>
      <c r="AE95" s="186">
        <f t="shared" si="25"/>
        <v>52228.08</v>
      </c>
      <c r="AF95" s="186">
        <f t="shared" si="26"/>
        <v>492047</v>
      </c>
      <c r="AG95" s="191">
        <f t="shared" si="27"/>
        <v>0.99824554171056812</v>
      </c>
      <c r="AH95" s="191">
        <f t="shared" si="28"/>
        <v>0.58107488124665396</v>
      </c>
      <c r="AI95" s="191">
        <f t="shared" si="29"/>
        <v>0.50072124533942064</v>
      </c>
      <c r="AJ95" s="191">
        <f t="shared" si="30"/>
        <v>2.3487035525646984E-2</v>
      </c>
      <c r="AK95" s="191">
        <f t="shared" si="31"/>
        <v>4.7173548521317628</v>
      </c>
      <c r="AL95" s="191">
        <f t="shared" si="32"/>
        <v>2.081158084774637E-4</v>
      </c>
    </row>
    <row r="96" spans="1:38" ht="15.5" thickBot="1" x14ac:dyDescent="0.45">
      <c r="A96" s="45">
        <v>94</v>
      </c>
      <c r="B96" s="76" t="s">
        <v>103</v>
      </c>
      <c r="C96" s="77" t="s">
        <v>104</v>
      </c>
      <c r="D96" s="78" t="s">
        <v>100</v>
      </c>
      <c r="E96" s="113">
        <v>132.07669999999999</v>
      </c>
      <c r="F96" s="12">
        <v>0.66685470000000002</v>
      </c>
      <c r="G96" s="30" t="s">
        <v>339</v>
      </c>
      <c r="H96" s="148">
        <v>83082460</v>
      </c>
      <c r="I96" s="149">
        <v>65765840</v>
      </c>
      <c r="J96" s="149">
        <v>93529820</v>
      </c>
      <c r="K96" s="149">
        <v>71565710</v>
      </c>
      <c r="L96" s="149">
        <v>107395200</v>
      </c>
      <c r="M96" s="149">
        <v>99911390</v>
      </c>
      <c r="N96" s="149">
        <v>52432740</v>
      </c>
      <c r="O96" s="149">
        <v>48029000</v>
      </c>
      <c r="P96" s="149">
        <v>64103120</v>
      </c>
      <c r="Q96" s="149">
        <v>101400100</v>
      </c>
      <c r="R96" s="149">
        <v>83818780</v>
      </c>
      <c r="S96" s="149">
        <v>72356380</v>
      </c>
      <c r="T96" s="149">
        <v>72815370</v>
      </c>
      <c r="U96" s="149">
        <v>80595820</v>
      </c>
      <c r="V96" s="149">
        <v>79654470</v>
      </c>
      <c r="W96" s="149">
        <v>156979.5</v>
      </c>
      <c r="X96" s="149">
        <v>152759.5</v>
      </c>
      <c r="Y96" s="149">
        <v>157882.9</v>
      </c>
      <c r="Z96" s="178">
        <f t="shared" si="33"/>
        <v>77688553.333333328</v>
      </c>
      <c r="AA96">
        <f t="shared" si="34"/>
        <v>3467224.8081939477</v>
      </c>
      <c r="AB96" s="182">
        <f t="shared" si="35"/>
        <v>4.4629802711312526E-2</v>
      </c>
      <c r="AC96" s="185">
        <f t="shared" si="23"/>
        <v>83082460</v>
      </c>
      <c r="AD96" s="186">
        <f t="shared" si="24"/>
        <v>99911390</v>
      </c>
      <c r="AE96" s="186">
        <f t="shared" si="25"/>
        <v>52432740</v>
      </c>
      <c r="AF96" s="186">
        <f t="shared" si="26"/>
        <v>83818780</v>
      </c>
      <c r="AG96" s="191">
        <f t="shared" si="27"/>
        <v>1.202556953657848</v>
      </c>
      <c r="AH96" s="191">
        <f t="shared" si="28"/>
        <v>0.42123436055957825</v>
      </c>
      <c r="AI96" s="191">
        <f t="shared" si="29"/>
        <v>0.63109277216875859</v>
      </c>
      <c r="AJ96" s="191">
        <f t="shared" si="30"/>
        <v>5.103556239705067E-2</v>
      </c>
      <c r="AK96" s="191">
        <f t="shared" si="31"/>
        <v>1.0088625204405359</v>
      </c>
      <c r="AL96" s="191">
        <f t="shared" si="32"/>
        <v>0.68735414419107865</v>
      </c>
    </row>
    <row r="97" spans="1:38" ht="15.5" thickBot="1" x14ac:dyDescent="0.45">
      <c r="A97" s="45">
        <v>95</v>
      </c>
      <c r="B97" s="76" t="s">
        <v>141</v>
      </c>
      <c r="C97" s="77" t="s">
        <v>142</v>
      </c>
      <c r="D97" s="78" t="s">
        <v>100</v>
      </c>
      <c r="E97" s="113">
        <v>114.0665</v>
      </c>
      <c r="F97" s="12">
        <v>0.66398360000000001</v>
      </c>
      <c r="G97" s="30" t="s">
        <v>339</v>
      </c>
      <c r="H97" s="148">
        <v>639941.1</v>
      </c>
      <c r="I97" s="149">
        <v>496090.8</v>
      </c>
      <c r="J97" s="149">
        <v>733683.7</v>
      </c>
      <c r="K97" s="149">
        <v>694736.7</v>
      </c>
      <c r="L97" s="149">
        <v>772457.7</v>
      </c>
      <c r="M97" s="149">
        <v>888725.8</v>
      </c>
      <c r="N97" s="149">
        <v>566352.80000000005</v>
      </c>
      <c r="O97" s="149">
        <v>568989.19999999995</v>
      </c>
      <c r="P97" s="149">
        <v>761153.2</v>
      </c>
      <c r="Q97" s="149">
        <v>813204</v>
      </c>
      <c r="R97" s="149">
        <v>617258.1</v>
      </c>
      <c r="S97" s="149">
        <v>621506.4</v>
      </c>
      <c r="T97" s="149">
        <v>553566.5</v>
      </c>
      <c r="U97" s="149">
        <v>677885</v>
      </c>
      <c r="V97" s="149">
        <v>651652.4</v>
      </c>
      <c r="W97" s="149">
        <v>9381.1890000000003</v>
      </c>
      <c r="X97" s="149">
        <v>23816.98</v>
      </c>
      <c r="Y97" s="149">
        <v>7006.3379999999997</v>
      </c>
      <c r="Z97" s="178">
        <f t="shared" si="33"/>
        <v>627701.29999999993</v>
      </c>
      <c r="AA97">
        <f t="shared" si="34"/>
        <v>53503.979627500608</v>
      </c>
      <c r="AB97" s="182">
        <f t="shared" si="35"/>
        <v>8.5237962112712867E-2</v>
      </c>
      <c r="AC97" s="185">
        <f t="shared" si="23"/>
        <v>639941.1</v>
      </c>
      <c r="AD97" s="186">
        <f t="shared" si="24"/>
        <v>772457.7</v>
      </c>
      <c r="AE97" s="186">
        <f t="shared" si="25"/>
        <v>568989.19999999995</v>
      </c>
      <c r="AF97" s="186">
        <f t="shared" si="26"/>
        <v>621506.4</v>
      </c>
      <c r="AG97" s="191">
        <f t="shared" si="27"/>
        <v>1.2070762449856713</v>
      </c>
      <c r="AH97" s="191">
        <f t="shared" si="28"/>
        <v>0.14328774936233168</v>
      </c>
      <c r="AI97" s="191">
        <f t="shared" si="29"/>
        <v>0.88912745251086389</v>
      </c>
      <c r="AJ97" s="191">
        <f t="shared" si="30"/>
        <v>0.92930069940485249</v>
      </c>
      <c r="AK97" s="191">
        <f t="shared" si="31"/>
        <v>0.97119313011775621</v>
      </c>
      <c r="AL97" s="191">
        <f t="shared" si="32"/>
        <v>0.55571460165118525</v>
      </c>
    </row>
    <row r="98" spans="1:38" ht="15.5" thickBot="1" x14ac:dyDescent="0.45">
      <c r="A98" s="45">
        <v>96</v>
      </c>
      <c r="B98" s="76" t="s">
        <v>260</v>
      </c>
      <c r="C98" s="77" t="s">
        <v>261</v>
      </c>
      <c r="D98" s="78" t="s">
        <v>100</v>
      </c>
      <c r="E98" s="113">
        <v>116.07040000000001</v>
      </c>
      <c r="F98" s="12">
        <v>0.68020060000000004</v>
      </c>
      <c r="G98" s="30" t="s">
        <v>340</v>
      </c>
      <c r="H98" s="148">
        <v>107637.6</v>
      </c>
      <c r="I98" s="149">
        <v>119565.6</v>
      </c>
      <c r="J98" s="149">
        <v>90594.31</v>
      </c>
      <c r="K98" s="149">
        <v>188375.5</v>
      </c>
      <c r="L98" s="149">
        <v>207461.2</v>
      </c>
      <c r="M98" s="149">
        <v>245224.3</v>
      </c>
      <c r="N98" s="149">
        <v>309355.59999999998</v>
      </c>
      <c r="O98" s="149">
        <v>264951.2</v>
      </c>
      <c r="P98" s="149">
        <v>279806.8</v>
      </c>
      <c r="Q98" s="149">
        <v>191929</v>
      </c>
      <c r="R98" s="149">
        <v>196723.7</v>
      </c>
      <c r="S98" s="149">
        <v>396516.1</v>
      </c>
      <c r="T98" s="149">
        <v>80909.98</v>
      </c>
      <c r="U98" s="149">
        <v>239542</v>
      </c>
      <c r="V98" s="149">
        <v>261887.8</v>
      </c>
      <c r="W98" s="149">
        <v>0</v>
      </c>
      <c r="X98" s="149">
        <v>3382.701</v>
      </c>
      <c r="Y98" s="149">
        <v>3330.5070000000001</v>
      </c>
      <c r="Z98" s="178">
        <f t="shared" si="33"/>
        <v>194113.26</v>
      </c>
      <c r="AA98">
        <f t="shared" si="34"/>
        <v>80564.966110085312</v>
      </c>
      <c r="AB98" s="182">
        <f t="shared" si="35"/>
        <v>0.41504102352454081</v>
      </c>
      <c r="AC98" s="185">
        <f t="shared" si="23"/>
        <v>107637.6</v>
      </c>
      <c r="AD98" s="186">
        <f t="shared" si="24"/>
        <v>207461.2</v>
      </c>
      <c r="AE98" s="186">
        <f t="shared" si="25"/>
        <v>279806.8</v>
      </c>
      <c r="AF98" s="186">
        <f t="shared" si="26"/>
        <v>196723.7</v>
      </c>
      <c r="AG98" s="191">
        <f t="shared" si="27"/>
        <v>1.9274045500828707</v>
      </c>
      <c r="AH98" s="191">
        <f t="shared" si="28"/>
        <v>4.5000605413756762E-3</v>
      </c>
      <c r="AI98" s="191">
        <f t="shared" si="29"/>
        <v>2.5995265594922219</v>
      </c>
      <c r="AJ98" s="191">
        <f t="shared" si="30"/>
        <v>3.2463607467430732E-4</v>
      </c>
      <c r="AK98" s="191">
        <f t="shared" si="31"/>
        <v>1.827648516875144</v>
      </c>
      <c r="AL98" s="191">
        <f t="shared" si="32"/>
        <v>8.3553167855605209E-2</v>
      </c>
    </row>
    <row r="99" spans="1:38" ht="15.5" thickBot="1" x14ac:dyDescent="0.45">
      <c r="A99" s="45">
        <v>97</v>
      </c>
      <c r="B99" s="76" t="s">
        <v>262</v>
      </c>
      <c r="C99" s="77" t="s">
        <v>263</v>
      </c>
      <c r="D99" s="78" t="s">
        <v>100</v>
      </c>
      <c r="E99" s="113">
        <v>260.05279999999999</v>
      </c>
      <c r="F99" s="12">
        <v>0.72335879999999997</v>
      </c>
      <c r="G99" s="30" t="s">
        <v>339</v>
      </c>
      <c r="H99" s="148">
        <v>55823.86</v>
      </c>
      <c r="I99" s="149">
        <v>55048.97</v>
      </c>
      <c r="J99" s="149">
        <v>49264.47</v>
      </c>
      <c r="K99" s="149">
        <v>70665.440000000002</v>
      </c>
      <c r="L99" s="149">
        <v>79912.19</v>
      </c>
      <c r="M99" s="149">
        <v>63037</v>
      </c>
      <c r="N99" s="149">
        <v>62668.36</v>
      </c>
      <c r="O99" s="149">
        <v>56275.14</v>
      </c>
      <c r="P99" s="149">
        <v>49392.68</v>
      </c>
      <c r="Q99" s="149">
        <v>63923.33</v>
      </c>
      <c r="R99" s="149">
        <v>74589.119999999995</v>
      </c>
      <c r="S99" s="149">
        <v>62466.23</v>
      </c>
      <c r="T99" s="149">
        <v>33710.870000000003</v>
      </c>
      <c r="U99" s="149">
        <v>56263.86</v>
      </c>
      <c r="V99" s="149">
        <v>51951.25</v>
      </c>
      <c r="W99" s="149">
        <v>0</v>
      </c>
      <c r="X99" s="149">
        <v>0</v>
      </c>
      <c r="Y99" s="149">
        <v>0</v>
      </c>
      <c r="Z99" s="178">
        <f t="shared" si="33"/>
        <v>47308.66</v>
      </c>
      <c r="AA99">
        <f t="shared" si="34"/>
        <v>9774.9533985623875</v>
      </c>
      <c r="AB99" s="182">
        <f t="shared" si="35"/>
        <v>0.20662080470176891</v>
      </c>
      <c r="AC99" s="185">
        <f t="shared" ref="AC99:AC130" si="36">MEDIAN(H99:J99)</f>
        <v>55048.97</v>
      </c>
      <c r="AD99" s="186">
        <f t="shared" ref="AD99:AD130" si="37">MEDIAN(K99:M99)</f>
        <v>70665.440000000002</v>
      </c>
      <c r="AE99" s="186">
        <f t="shared" ref="AE99:AE130" si="38">MEDIAN(N99:P99)</f>
        <v>56275.14</v>
      </c>
      <c r="AF99" s="186">
        <f t="shared" ref="AF99:AF130" si="39">MEDIAN(Q99:S99)</f>
        <v>63923.33</v>
      </c>
      <c r="AG99" s="191">
        <f t="shared" ref="AG99:AG130" si="40">AD99/AC99</f>
        <v>1.2836832369433979</v>
      </c>
      <c r="AH99" s="191">
        <f t="shared" ref="AH99:AH130" si="41">_xlfn.T.TEST(H99:J99,K99:M99,2,2)</f>
        <v>2.8211201751057888E-2</v>
      </c>
      <c r="AI99" s="191">
        <f t="shared" ref="AI99:AI130" si="42">AE99/AC99</f>
        <v>1.0222741678908798</v>
      </c>
      <c r="AJ99" s="191">
        <f t="shared" ref="AJ99:AJ130" si="43">_xlfn.T.TEST(H99:J99,N99:P99,2,2)</f>
        <v>0.56444487294559353</v>
      </c>
      <c r="AK99" s="191">
        <f t="shared" ref="AK99:AK130" si="44">AF99/AC99</f>
        <v>1.1612084658441384</v>
      </c>
      <c r="AL99" s="191">
        <f t="shared" ref="AL99:AL130" si="45">_xlfn.T.TEST(Q99:S99,H99:J99,2,2)</f>
        <v>3.5093790805333036E-2</v>
      </c>
    </row>
    <row r="100" spans="1:38" ht="15.5" thickBot="1" x14ac:dyDescent="0.45">
      <c r="A100" s="45">
        <v>98</v>
      </c>
      <c r="B100" s="79" t="s">
        <v>197</v>
      </c>
      <c r="C100" s="80" t="s">
        <v>201</v>
      </c>
      <c r="D100" s="81" t="s">
        <v>113</v>
      </c>
      <c r="E100" s="114">
        <v>220.11779999999999</v>
      </c>
      <c r="F100" s="13">
        <v>1.673827</v>
      </c>
      <c r="G100" s="31" t="s">
        <v>339</v>
      </c>
      <c r="H100" s="150">
        <v>52722.31</v>
      </c>
      <c r="I100" s="151">
        <v>56887</v>
      </c>
      <c r="J100" s="151">
        <v>179170.2</v>
      </c>
      <c r="K100" s="151">
        <v>138122.9</v>
      </c>
      <c r="L100" s="151">
        <v>88309.66</v>
      </c>
      <c r="M100" s="151">
        <v>75269.039999999994</v>
      </c>
      <c r="N100" s="151">
        <v>48007.51</v>
      </c>
      <c r="O100" s="151">
        <v>41986.3</v>
      </c>
      <c r="P100" s="151">
        <v>64203.25</v>
      </c>
      <c r="Q100" s="151">
        <v>69972.179999999993</v>
      </c>
      <c r="R100" s="151">
        <v>88090.06</v>
      </c>
      <c r="S100" s="151">
        <v>81396.66</v>
      </c>
      <c r="T100" s="151">
        <v>36267.769999999997</v>
      </c>
      <c r="U100" s="151">
        <v>51289.84</v>
      </c>
      <c r="V100" s="151">
        <v>71497.95</v>
      </c>
      <c r="W100" s="151">
        <v>8355.7610000000004</v>
      </c>
      <c r="X100" s="151">
        <v>0</v>
      </c>
      <c r="Y100" s="151">
        <v>0</v>
      </c>
      <c r="Z100" s="178">
        <f t="shared" si="33"/>
        <v>53018.52</v>
      </c>
      <c r="AA100">
        <f t="shared" si="34"/>
        <v>14434.510651326793</v>
      </c>
      <c r="AB100" s="182">
        <f t="shared" si="35"/>
        <v>0.27225412273535349</v>
      </c>
      <c r="AC100" s="185">
        <f t="shared" si="36"/>
        <v>56887</v>
      </c>
      <c r="AD100" s="186">
        <f t="shared" si="37"/>
        <v>88309.66</v>
      </c>
      <c r="AE100" s="186">
        <f t="shared" si="38"/>
        <v>48007.51</v>
      </c>
      <c r="AF100" s="186">
        <f t="shared" si="39"/>
        <v>81396.66</v>
      </c>
      <c r="AG100" s="191">
        <f t="shared" si="40"/>
        <v>1.5523697857155414</v>
      </c>
      <c r="AH100" s="191">
        <f t="shared" si="41"/>
        <v>0.92941156374315392</v>
      </c>
      <c r="AI100" s="191">
        <f t="shared" si="42"/>
        <v>0.84391003216903693</v>
      </c>
      <c r="AJ100" s="191">
        <f t="shared" si="43"/>
        <v>0.34564219086566028</v>
      </c>
      <c r="AK100" s="191">
        <f t="shared" si="44"/>
        <v>1.4308481726932341</v>
      </c>
      <c r="AL100" s="191">
        <f t="shared" si="45"/>
        <v>0.71421074884698244</v>
      </c>
    </row>
    <row r="101" spans="1:38" ht="15.5" thickBot="1" x14ac:dyDescent="0.45">
      <c r="A101" s="45">
        <v>99</v>
      </c>
      <c r="B101" s="79" t="s">
        <v>264</v>
      </c>
      <c r="C101" s="80" t="s">
        <v>265</v>
      </c>
      <c r="D101" s="81" t="s">
        <v>113</v>
      </c>
      <c r="E101" s="114">
        <v>298.07</v>
      </c>
      <c r="F101" s="13">
        <v>0.59062550000000003</v>
      </c>
      <c r="G101" s="31" t="s">
        <v>340</v>
      </c>
      <c r="H101" s="150">
        <v>10181.120000000001</v>
      </c>
      <c r="I101" s="151">
        <v>14490.34</v>
      </c>
      <c r="J101" s="151">
        <v>21838.75</v>
      </c>
      <c r="K101" s="151">
        <v>13074.03</v>
      </c>
      <c r="L101" s="151">
        <v>15828.99</v>
      </c>
      <c r="M101" s="151">
        <v>8420.9249999999993</v>
      </c>
      <c r="N101" s="151">
        <v>29461.07</v>
      </c>
      <c r="O101" s="151">
        <v>34618.61</v>
      </c>
      <c r="P101" s="151">
        <v>24312.93</v>
      </c>
      <c r="Q101" s="151">
        <v>49110.720000000001</v>
      </c>
      <c r="R101" s="151">
        <v>56175.7</v>
      </c>
      <c r="S101" s="151">
        <v>40047.019999999997</v>
      </c>
      <c r="T101" s="151">
        <v>85585.77</v>
      </c>
      <c r="U101" s="151">
        <v>25940.47</v>
      </c>
      <c r="V101" s="151">
        <v>21058.99</v>
      </c>
      <c r="W101" s="151">
        <v>0</v>
      </c>
      <c r="X101" s="151">
        <v>0</v>
      </c>
      <c r="Y101" s="151">
        <v>0</v>
      </c>
      <c r="Z101" s="178">
        <f t="shared" si="33"/>
        <v>44195.076666666668</v>
      </c>
      <c r="AA101">
        <f t="shared" si="34"/>
        <v>29335.409010365307</v>
      </c>
      <c r="AB101" s="182">
        <f t="shared" si="35"/>
        <v>0.66377097231038418</v>
      </c>
      <c r="AC101" s="185">
        <f t="shared" si="36"/>
        <v>14490.34</v>
      </c>
      <c r="AD101" s="186">
        <f t="shared" si="37"/>
        <v>13074.03</v>
      </c>
      <c r="AE101" s="186">
        <f t="shared" si="38"/>
        <v>29461.07</v>
      </c>
      <c r="AF101" s="186">
        <f t="shared" si="39"/>
        <v>49110.720000000001</v>
      </c>
      <c r="AG101" s="191">
        <f t="shared" si="40"/>
        <v>0.9022583321026284</v>
      </c>
      <c r="AH101" s="191">
        <f t="shared" si="41"/>
        <v>0.48985465507291032</v>
      </c>
      <c r="AI101" s="191">
        <f t="shared" si="42"/>
        <v>2.0331524312058931</v>
      </c>
      <c r="AJ101" s="191">
        <f t="shared" si="43"/>
        <v>3.6626337550963999E-2</v>
      </c>
      <c r="AK101" s="191">
        <f t="shared" si="44"/>
        <v>3.3892041180538208</v>
      </c>
      <c r="AL101" s="191">
        <f t="shared" si="45"/>
        <v>4.6746165349085675E-3</v>
      </c>
    </row>
    <row r="102" spans="1:38" ht="15.5" thickBot="1" x14ac:dyDescent="0.45">
      <c r="A102" s="45">
        <v>100</v>
      </c>
      <c r="B102" s="82" t="s">
        <v>114</v>
      </c>
      <c r="C102" s="83" t="s">
        <v>115</v>
      </c>
      <c r="D102" s="84" t="s">
        <v>160</v>
      </c>
      <c r="E102" s="115">
        <v>126.02200000000001</v>
      </c>
      <c r="F102" s="14">
        <v>0.66050799999999998</v>
      </c>
      <c r="G102" s="32" t="s">
        <v>339</v>
      </c>
      <c r="H102" s="152">
        <v>4202044</v>
      </c>
      <c r="I102" s="153">
        <v>3396294</v>
      </c>
      <c r="J102" s="153">
        <v>3513937</v>
      </c>
      <c r="K102" s="153">
        <v>2597833</v>
      </c>
      <c r="L102" s="153">
        <v>3169497</v>
      </c>
      <c r="M102" s="153">
        <v>3375468</v>
      </c>
      <c r="N102" s="153">
        <v>1889328</v>
      </c>
      <c r="O102" s="153">
        <v>1944848</v>
      </c>
      <c r="P102" s="153">
        <v>1949326</v>
      </c>
      <c r="Q102" s="153">
        <v>2903816</v>
      </c>
      <c r="R102" s="153">
        <v>2618446</v>
      </c>
      <c r="S102" s="153">
        <v>2195007</v>
      </c>
      <c r="T102" s="153">
        <v>1960526</v>
      </c>
      <c r="U102" s="153">
        <v>2035356</v>
      </c>
      <c r="V102" s="153">
        <v>2254709</v>
      </c>
      <c r="W102" s="153">
        <v>58502.53</v>
      </c>
      <c r="X102" s="153">
        <v>31434.81</v>
      </c>
      <c r="Y102" s="153">
        <v>30117.67</v>
      </c>
      <c r="Z102" s="178">
        <f t="shared" si="33"/>
        <v>2083530.3333333333</v>
      </c>
      <c r="AA102">
        <f t="shared" si="34"/>
        <v>124837.18507542356</v>
      </c>
      <c r="AB102" s="182">
        <f t="shared" si="35"/>
        <v>5.9916183161923521E-2</v>
      </c>
      <c r="AC102" s="185">
        <f t="shared" si="36"/>
        <v>3513937</v>
      </c>
      <c r="AD102" s="186">
        <f t="shared" si="37"/>
        <v>3169497</v>
      </c>
      <c r="AE102" s="186">
        <f t="shared" si="38"/>
        <v>1944848</v>
      </c>
      <c r="AF102" s="186">
        <f t="shared" si="39"/>
        <v>2618446</v>
      </c>
      <c r="AG102" s="191">
        <f t="shared" si="40"/>
        <v>0.90197889148268739</v>
      </c>
      <c r="AH102" s="191">
        <f t="shared" si="41"/>
        <v>0.12767899079212389</v>
      </c>
      <c r="AI102" s="191">
        <f t="shared" si="42"/>
        <v>0.55346695174102434</v>
      </c>
      <c r="AJ102" s="191">
        <f t="shared" si="43"/>
        <v>2.1366307933365237E-3</v>
      </c>
      <c r="AK102" s="191">
        <f t="shared" si="44"/>
        <v>0.7451602006524306</v>
      </c>
      <c r="AL102" s="191">
        <f t="shared" si="45"/>
        <v>2.5272250894843754E-2</v>
      </c>
    </row>
    <row r="103" spans="1:38" ht="15.5" thickBot="1" x14ac:dyDescent="0.45">
      <c r="A103" s="45">
        <v>101</v>
      </c>
      <c r="B103" s="82" t="s">
        <v>117</v>
      </c>
      <c r="C103" s="83" t="s">
        <v>118</v>
      </c>
      <c r="D103" s="84" t="s">
        <v>160</v>
      </c>
      <c r="E103" s="115">
        <v>110.0274</v>
      </c>
      <c r="F103" s="14">
        <v>0.65986509999999998</v>
      </c>
      <c r="G103" s="32" t="s">
        <v>339</v>
      </c>
      <c r="H103" s="152">
        <v>845915</v>
      </c>
      <c r="I103" s="153">
        <v>858671.5</v>
      </c>
      <c r="J103" s="153">
        <v>940705.5</v>
      </c>
      <c r="K103" s="153">
        <v>750147.6</v>
      </c>
      <c r="L103" s="153">
        <v>808498.9</v>
      </c>
      <c r="M103" s="153">
        <v>970521.2</v>
      </c>
      <c r="N103" s="153">
        <v>572415.19999999995</v>
      </c>
      <c r="O103" s="153">
        <v>604474.19999999995</v>
      </c>
      <c r="P103" s="153">
        <v>617293.1</v>
      </c>
      <c r="Q103" s="153">
        <v>751817.7</v>
      </c>
      <c r="R103" s="153">
        <v>658654.69999999995</v>
      </c>
      <c r="S103" s="153">
        <v>566888.19999999995</v>
      </c>
      <c r="T103" s="153">
        <v>469525.3</v>
      </c>
      <c r="U103" s="153">
        <v>549254.6</v>
      </c>
      <c r="V103" s="153">
        <v>696236.1</v>
      </c>
      <c r="W103" s="153">
        <v>3334.7139999999999</v>
      </c>
      <c r="X103" s="153">
        <v>0</v>
      </c>
      <c r="Y103" s="153">
        <v>0</v>
      </c>
      <c r="Z103" s="178">
        <f t="shared" si="33"/>
        <v>571672</v>
      </c>
      <c r="AA103">
        <f t="shared" si="34"/>
        <v>93901.904759630168</v>
      </c>
      <c r="AB103" s="182">
        <f t="shared" si="35"/>
        <v>0.16425835926830448</v>
      </c>
      <c r="AC103" s="185">
        <f t="shared" si="36"/>
        <v>858671.5</v>
      </c>
      <c r="AD103" s="186">
        <f t="shared" si="37"/>
        <v>808498.9</v>
      </c>
      <c r="AE103" s="186">
        <f t="shared" si="38"/>
        <v>604474.19999999995</v>
      </c>
      <c r="AF103" s="186">
        <f t="shared" si="39"/>
        <v>658654.69999999995</v>
      </c>
      <c r="AG103" s="191">
        <f t="shared" si="40"/>
        <v>0.94156950591698929</v>
      </c>
      <c r="AH103" s="191">
        <f t="shared" si="41"/>
        <v>0.6207785623922486</v>
      </c>
      <c r="AI103" s="191">
        <f t="shared" si="42"/>
        <v>0.7039644380883725</v>
      </c>
      <c r="AJ103" s="191">
        <f t="shared" si="43"/>
        <v>9.5557928966590662E-4</v>
      </c>
      <c r="AK103" s="191">
        <f t="shared" si="44"/>
        <v>0.76706249130197046</v>
      </c>
      <c r="AL103" s="191">
        <f t="shared" si="45"/>
        <v>2.1877643080447959E-2</v>
      </c>
    </row>
    <row r="104" spans="1:38" ht="15.5" thickBot="1" x14ac:dyDescent="0.45">
      <c r="A104" s="45">
        <v>102</v>
      </c>
      <c r="B104" s="82" t="s">
        <v>135</v>
      </c>
      <c r="C104" s="83" t="s">
        <v>136</v>
      </c>
      <c r="D104" s="84" t="s">
        <v>160</v>
      </c>
      <c r="E104" s="115">
        <v>166.0532</v>
      </c>
      <c r="F104" s="14">
        <v>0.84365650000000003</v>
      </c>
      <c r="G104" s="32" t="s">
        <v>339</v>
      </c>
      <c r="H104" s="152">
        <v>158705.20000000001</v>
      </c>
      <c r="I104" s="153">
        <v>241657.60000000001</v>
      </c>
      <c r="J104" s="153">
        <v>331629.40000000002</v>
      </c>
      <c r="K104" s="153">
        <v>294210.40000000002</v>
      </c>
      <c r="L104" s="153">
        <v>306962.5</v>
      </c>
      <c r="M104" s="153">
        <v>234605.7</v>
      </c>
      <c r="N104" s="153">
        <v>239844.4</v>
      </c>
      <c r="O104" s="153">
        <v>205477.7</v>
      </c>
      <c r="P104" s="153">
        <v>306608.59999999998</v>
      </c>
      <c r="Q104" s="153">
        <v>201379.3</v>
      </c>
      <c r="R104" s="153">
        <v>288400.59999999998</v>
      </c>
      <c r="S104" s="153">
        <v>244527</v>
      </c>
      <c r="T104" s="153">
        <v>144813</v>
      </c>
      <c r="U104" s="153">
        <v>187361.8</v>
      </c>
      <c r="V104" s="153">
        <v>193587.1</v>
      </c>
      <c r="W104" s="153">
        <v>0</v>
      </c>
      <c r="X104" s="153">
        <v>0</v>
      </c>
      <c r="Y104" s="153">
        <v>0</v>
      </c>
      <c r="Z104" s="178">
        <f t="shared" si="33"/>
        <v>175253.96666666667</v>
      </c>
      <c r="AA104">
        <f t="shared" si="34"/>
        <v>21674.530809582589</v>
      </c>
      <c r="AB104" s="182">
        <f t="shared" si="35"/>
        <v>0.12367497992674586</v>
      </c>
      <c r="AC104" s="185">
        <f t="shared" si="36"/>
        <v>241657.60000000001</v>
      </c>
      <c r="AD104" s="186">
        <f t="shared" si="37"/>
        <v>294210.40000000002</v>
      </c>
      <c r="AE104" s="186">
        <f t="shared" si="38"/>
        <v>239844.4</v>
      </c>
      <c r="AF104" s="186">
        <f t="shared" si="39"/>
        <v>244527</v>
      </c>
      <c r="AG104" s="191">
        <f t="shared" si="40"/>
        <v>1.2174680208691968</v>
      </c>
      <c r="AH104" s="191">
        <f t="shared" si="41"/>
        <v>0.56133933524358359</v>
      </c>
      <c r="AI104" s="191">
        <f t="shared" si="42"/>
        <v>0.99249682194973377</v>
      </c>
      <c r="AJ104" s="191">
        <f t="shared" si="43"/>
        <v>0.91442785806369209</v>
      </c>
      <c r="AK104" s="191">
        <f t="shared" si="44"/>
        <v>1.0118738247834953</v>
      </c>
      <c r="AL104" s="191">
        <f t="shared" si="45"/>
        <v>0.9896476652625863</v>
      </c>
    </row>
    <row r="105" spans="1:38" ht="15.5" thickBot="1" x14ac:dyDescent="0.45">
      <c r="A105" s="45">
        <v>103</v>
      </c>
      <c r="B105" s="85" t="s">
        <v>162</v>
      </c>
      <c r="C105" s="86" t="s">
        <v>163</v>
      </c>
      <c r="D105" s="87" t="s">
        <v>161</v>
      </c>
      <c r="E105" s="116">
        <v>144.0444</v>
      </c>
      <c r="F105" s="15">
        <v>1.895529</v>
      </c>
      <c r="G105" s="33" t="s">
        <v>340</v>
      </c>
      <c r="H105" s="154">
        <v>81267.59</v>
      </c>
      <c r="I105" s="155">
        <v>68729.600000000006</v>
      </c>
      <c r="J105" s="155">
        <v>57274.5</v>
      </c>
      <c r="K105" s="155">
        <v>60027.64</v>
      </c>
      <c r="L105" s="155">
        <v>50453.45</v>
      </c>
      <c r="M105" s="155">
        <v>32757.48</v>
      </c>
      <c r="N105" s="155">
        <v>25528.97</v>
      </c>
      <c r="O105" s="155">
        <v>17198.43</v>
      </c>
      <c r="P105" s="155">
        <v>22878.11</v>
      </c>
      <c r="Q105" s="155">
        <v>26342.3</v>
      </c>
      <c r="R105" s="155">
        <v>23866.880000000001</v>
      </c>
      <c r="S105" s="155">
        <v>25834.76</v>
      </c>
      <c r="T105" s="155">
        <v>70319.34</v>
      </c>
      <c r="U105" s="155">
        <v>37392.879999999997</v>
      </c>
      <c r="V105" s="155">
        <v>96090.48</v>
      </c>
      <c r="W105" s="155">
        <v>0</v>
      </c>
      <c r="X105" s="155">
        <v>33193.410000000003</v>
      </c>
      <c r="Y105" s="155">
        <v>57800.4</v>
      </c>
      <c r="Z105" s="178">
        <f t="shared" si="33"/>
        <v>67934.233333333337</v>
      </c>
      <c r="AA105">
        <f t="shared" si="34"/>
        <v>24022.470200467615</v>
      </c>
      <c r="AB105" s="182">
        <f t="shared" si="35"/>
        <v>0.35361362043487571</v>
      </c>
      <c r="AC105" s="185">
        <f t="shared" si="36"/>
        <v>68729.600000000006</v>
      </c>
      <c r="AD105" s="186">
        <f t="shared" si="37"/>
        <v>50453.45</v>
      </c>
      <c r="AE105" s="186">
        <f t="shared" si="38"/>
        <v>22878.11</v>
      </c>
      <c r="AF105" s="186">
        <f t="shared" si="39"/>
        <v>25834.76</v>
      </c>
      <c r="AG105" s="191">
        <f t="shared" si="40"/>
        <v>0.7340861870285873</v>
      </c>
      <c r="AH105" s="191">
        <f t="shared" si="41"/>
        <v>0.11368215446004244</v>
      </c>
      <c r="AI105" s="191">
        <f t="shared" si="42"/>
        <v>0.33287128107831265</v>
      </c>
      <c r="AJ105" s="191">
        <f t="shared" si="43"/>
        <v>3.0195848501379271E-3</v>
      </c>
      <c r="AK105" s="191">
        <f t="shared" si="44"/>
        <v>0.3758898640469317</v>
      </c>
      <c r="AL105" s="191">
        <f t="shared" si="45"/>
        <v>3.2901064514620055E-3</v>
      </c>
    </row>
    <row r="106" spans="1:38" ht="15.5" thickBot="1" x14ac:dyDescent="0.45">
      <c r="A106" s="45">
        <v>104</v>
      </c>
      <c r="B106" s="85" t="s">
        <v>164</v>
      </c>
      <c r="C106" s="86" t="s">
        <v>165</v>
      </c>
      <c r="D106" s="87" t="s">
        <v>161</v>
      </c>
      <c r="E106" s="116">
        <v>176.07050000000001</v>
      </c>
      <c r="F106" s="15">
        <v>1.9522889999999999</v>
      </c>
      <c r="G106" s="33" t="s">
        <v>339</v>
      </c>
      <c r="H106" s="154">
        <v>86422.65</v>
      </c>
      <c r="I106" s="155">
        <v>166167.4</v>
      </c>
      <c r="J106" s="155">
        <v>135209.5</v>
      </c>
      <c r="K106" s="155">
        <v>153272.4</v>
      </c>
      <c r="L106" s="155">
        <v>160460.9</v>
      </c>
      <c r="M106" s="155">
        <v>165764.6</v>
      </c>
      <c r="N106" s="155">
        <v>136096.1</v>
      </c>
      <c r="O106" s="155">
        <v>150599.4</v>
      </c>
      <c r="P106" s="155">
        <v>345017.7</v>
      </c>
      <c r="Q106" s="155">
        <v>239437.3</v>
      </c>
      <c r="R106" s="155">
        <v>203850.1</v>
      </c>
      <c r="S106" s="155">
        <v>198338.8</v>
      </c>
      <c r="T106" s="155">
        <v>142709</v>
      </c>
      <c r="U106" s="155">
        <v>185267.1</v>
      </c>
      <c r="V106" s="155">
        <v>180191.6</v>
      </c>
      <c r="W106" s="155">
        <v>30373.83</v>
      </c>
      <c r="X106" s="155">
        <v>0</v>
      </c>
      <c r="Y106" s="155">
        <v>687.90830000000005</v>
      </c>
      <c r="Z106" s="178">
        <f t="shared" si="33"/>
        <v>169389.23333333331</v>
      </c>
      <c r="AA106">
        <f t="shared" si="34"/>
        <v>18979.222202246026</v>
      </c>
      <c r="AB106" s="182">
        <f t="shared" si="35"/>
        <v>0.11204503278492137</v>
      </c>
      <c r="AC106" s="185">
        <f t="shared" si="36"/>
        <v>135209.5</v>
      </c>
      <c r="AD106" s="186">
        <f t="shared" si="37"/>
        <v>160460.9</v>
      </c>
      <c r="AE106" s="186">
        <f t="shared" si="38"/>
        <v>150599.4</v>
      </c>
      <c r="AF106" s="186">
        <f t="shared" si="39"/>
        <v>203850.1</v>
      </c>
      <c r="AG106" s="191">
        <f t="shared" si="40"/>
        <v>1.1867575872997089</v>
      </c>
      <c r="AH106" s="191">
        <f t="shared" si="41"/>
        <v>0.26309899662185482</v>
      </c>
      <c r="AI106" s="191">
        <f t="shared" si="42"/>
        <v>1.1138226234103372</v>
      </c>
      <c r="AJ106" s="191">
        <f t="shared" si="43"/>
        <v>0.31744565609219905</v>
      </c>
      <c r="AK106" s="191">
        <f t="shared" si="44"/>
        <v>1.5076610741109169</v>
      </c>
      <c r="AL106" s="191">
        <f t="shared" si="45"/>
        <v>3.330045944665682E-2</v>
      </c>
    </row>
    <row r="107" spans="1:38" ht="15.5" thickBot="1" x14ac:dyDescent="0.45">
      <c r="A107" s="45">
        <v>105</v>
      </c>
      <c r="B107" s="85" t="s">
        <v>310</v>
      </c>
      <c r="C107" s="86" t="s">
        <v>311</v>
      </c>
      <c r="D107" s="87" t="s">
        <v>161</v>
      </c>
      <c r="E107" s="116">
        <v>159.02770000000001</v>
      </c>
      <c r="F107" s="15">
        <v>0.67997320000000006</v>
      </c>
      <c r="G107" s="33" t="s">
        <v>339</v>
      </c>
      <c r="H107" s="154">
        <v>70828.87</v>
      </c>
      <c r="I107" s="155">
        <v>82960.710000000006</v>
      </c>
      <c r="J107" s="155">
        <v>114613.4</v>
      </c>
      <c r="K107" s="155">
        <v>3342.4189999999999</v>
      </c>
      <c r="L107" s="155">
        <v>0</v>
      </c>
      <c r="M107" s="155">
        <v>0</v>
      </c>
      <c r="N107" s="155">
        <v>2169479</v>
      </c>
      <c r="O107" s="155">
        <v>1584184</v>
      </c>
      <c r="P107" s="155">
        <v>2508653</v>
      </c>
      <c r="Q107" s="155">
        <v>2494538</v>
      </c>
      <c r="R107" s="155">
        <v>3407592</v>
      </c>
      <c r="S107" s="155">
        <v>4286390</v>
      </c>
      <c r="T107" s="155">
        <v>1819459</v>
      </c>
      <c r="U107" s="155">
        <v>2074723</v>
      </c>
      <c r="V107" s="155">
        <v>1831072</v>
      </c>
      <c r="W107" s="155">
        <v>411.84230000000002</v>
      </c>
      <c r="X107" s="155">
        <v>0</v>
      </c>
      <c r="Y107" s="155">
        <v>0</v>
      </c>
      <c r="Z107" s="178">
        <f t="shared" si="33"/>
        <v>1908418</v>
      </c>
      <c r="AA107">
        <f t="shared" si="34"/>
        <v>117690.92349879832</v>
      </c>
      <c r="AB107" s="182">
        <f t="shared" si="35"/>
        <v>6.1669363576951339E-2</v>
      </c>
      <c r="AC107" s="185">
        <f t="shared" si="36"/>
        <v>82960.710000000006</v>
      </c>
      <c r="AD107" s="186">
        <f t="shared" si="37"/>
        <v>0</v>
      </c>
      <c r="AE107" s="186">
        <f t="shared" si="38"/>
        <v>2169479</v>
      </c>
      <c r="AF107" s="186">
        <f t="shared" si="39"/>
        <v>3407592</v>
      </c>
      <c r="AG107" s="191">
        <f t="shared" si="40"/>
        <v>0</v>
      </c>
      <c r="AH107" s="191">
        <f t="shared" si="41"/>
        <v>2.5182823398030517E-3</v>
      </c>
      <c r="AI107" s="191">
        <f t="shared" si="42"/>
        <v>26.15068024369608</v>
      </c>
      <c r="AJ107" s="191">
        <f t="shared" si="43"/>
        <v>1.7868439622574844E-3</v>
      </c>
      <c r="AK107" s="191">
        <f t="shared" si="44"/>
        <v>41.074769008124449</v>
      </c>
      <c r="AL107" s="191">
        <f t="shared" si="45"/>
        <v>3.0782322118384181E-3</v>
      </c>
    </row>
    <row r="108" spans="1:38" ht="15.5" thickBot="1" x14ac:dyDescent="0.45">
      <c r="A108" s="45">
        <v>106</v>
      </c>
      <c r="B108" s="88" t="s">
        <v>305</v>
      </c>
      <c r="C108" s="89" t="s">
        <v>105</v>
      </c>
      <c r="D108" s="90" t="s">
        <v>106</v>
      </c>
      <c r="E108" s="117">
        <v>171.00550000000001</v>
      </c>
      <c r="F108" s="16">
        <v>0.60266609999999998</v>
      </c>
      <c r="G108" s="34" t="s">
        <v>340</v>
      </c>
      <c r="H108" s="156">
        <v>67651.8</v>
      </c>
      <c r="I108" s="157">
        <v>145079.4</v>
      </c>
      <c r="J108" s="157">
        <v>142262.79999999999</v>
      </c>
      <c r="K108" s="157">
        <v>86905.72</v>
      </c>
      <c r="L108" s="157">
        <v>79045.009999999995</v>
      </c>
      <c r="M108" s="157">
        <v>139821.20000000001</v>
      </c>
      <c r="N108" s="157">
        <v>155044.70000000001</v>
      </c>
      <c r="O108" s="157">
        <v>188982.2</v>
      </c>
      <c r="P108" s="157">
        <v>212692.2</v>
      </c>
      <c r="Q108" s="157">
        <v>180204.3</v>
      </c>
      <c r="R108" s="157">
        <v>207298.2</v>
      </c>
      <c r="S108" s="157">
        <v>180486.8</v>
      </c>
      <c r="T108" s="157">
        <v>210527.1</v>
      </c>
      <c r="U108" s="157">
        <v>152851.29999999999</v>
      </c>
      <c r="V108" s="157">
        <v>135454.6</v>
      </c>
      <c r="W108" s="157">
        <v>0</v>
      </c>
      <c r="X108" s="157">
        <v>0</v>
      </c>
      <c r="Y108" s="157">
        <v>0</v>
      </c>
      <c r="Z108" s="178">
        <f t="shared" si="33"/>
        <v>166277.66666666666</v>
      </c>
      <c r="AA108">
        <f t="shared" si="34"/>
        <v>32084.997069900943</v>
      </c>
      <c r="AB108" s="182">
        <f t="shared" si="35"/>
        <v>0.19296035188069521</v>
      </c>
      <c r="AC108" s="185">
        <f t="shared" si="36"/>
        <v>142262.79999999999</v>
      </c>
      <c r="AD108" s="186">
        <f t="shared" si="37"/>
        <v>86905.72</v>
      </c>
      <c r="AE108" s="186">
        <f t="shared" si="38"/>
        <v>188982.2</v>
      </c>
      <c r="AF108" s="186">
        <f t="shared" si="39"/>
        <v>180486.8</v>
      </c>
      <c r="AG108" s="191">
        <f t="shared" si="40"/>
        <v>0.61088155160730706</v>
      </c>
      <c r="AH108" s="191">
        <f t="shared" si="41"/>
        <v>0.63239698273332778</v>
      </c>
      <c r="AI108" s="191">
        <f t="shared" si="42"/>
        <v>1.3284020840304003</v>
      </c>
      <c r="AJ108" s="191">
        <f t="shared" si="43"/>
        <v>9.1243499199384279E-2</v>
      </c>
      <c r="AK108" s="191">
        <f t="shared" si="44"/>
        <v>1.2686858405711121</v>
      </c>
      <c r="AL108" s="191">
        <f t="shared" si="45"/>
        <v>5.7606270723807709E-2</v>
      </c>
    </row>
    <row r="109" spans="1:38" ht="15.5" thickBot="1" x14ac:dyDescent="0.45">
      <c r="A109" s="45">
        <v>107</v>
      </c>
      <c r="B109" s="88" t="s">
        <v>107</v>
      </c>
      <c r="C109" s="89" t="s">
        <v>108</v>
      </c>
      <c r="D109" s="90" t="s">
        <v>106</v>
      </c>
      <c r="E109" s="117">
        <v>140.01070000000001</v>
      </c>
      <c r="F109" s="16">
        <v>0.6307741</v>
      </c>
      <c r="G109" s="34" t="s">
        <v>340</v>
      </c>
      <c r="H109" s="156">
        <v>127765.8</v>
      </c>
      <c r="I109" s="157">
        <v>181049.3</v>
      </c>
      <c r="J109" s="157">
        <v>227608</v>
      </c>
      <c r="K109" s="157">
        <v>780530.7</v>
      </c>
      <c r="L109" s="157">
        <v>585573.9</v>
      </c>
      <c r="M109" s="157">
        <v>779555.9</v>
      </c>
      <c r="N109" s="157">
        <v>1519479</v>
      </c>
      <c r="O109" s="157">
        <v>1161434</v>
      </c>
      <c r="P109" s="157">
        <v>2177724</v>
      </c>
      <c r="Q109" s="157">
        <v>1188031</v>
      </c>
      <c r="R109" s="157">
        <v>895810</v>
      </c>
      <c r="S109" s="157">
        <v>1185949</v>
      </c>
      <c r="T109" s="157">
        <v>627153</v>
      </c>
      <c r="U109" s="157">
        <v>1600409</v>
      </c>
      <c r="V109" s="157">
        <v>959838.9</v>
      </c>
      <c r="W109" s="157">
        <v>0</v>
      </c>
      <c r="X109" s="157">
        <v>0</v>
      </c>
      <c r="Y109" s="157">
        <v>0</v>
      </c>
      <c r="Z109" s="178">
        <f t="shared" si="33"/>
        <v>1062466.9666666666</v>
      </c>
      <c r="AA109">
        <f t="shared" si="34"/>
        <v>403902.79394494859</v>
      </c>
      <c r="AB109" s="182">
        <f t="shared" si="35"/>
        <v>0.38015562517876111</v>
      </c>
      <c r="AC109" s="185">
        <f t="shared" si="36"/>
        <v>181049.3</v>
      </c>
      <c r="AD109" s="186">
        <f t="shared" si="37"/>
        <v>779555.9</v>
      </c>
      <c r="AE109" s="186">
        <f t="shared" si="38"/>
        <v>1519479</v>
      </c>
      <c r="AF109" s="186">
        <f t="shared" si="39"/>
        <v>1185949</v>
      </c>
      <c r="AG109" s="191">
        <f t="shared" si="40"/>
        <v>4.3057658880757899</v>
      </c>
      <c r="AH109" s="191">
        <f t="shared" si="41"/>
        <v>1.6404627640252624E-3</v>
      </c>
      <c r="AI109" s="191">
        <f t="shared" si="42"/>
        <v>8.3926256550011527</v>
      </c>
      <c r="AJ109" s="191">
        <f t="shared" si="43"/>
        <v>8.5329892844664083E-3</v>
      </c>
      <c r="AK109" s="191">
        <f t="shared" si="44"/>
        <v>6.5504202446515949</v>
      </c>
      <c r="AL109" s="191">
        <f t="shared" si="45"/>
        <v>8.4450926242451063E-4</v>
      </c>
    </row>
    <row r="110" spans="1:38" ht="15.5" thickBot="1" x14ac:dyDescent="0.45">
      <c r="A110" s="45">
        <v>108</v>
      </c>
      <c r="B110" s="88" t="s">
        <v>109</v>
      </c>
      <c r="C110" s="89" t="s">
        <v>110</v>
      </c>
      <c r="D110" s="90" t="s">
        <v>106</v>
      </c>
      <c r="E110" s="117">
        <v>154.0265</v>
      </c>
      <c r="F110" s="16">
        <v>0.62940629999999997</v>
      </c>
      <c r="G110" s="34" t="s">
        <v>340</v>
      </c>
      <c r="H110" s="156">
        <v>82748.84</v>
      </c>
      <c r="I110" s="157">
        <v>154551.6</v>
      </c>
      <c r="J110" s="157">
        <v>178887.1</v>
      </c>
      <c r="K110" s="157">
        <v>186487.6</v>
      </c>
      <c r="L110" s="157">
        <v>153893.29999999999</v>
      </c>
      <c r="M110" s="157">
        <v>192147.1</v>
      </c>
      <c r="N110" s="157">
        <v>140345.79999999999</v>
      </c>
      <c r="O110" s="157">
        <v>108235.4</v>
      </c>
      <c r="P110" s="157">
        <v>193718.1</v>
      </c>
      <c r="Q110" s="157">
        <v>259167.2</v>
      </c>
      <c r="R110" s="157">
        <v>203482.5</v>
      </c>
      <c r="S110" s="157">
        <v>238983.1</v>
      </c>
      <c r="T110" s="157">
        <v>158298.79999999999</v>
      </c>
      <c r="U110" s="157">
        <v>286386.8</v>
      </c>
      <c r="V110" s="157">
        <v>199309.9</v>
      </c>
      <c r="W110" s="157">
        <v>0</v>
      </c>
      <c r="X110" s="157">
        <v>0</v>
      </c>
      <c r="Y110" s="157">
        <v>0</v>
      </c>
      <c r="Z110" s="178">
        <f t="shared" si="33"/>
        <v>214665.16666666666</v>
      </c>
      <c r="AA110">
        <f t="shared" si="34"/>
        <v>53407.066304022192</v>
      </c>
      <c r="AB110" s="182">
        <f t="shared" si="35"/>
        <v>0.24879241999682697</v>
      </c>
      <c r="AC110" s="185">
        <f t="shared" si="36"/>
        <v>154551.6</v>
      </c>
      <c r="AD110" s="186">
        <f t="shared" si="37"/>
        <v>186487.6</v>
      </c>
      <c r="AE110" s="186">
        <f t="shared" si="38"/>
        <v>140345.79999999999</v>
      </c>
      <c r="AF110" s="186">
        <f t="shared" si="39"/>
        <v>238983.1</v>
      </c>
      <c r="AG110" s="191">
        <f t="shared" si="40"/>
        <v>1.2066364890431416</v>
      </c>
      <c r="AH110" s="191">
        <f t="shared" si="41"/>
        <v>0.28207491283611202</v>
      </c>
      <c r="AI110" s="191">
        <f t="shared" si="42"/>
        <v>0.90808377266880436</v>
      </c>
      <c r="AJ110" s="191">
        <f t="shared" si="43"/>
        <v>0.83065417523386587</v>
      </c>
      <c r="AK110" s="191">
        <f t="shared" si="44"/>
        <v>1.5462997471394666</v>
      </c>
      <c r="AL110" s="191">
        <f t="shared" si="45"/>
        <v>4.5385522716875459E-2</v>
      </c>
    </row>
    <row r="111" spans="1:38" ht="15.5" thickBot="1" x14ac:dyDescent="0.45">
      <c r="A111" s="45">
        <v>109</v>
      </c>
      <c r="B111" s="176" t="s">
        <v>266</v>
      </c>
      <c r="C111" s="89" t="s">
        <v>267</v>
      </c>
      <c r="D111" s="90" t="s">
        <v>106</v>
      </c>
      <c r="E111" s="175">
        <v>146.1174</v>
      </c>
      <c r="F111" s="16">
        <v>0.67068170000000005</v>
      </c>
      <c r="G111" s="34" t="s">
        <v>339</v>
      </c>
      <c r="H111" s="156">
        <v>420578.6</v>
      </c>
      <c r="I111" s="157">
        <v>306162.40000000002</v>
      </c>
      <c r="J111" s="157">
        <v>406829.3</v>
      </c>
      <c r="K111" s="157">
        <v>367238.40000000002</v>
      </c>
      <c r="L111" s="157">
        <v>328452.40000000002</v>
      </c>
      <c r="M111" s="157">
        <v>268100.5</v>
      </c>
      <c r="N111" s="157">
        <v>275340.90000000002</v>
      </c>
      <c r="O111" s="157">
        <v>224858.6</v>
      </c>
      <c r="P111" s="157">
        <v>218585.2</v>
      </c>
      <c r="Q111" s="157">
        <v>367315.7</v>
      </c>
      <c r="R111" s="157">
        <v>443435.7</v>
      </c>
      <c r="S111" s="157">
        <v>370376.3</v>
      </c>
      <c r="T111" s="157">
        <v>329129.40000000002</v>
      </c>
      <c r="U111" s="157">
        <v>338869</v>
      </c>
      <c r="V111" s="157">
        <v>347589.6</v>
      </c>
      <c r="W111" s="157">
        <v>4681.9430000000002</v>
      </c>
      <c r="X111" s="157">
        <v>3536.3620000000001</v>
      </c>
      <c r="Y111" s="157">
        <v>3271.663</v>
      </c>
      <c r="Z111" s="178">
        <f t="shared" si="33"/>
        <v>338529.33333333331</v>
      </c>
      <c r="AA111">
        <f t="shared" si="34"/>
        <v>7540.1713549641518</v>
      </c>
      <c r="AB111" s="182">
        <f t="shared" si="35"/>
        <v>2.2273317590294939E-2</v>
      </c>
      <c r="AC111" s="185">
        <f t="shared" si="36"/>
        <v>406829.3</v>
      </c>
      <c r="AD111" s="186">
        <f t="shared" si="37"/>
        <v>328452.40000000002</v>
      </c>
      <c r="AE111" s="186">
        <f t="shared" si="38"/>
        <v>224858.6</v>
      </c>
      <c r="AF111" s="186">
        <f t="shared" si="39"/>
        <v>370376.3</v>
      </c>
      <c r="AG111" s="191">
        <f t="shared" si="40"/>
        <v>0.80734696345617196</v>
      </c>
      <c r="AH111" s="191">
        <f t="shared" si="41"/>
        <v>0.28762551143891696</v>
      </c>
      <c r="AI111" s="191">
        <f t="shared" si="42"/>
        <v>0.55270994493267822</v>
      </c>
      <c r="AJ111" s="191">
        <f t="shared" si="43"/>
        <v>2.6500616559525261E-2</v>
      </c>
      <c r="AK111" s="191">
        <f t="shared" si="44"/>
        <v>0.91039730914169648</v>
      </c>
      <c r="AL111" s="191">
        <f t="shared" si="45"/>
        <v>0.73579984487672634</v>
      </c>
    </row>
    <row r="112" spans="1:38" ht="15.5" thickBot="1" x14ac:dyDescent="0.45">
      <c r="A112" s="45">
        <v>110</v>
      </c>
      <c r="B112" s="176" t="s">
        <v>268</v>
      </c>
      <c r="C112" s="89" t="s">
        <v>269</v>
      </c>
      <c r="D112" s="90" t="s">
        <v>106</v>
      </c>
      <c r="E112" s="175">
        <v>489.11360000000002</v>
      </c>
      <c r="F112" s="16">
        <v>0.65882439999999998</v>
      </c>
      <c r="G112" s="34" t="s">
        <v>339</v>
      </c>
      <c r="H112" s="156">
        <v>137784.4</v>
      </c>
      <c r="I112" s="157">
        <v>114840</v>
      </c>
      <c r="J112" s="157">
        <v>101518.9</v>
      </c>
      <c r="K112" s="157">
        <v>63810.32</v>
      </c>
      <c r="L112" s="157">
        <v>72054.7</v>
      </c>
      <c r="M112" s="157">
        <v>47737.78</v>
      </c>
      <c r="N112" s="157">
        <v>32182.69</v>
      </c>
      <c r="O112" s="157">
        <v>17160.97</v>
      </c>
      <c r="P112" s="157">
        <v>16046.03</v>
      </c>
      <c r="Q112" s="157">
        <v>90816.28</v>
      </c>
      <c r="R112" s="157">
        <v>112903.2</v>
      </c>
      <c r="S112" s="157">
        <v>63892.93</v>
      </c>
      <c r="T112" s="157">
        <v>33393.019999999997</v>
      </c>
      <c r="U112" s="157">
        <v>59445.72</v>
      </c>
      <c r="V112" s="157">
        <v>75877.960000000006</v>
      </c>
      <c r="W112" s="157">
        <v>212.94589999999999</v>
      </c>
      <c r="X112" s="157">
        <v>0</v>
      </c>
      <c r="Y112" s="157">
        <v>0</v>
      </c>
      <c r="Z112" s="178">
        <f t="shared" si="33"/>
        <v>56238.9</v>
      </c>
      <c r="AA112">
        <f t="shared" si="34"/>
        <v>17492.003936755395</v>
      </c>
      <c r="AB112" s="182">
        <f t="shared" si="35"/>
        <v>0.3110303355285291</v>
      </c>
      <c r="AC112" s="185">
        <f t="shared" si="36"/>
        <v>114840</v>
      </c>
      <c r="AD112" s="186">
        <f t="shared" si="37"/>
        <v>63810.32</v>
      </c>
      <c r="AE112" s="186">
        <f t="shared" si="38"/>
        <v>17160.97</v>
      </c>
      <c r="AF112" s="186">
        <f t="shared" si="39"/>
        <v>90816.28</v>
      </c>
      <c r="AG112" s="191">
        <f t="shared" si="40"/>
        <v>0.55564541971438519</v>
      </c>
      <c r="AH112" s="191">
        <f t="shared" si="41"/>
        <v>1.1241981969661316E-2</v>
      </c>
      <c r="AI112" s="191">
        <f t="shared" si="42"/>
        <v>0.14943373389063044</v>
      </c>
      <c r="AJ112" s="191">
        <f t="shared" si="43"/>
        <v>1.2295950635981398E-3</v>
      </c>
      <c r="AK112" s="191">
        <f t="shared" si="44"/>
        <v>0.79080703587600143</v>
      </c>
      <c r="AL112" s="191">
        <f t="shared" si="45"/>
        <v>0.17835753624559433</v>
      </c>
    </row>
    <row r="113" spans="1:38" ht="15.5" thickBot="1" x14ac:dyDescent="0.45">
      <c r="A113" s="45">
        <v>111</v>
      </c>
      <c r="B113" s="88" t="s">
        <v>315</v>
      </c>
      <c r="C113" s="89" t="s">
        <v>316</v>
      </c>
      <c r="D113" s="90" t="s">
        <v>106</v>
      </c>
      <c r="E113" s="175">
        <v>104.1074</v>
      </c>
      <c r="F113" s="16">
        <v>0.65662109999999996</v>
      </c>
      <c r="G113" s="177" t="s">
        <v>339</v>
      </c>
      <c r="H113" s="156">
        <v>11489260</v>
      </c>
      <c r="I113" s="157">
        <v>12061680</v>
      </c>
      <c r="J113" s="157">
        <v>16080400</v>
      </c>
      <c r="K113" s="157">
        <v>8912770</v>
      </c>
      <c r="L113" s="157">
        <v>4843624</v>
      </c>
      <c r="M113" s="157">
        <v>8398561</v>
      </c>
      <c r="N113" s="157">
        <v>27785600</v>
      </c>
      <c r="O113" s="157">
        <v>16182700</v>
      </c>
      <c r="P113" s="157">
        <v>17655420</v>
      </c>
      <c r="Q113" s="157">
        <v>21339430</v>
      </c>
      <c r="R113" s="157">
        <v>21592830</v>
      </c>
      <c r="S113" s="157">
        <v>21347820</v>
      </c>
      <c r="T113" s="157">
        <v>15713850</v>
      </c>
      <c r="U113" s="157">
        <v>8003584</v>
      </c>
      <c r="V113" s="157">
        <v>13509280</v>
      </c>
      <c r="W113" s="157">
        <v>26091.19</v>
      </c>
      <c r="X113" s="157">
        <v>94103.25</v>
      </c>
      <c r="Y113" s="157">
        <v>76430.16</v>
      </c>
      <c r="Z113" s="178">
        <f t="shared" si="33"/>
        <v>12408904.666666666</v>
      </c>
      <c r="AA113">
        <f t="shared" si="34"/>
        <v>3242444.5359785091</v>
      </c>
      <c r="AB113" s="182">
        <f t="shared" si="35"/>
        <v>0.26129981840286864</v>
      </c>
      <c r="AC113" s="185">
        <f t="shared" si="36"/>
        <v>12061680</v>
      </c>
      <c r="AD113" s="186">
        <f t="shared" si="37"/>
        <v>8398561</v>
      </c>
      <c r="AE113" s="186">
        <f t="shared" si="38"/>
        <v>17655420</v>
      </c>
      <c r="AF113" s="186">
        <f t="shared" si="39"/>
        <v>21347820</v>
      </c>
      <c r="AG113" s="191">
        <f t="shared" si="40"/>
        <v>0.69630109570142795</v>
      </c>
      <c r="AH113" s="191">
        <f t="shared" si="41"/>
        <v>3.9198180446167928E-2</v>
      </c>
      <c r="AI113" s="191">
        <f t="shared" si="42"/>
        <v>1.463761267087172</v>
      </c>
      <c r="AJ113" s="191">
        <f t="shared" si="43"/>
        <v>0.13501462038903569</v>
      </c>
      <c r="AK113" s="191">
        <f t="shared" si="44"/>
        <v>1.7698877768271086</v>
      </c>
      <c r="AL113" s="191">
        <f t="shared" si="45"/>
        <v>4.7457651418359092E-3</v>
      </c>
    </row>
    <row r="114" spans="1:38" ht="15.5" thickBot="1" x14ac:dyDescent="0.45">
      <c r="A114" s="45">
        <v>112</v>
      </c>
      <c r="B114" s="91" t="s">
        <v>119</v>
      </c>
      <c r="C114" s="92" t="s">
        <v>120</v>
      </c>
      <c r="D114" s="93" t="s">
        <v>314</v>
      </c>
      <c r="E114" s="118">
        <v>162.1123</v>
      </c>
      <c r="F114" s="17">
        <v>0.66142460000000003</v>
      </c>
      <c r="G114" s="35" t="s">
        <v>339</v>
      </c>
      <c r="H114" s="158">
        <v>1680351</v>
      </c>
      <c r="I114" s="159">
        <v>1491728</v>
      </c>
      <c r="J114" s="159">
        <v>1977704</v>
      </c>
      <c r="K114" s="159">
        <v>1740037</v>
      </c>
      <c r="L114" s="159">
        <v>1649877</v>
      </c>
      <c r="M114" s="159">
        <v>2274320</v>
      </c>
      <c r="N114" s="159">
        <v>1189195</v>
      </c>
      <c r="O114" s="159">
        <v>861091.9</v>
      </c>
      <c r="P114" s="159">
        <v>1353388</v>
      </c>
      <c r="Q114" s="159">
        <v>1249076</v>
      </c>
      <c r="R114" s="159">
        <v>1374580</v>
      </c>
      <c r="S114" s="159">
        <v>1108764</v>
      </c>
      <c r="T114" s="159">
        <v>1282091</v>
      </c>
      <c r="U114" s="159">
        <v>1285113</v>
      </c>
      <c r="V114" s="159">
        <v>1323613</v>
      </c>
      <c r="W114" s="159">
        <v>12449.12</v>
      </c>
      <c r="X114" s="159">
        <v>6027.027</v>
      </c>
      <c r="Y114" s="159">
        <v>2929.404</v>
      </c>
      <c r="Z114" s="178">
        <f t="shared" si="33"/>
        <v>1296939</v>
      </c>
      <c r="AA114">
        <f t="shared" si="34"/>
        <v>18901.672377508468</v>
      </c>
      <c r="AB114" s="182">
        <f t="shared" si="35"/>
        <v>1.4574064298712944E-2</v>
      </c>
      <c r="AC114" s="185">
        <f t="shared" si="36"/>
        <v>1680351</v>
      </c>
      <c r="AD114" s="186">
        <f t="shared" si="37"/>
        <v>1740037</v>
      </c>
      <c r="AE114" s="186">
        <f t="shared" si="38"/>
        <v>1189195</v>
      </c>
      <c r="AF114" s="186">
        <f t="shared" si="39"/>
        <v>1249076</v>
      </c>
      <c r="AG114" s="191">
        <f t="shared" si="40"/>
        <v>1.035519959817919</v>
      </c>
      <c r="AH114" s="191">
        <f t="shared" si="41"/>
        <v>0.51570413268258242</v>
      </c>
      <c r="AI114" s="191">
        <f t="shared" si="42"/>
        <v>0.70770630659903799</v>
      </c>
      <c r="AJ114" s="191">
        <f t="shared" si="43"/>
        <v>4.5187658342154005E-2</v>
      </c>
      <c r="AK114" s="191">
        <f t="shared" si="44"/>
        <v>0.74334231359995617</v>
      </c>
      <c r="AL114" s="191">
        <f t="shared" si="45"/>
        <v>4.258058072013917E-2</v>
      </c>
    </row>
    <row r="115" spans="1:38" ht="15.5" thickBot="1" x14ac:dyDescent="0.45">
      <c r="A115" s="45">
        <v>113</v>
      </c>
      <c r="B115" s="91" t="s">
        <v>319</v>
      </c>
      <c r="C115" s="92" t="s">
        <v>317</v>
      </c>
      <c r="D115" s="93" t="s">
        <v>314</v>
      </c>
      <c r="E115" s="118">
        <v>204.12299999999999</v>
      </c>
      <c r="F115" s="17">
        <v>0.67743319999999996</v>
      </c>
      <c r="G115" s="35" t="s">
        <v>339</v>
      </c>
      <c r="H115" s="158">
        <v>1541719</v>
      </c>
      <c r="I115" s="159">
        <v>1577840</v>
      </c>
      <c r="J115" s="159">
        <v>1711373</v>
      </c>
      <c r="K115" s="159">
        <v>1402664</v>
      </c>
      <c r="L115" s="159">
        <v>1249234</v>
      </c>
      <c r="M115" s="159">
        <v>988636.9</v>
      </c>
      <c r="N115" s="159">
        <v>847834.8</v>
      </c>
      <c r="O115" s="159">
        <v>862701</v>
      </c>
      <c r="P115" s="159">
        <v>873843.5</v>
      </c>
      <c r="Q115" s="159">
        <v>2104947</v>
      </c>
      <c r="R115" s="159">
        <v>2098307</v>
      </c>
      <c r="S115" s="159">
        <v>1560166</v>
      </c>
      <c r="T115" s="159">
        <v>1154427</v>
      </c>
      <c r="U115" s="159">
        <v>1442601</v>
      </c>
      <c r="V115" s="159">
        <v>1284881</v>
      </c>
      <c r="W115" s="159">
        <v>24091.33</v>
      </c>
      <c r="X115" s="159">
        <v>16939.080000000002</v>
      </c>
      <c r="Y115" s="159">
        <v>19162.75</v>
      </c>
      <c r="Z115" s="178">
        <f t="shared" si="33"/>
        <v>1293969.6666666667</v>
      </c>
      <c r="AA115">
        <f t="shared" si="34"/>
        <v>117821.94607495196</v>
      </c>
      <c r="AB115" s="182">
        <f t="shared" si="35"/>
        <v>9.1054643018384993E-2</v>
      </c>
      <c r="AC115" s="185">
        <f t="shared" si="36"/>
        <v>1577840</v>
      </c>
      <c r="AD115" s="186">
        <f t="shared" si="37"/>
        <v>1249234</v>
      </c>
      <c r="AE115" s="186">
        <f t="shared" si="38"/>
        <v>862701</v>
      </c>
      <c r="AF115" s="186">
        <f t="shared" si="39"/>
        <v>2098307</v>
      </c>
      <c r="AG115" s="191">
        <f t="shared" si="40"/>
        <v>0.79173680474572838</v>
      </c>
      <c r="AH115" s="191">
        <f t="shared" si="41"/>
        <v>3.9171921054574205E-2</v>
      </c>
      <c r="AI115" s="191">
        <f t="shared" si="42"/>
        <v>0.54676076154743192</v>
      </c>
      <c r="AJ115" s="191">
        <f t="shared" si="43"/>
        <v>1.3659721336315632E-4</v>
      </c>
      <c r="AK115" s="191">
        <f t="shared" si="44"/>
        <v>1.3298604421234093</v>
      </c>
      <c r="AL115" s="191">
        <f t="shared" si="45"/>
        <v>0.17311347751116707</v>
      </c>
    </row>
    <row r="116" spans="1:38" ht="15.5" thickBot="1" x14ac:dyDescent="0.45">
      <c r="A116" s="45">
        <v>114</v>
      </c>
      <c r="B116" s="91" t="s">
        <v>320</v>
      </c>
      <c r="C116" s="92" t="s">
        <v>318</v>
      </c>
      <c r="D116" s="93" t="s">
        <v>314</v>
      </c>
      <c r="E116" s="118">
        <v>218.13849999999999</v>
      </c>
      <c r="F116" s="17">
        <v>0.67864789999999997</v>
      </c>
      <c r="G116" s="35" t="s">
        <v>339</v>
      </c>
      <c r="H116" s="158">
        <v>84499.87</v>
      </c>
      <c r="I116" s="159">
        <v>99893.27</v>
      </c>
      <c r="J116" s="159">
        <v>99411.520000000004</v>
      </c>
      <c r="K116" s="159">
        <v>148177.29999999999</v>
      </c>
      <c r="L116" s="159">
        <v>132098</v>
      </c>
      <c r="M116" s="159">
        <v>92987.839999999997</v>
      </c>
      <c r="N116" s="159">
        <v>85485.73</v>
      </c>
      <c r="O116" s="159">
        <v>103243</v>
      </c>
      <c r="P116" s="159">
        <v>83036.039999999994</v>
      </c>
      <c r="Q116" s="159">
        <v>40613.089999999997</v>
      </c>
      <c r="R116" s="159">
        <v>54690.5</v>
      </c>
      <c r="S116" s="159">
        <v>45556.67</v>
      </c>
      <c r="T116" s="159">
        <v>83277.78</v>
      </c>
      <c r="U116" s="159">
        <v>118327.3</v>
      </c>
      <c r="V116" s="159">
        <v>103685.6</v>
      </c>
      <c r="W116" s="159">
        <v>12238.75</v>
      </c>
      <c r="X116" s="159">
        <v>2991.68</v>
      </c>
      <c r="Y116" s="159">
        <v>4084.6909999999998</v>
      </c>
      <c r="Z116" s="178">
        <f t="shared" si="33"/>
        <v>101763.56000000001</v>
      </c>
      <c r="AA116">
        <f t="shared" si="34"/>
        <v>14373.306077095298</v>
      </c>
      <c r="AB116" s="182">
        <f t="shared" si="35"/>
        <v>0.14124217035150202</v>
      </c>
      <c r="AC116" s="185">
        <f t="shared" si="36"/>
        <v>99411.520000000004</v>
      </c>
      <c r="AD116" s="186">
        <f t="shared" si="37"/>
        <v>132098</v>
      </c>
      <c r="AE116" s="186">
        <f t="shared" si="38"/>
        <v>85485.73</v>
      </c>
      <c r="AF116" s="186">
        <f t="shared" si="39"/>
        <v>45556.67</v>
      </c>
      <c r="AG116" s="191">
        <f t="shared" si="40"/>
        <v>1.3287997205957618</v>
      </c>
      <c r="AH116" s="191">
        <f t="shared" si="41"/>
        <v>0.15704898854798874</v>
      </c>
      <c r="AI116" s="191">
        <f t="shared" si="42"/>
        <v>0.85991774393953535</v>
      </c>
      <c r="AJ116" s="191">
        <f t="shared" si="43"/>
        <v>0.64736197101394288</v>
      </c>
      <c r="AK116" s="191">
        <f t="shared" si="44"/>
        <v>0.45826348897994917</v>
      </c>
      <c r="AL116" s="191">
        <f t="shared" si="45"/>
        <v>1.8664949658454702E-3</v>
      </c>
    </row>
    <row r="117" spans="1:38" ht="15.5" thickBot="1" x14ac:dyDescent="0.45">
      <c r="A117" s="45">
        <v>115</v>
      </c>
      <c r="B117" s="91" t="s">
        <v>338</v>
      </c>
      <c r="C117" s="92" t="s">
        <v>274</v>
      </c>
      <c r="D117" s="93" t="s">
        <v>314</v>
      </c>
      <c r="E117" s="118">
        <v>248.1489</v>
      </c>
      <c r="F117" s="17">
        <v>0.68170620000000004</v>
      </c>
      <c r="G117" s="35" t="s">
        <v>339</v>
      </c>
      <c r="H117" s="158">
        <v>113415.7</v>
      </c>
      <c r="I117" s="159">
        <v>123691.3</v>
      </c>
      <c r="J117" s="159">
        <v>109674.6</v>
      </c>
      <c r="K117" s="159">
        <v>98204.51</v>
      </c>
      <c r="L117" s="159">
        <v>73096.539999999994</v>
      </c>
      <c r="M117" s="159">
        <v>55056.32</v>
      </c>
      <c r="N117" s="159">
        <v>41844.120000000003</v>
      </c>
      <c r="O117" s="159">
        <v>22395.24</v>
      </c>
      <c r="P117" s="159">
        <v>53391.89</v>
      </c>
      <c r="Q117" s="159">
        <v>141935.4</v>
      </c>
      <c r="R117" s="159">
        <v>139833.4</v>
      </c>
      <c r="S117" s="159">
        <v>129061.5</v>
      </c>
      <c r="T117" s="159">
        <v>68199.23</v>
      </c>
      <c r="U117" s="159">
        <v>64031.519999999997</v>
      </c>
      <c r="V117" s="159">
        <v>85031.54</v>
      </c>
      <c r="W117" s="159">
        <v>12363.22</v>
      </c>
      <c r="X117" s="159">
        <v>4059.1379999999999</v>
      </c>
      <c r="Y117" s="159">
        <v>2335.7530000000002</v>
      </c>
      <c r="Z117" s="178">
        <f t="shared" si="33"/>
        <v>72420.763333333321</v>
      </c>
      <c r="AA117">
        <f t="shared" si="34"/>
        <v>9078.0400881627193</v>
      </c>
      <c r="AB117" s="182">
        <f t="shared" si="35"/>
        <v>0.12535134497794423</v>
      </c>
      <c r="AC117" s="185">
        <f t="shared" si="36"/>
        <v>113415.7</v>
      </c>
      <c r="AD117" s="186">
        <f t="shared" si="37"/>
        <v>73096.539999999994</v>
      </c>
      <c r="AE117" s="186">
        <f t="shared" si="38"/>
        <v>41844.120000000003</v>
      </c>
      <c r="AF117" s="186">
        <f t="shared" si="39"/>
        <v>139833.4</v>
      </c>
      <c r="AG117" s="191">
        <f t="shared" si="40"/>
        <v>0.64450106995768663</v>
      </c>
      <c r="AH117" s="191">
        <f t="shared" si="41"/>
        <v>3.8315916769858439E-2</v>
      </c>
      <c r="AI117" s="191">
        <f t="shared" si="42"/>
        <v>0.36894468755207616</v>
      </c>
      <c r="AJ117" s="191">
        <f t="shared" si="43"/>
        <v>1.5588335749559103E-3</v>
      </c>
      <c r="AK117" s="191">
        <f t="shared" si="44"/>
        <v>1.2329280690415878</v>
      </c>
      <c r="AL117" s="191">
        <f t="shared" si="45"/>
        <v>2.1000933564478491E-2</v>
      </c>
    </row>
    <row r="118" spans="1:38" ht="15.5" thickBot="1" x14ac:dyDescent="0.45">
      <c r="A118" s="45">
        <v>116</v>
      </c>
      <c r="B118" s="94" t="s">
        <v>222</v>
      </c>
      <c r="C118" s="95" t="s">
        <v>167</v>
      </c>
      <c r="D118" s="96" t="s">
        <v>166</v>
      </c>
      <c r="E118" s="119">
        <v>101.0594</v>
      </c>
      <c r="F118" s="18">
        <v>3.7793060000000001</v>
      </c>
      <c r="G118" s="36" t="s">
        <v>340</v>
      </c>
      <c r="H118" s="160">
        <v>82899.47</v>
      </c>
      <c r="I118" s="161">
        <v>87772.27</v>
      </c>
      <c r="J118" s="161">
        <v>91764.84</v>
      </c>
      <c r="K118" s="161">
        <v>112108.9</v>
      </c>
      <c r="L118" s="161">
        <v>104405</v>
      </c>
      <c r="M118" s="161">
        <v>105813.1</v>
      </c>
      <c r="N118" s="161">
        <v>113567</v>
      </c>
      <c r="O118" s="161">
        <v>116265</v>
      </c>
      <c r="P118" s="161">
        <v>122633.1</v>
      </c>
      <c r="Q118" s="161">
        <v>120526.7</v>
      </c>
      <c r="R118" s="161">
        <v>122688.9</v>
      </c>
      <c r="S118" s="161">
        <v>134389.79999999999</v>
      </c>
      <c r="T118" s="161">
        <v>62378.66</v>
      </c>
      <c r="U118" s="161">
        <v>122259.7</v>
      </c>
      <c r="V118" s="161">
        <v>135027.79999999999</v>
      </c>
      <c r="W118" s="161">
        <v>335.30399999999997</v>
      </c>
      <c r="X118" s="161">
        <v>793.54250000000002</v>
      </c>
      <c r="Y118" s="161">
        <v>30827.919999999998</v>
      </c>
      <c r="Z118" s="178">
        <f t="shared" si="33"/>
        <v>106555.38666666666</v>
      </c>
      <c r="AA118">
        <f t="shared" si="34"/>
        <v>31669.58034285195</v>
      </c>
      <c r="AB118" s="182">
        <f t="shared" si="35"/>
        <v>0.29721238253231391</v>
      </c>
      <c r="AC118" s="185">
        <f t="shared" si="36"/>
        <v>87772.27</v>
      </c>
      <c r="AD118" s="186">
        <f t="shared" si="37"/>
        <v>105813.1</v>
      </c>
      <c r="AE118" s="186">
        <f t="shared" si="38"/>
        <v>116265</v>
      </c>
      <c r="AF118" s="186">
        <f t="shared" si="39"/>
        <v>122688.9</v>
      </c>
      <c r="AG118" s="191">
        <f t="shared" si="40"/>
        <v>1.2055413401066191</v>
      </c>
      <c r="AH118" s="191">
        <f t="shared" si="41"/>
        <v>4.6222544531058516E-3</v>
      </c>
      <c r="AI118" s="191">
        <f t="shared" si="42"/>
        <v>1.3246210904651321</v>
      </c>
      <c r="AJ118" s="191">
        <f t="shared" si="43"/>
        <v>1.2748133230654317E-3</v>
      </c>
      <c r="AK118" s="191">
        <f t="shared" si="44"/>
        <v>1.3978093536831164</v>
      </c>
      <c r="AL118" s="191">
        <f t="shared" si="45"/>
        <v>1.5607456481681464E-3</v>
      </c>
    </row>
    <row r="119" spans="1:38" ht="15.5" thickBot="1" x14ac:dyDescent="0.45">
      <c r="A119" s="45">
        <v>117</v>
      </c>
      <c r="B119" s="94" t="s">
        <v>223</v>
      </c>
      <c r="C119" s="95" t="s">
        <v>168</v>
      </c>
      <c r="D119" s="96" t="s">
        <v>166</v>
      </c>
      <c r="E119" s="119">
        <v>115.0752</v>
      </c>
      <c r="F119" s="18">
        <v>3.7680549999999999</v>
      </c>
      <c r="G119" s="36" t="s">
        <v>340</v>
      </c>
      <c r="H119" s="160">
        <v>99254.88</v>
      </c>
      <c r="I119" s="161">
        <v>118461.5</v>
      </c>
      <c r="J119" s="161">
        <v>117547.9</v>
      </c>
      <c r="K119" s="161">
        <v>134660.79999999999</v>
      </c>
      <c r="L119" s="161">
        <v>140632</v>
      </c>
      <c r="M119" s="161">
        <v>128989.4</v>
      </c>
      <c r="N119" s="161">
        <v>139731</v>
      </c>
      <c r="O119" s="161">
        <v>149227.20000000001</v>
      </c>
      <c r="P119" s="161">
        <v>147537.4</v>
      </c>
      <c r="Q119" s="161">
        <v>155547</v>
      </c>
      <c r="R119" s="161">
        <v>162857.79999999999</v>
      </c>
      <c r="S119" s="161">
        <v>164881.79999999999</v>
      </c>
      <c r="T119" s="161">
        <v>76295.78</v>
      </c>
      <c r="U119" s="161">
        <v>169843.9</v>
      </c>
      <c r="V119" s="161">
        <v>174606.3</v>
      </c>
      <c r="W119" s="161">
        <v>0</v>
      </c>
      <c r="X119" s="161">
        <v>1915.6210000000001</v>
      </c>
      <c r="Y119" s="161">
        <v>0</v>
      </c>
      <c r="Z119" s="178">
        <f t="shared" si="33"/>
        <v>140248.66</v>
      </c>
      <c r="AA119">
        <f t="shared" si="34"/>
        <v>45263.290929558672</v>
      </c>
      <c r="AB119" s="182">
        <f t="shared" si="35"/>
        <v>0.32273599569192796</v>
      </c>
      <c r="AC119" s="185">
        <f t="shared" si="36"/>
        <v>117547.9</v>
      </c>
      <c r="AD119" s="186">
        <f t="shared" si="37"/>
        <v>134660.79999999999</v>
      </c>
      <c r="AE119" s="186">
        <f t="shared" si="38"/>
        <v>147537.4</v>
      </c>
      <c r="AF119" s="186">
        <f t="shared" si="39"/>
        <v>162857.79999999999</v>
      </c>
      <c r="AG119" s="191">
        <f t="shared" si="40"/>
        <v>1.1455823540871424</v>
      </c>
      <c r="AH119" s="191">
        <f t="shared" si="41"/>
        <v>3.168455955769741E-2</v>
      </c>
      <c r="AI119" s="191">
        <f t="shared" si="42"/>
        <v>1.2551257827660043</v>
      </c>
      <c r="AJ119" s="191">
        <f t="shared" si="43"/>
        <v>8.1222759179976796E-3</v>
      </c>
      <c r="AK119" s="191">
        <f t="shared" si="44"/>
        <v>1.3854590341469306</v>
      </c>
      <c r="AL119" s="191">
        <f t="shared" si="45"/>
        <v>1.9885271148545589E-3</v>
      </c>
    </row>
    <row r="120" spans="1:38" ht="15.5" thickBot="1" x14ac:dyDescent="0.45">
      <c r="A120" s="45">
        <v>118</v>
      </c>
      <c r="B120" s="94" t="s">
        <v>224</v>
      </c>
      <c r="C120" s="95" t="s">
        <v>225</v>
      </c>
      <c r="D120" s="96" t="s">
        <v>166</v>
      </c>
      <c r="E120" s="119">
        <v>129.0909</v>
      </c>
      <c r="F120" s="18">
        <v>1.907883</v>
      </c>
      <c r="G120" s="36" t="s">
        <v>340</v>
      </c>
      <c r="H120" s="160">
        <v>121371.9</v>
      </c>
      <c r="I120" s="161">
        <v>99776.1</v>
      </c>
      <c r="J120" s="161">
        <v>106317.4</v>
      </c>
      <c r="K120" s="161">
        <v>132674.9</v>
      </c>
      <c r="L120" s="161">
        <v>130036.2</v>
      </c>
      <c r="M120" s="161">
        <v>148863.20000000001</v>
      </c>
      <c r="N120" s="161">
        <v>217724.4</v>
      </c>
      <c r="O120" s="161">
        <v>175447.3</v>
      </c>
      <c r="P120" s="161">
        <v>257388.7</v>
      </c>
      <c r="Q120" s="161">
        <v>286359.7</v>
      </c>
      <c r="R120" s="161">
        <v>244669.8</v>
      </c>
      <c r="S120" s="161">
        <v>268419.90000000002</v>
      </c>
      <c r="T120" s="161">
        <v>101604.6</v>
      </c>
      <c r="U120" s="161">
        <v>357215.8</v>
      </c>
      <c r="V120" s="161">
        <v>375439.2</v>
      </c>
      <c r="W120" s="161">
        <v>0</v>
      </c>
      <c r="X120" s="161">
        <v>9629.3320000000003</v>
      </c>
      <c r="Y120" s="161">
        <v>0</v>
      </c>
      <c r="Z120" s="178">
        <f t="shared" si="33"/>
        <v>278086.53333333338</v>
      </c>
      <c r="AA120">
        <f t="shared" si="34"/>
        <v>125013.13976723491</v>
      </c>
      <c r="AB120" s="182">
        <f t="shared" si="35"/>
        <v>0.44954762198925213</v>
      </c>
      <c r="AC120" s="185">
        <f t="shared" si="36"/>
        <v>106317.4</v>
      </c>
      <c r="AD120" s="186">
        <f t="shared" si="37"/>
        <v>132674.9</v>
      </c>
      <c r="AE120" s="186">
        <f t="shared" si="38"/>
        <v>217724.4</v>
      </c>
      <c r="AF120" s="186">
        <f t="shared" si="39"/>
        <v>268419.90000000002</v>
      </c>
      <c r="AG120" s="191">
        <f t="shared" si="40"/>
        <v>1.247913323689255</v>
      </c>
      <c r="AH120" s="191">
        <f t="shared" si="41"/>
        <v>3.20886702842198E-2</v>
      </c>
      <c r="AI120" s="191">
        <f t="shared" si="42"/>
        <v>2.0478717500616082</v>
      </c>
      <c r="AJ120" s="191">
        <f t="shared" si="43"/>
        <v>1.1740746631655617E-2</v>
      </c>
      <c r="AK120" s="191">
        <f t="shared" si="44"/>
        <v>2.5247033881565955</v>
      </c>
      <c r="AL120" s="191">
        <f t="shared" si="45"/>
        <v>3.246938844315397E-4</v>
      </c>
    </row>
    <row r="121" spans="1:38" ht="15.5" thickBot="1" x14ac:dyDescent="0.45">
      <c r="A121" s="45">
        <v>119</v>
      </c>
      <c r="B121" s="94" t="s">
        <v>331</v>
      </c>
      <c r="C121" s="95" t="s">
        <v>169</v>
      </c>
      <c r="D121" s="96" t="s">
        <v>166</v>
      </c>
      <c r="E121" s="119">
        <v>143.10669999999999</v>
      </c>
      <c r="F121" s="18">
        <v>2.0370780000000002</v>
      </c>
      <c r="G121" s="36" t="s">
        <v>340</v>
      </c>
      <c r="H121" s="160">
        <v>109511.1</v>
      </c>
      <c r="I121" s="161">
        <v>174603.3</v>
      </c>
      <c r="J121" s="161">
        <v>151490.29999999999</v>
      </c>
      <c r="K121" s="161">
        <v>181990.7</v>
      </c>
      <c r="L121" s="161">
        <v>204245.5</v>
      </c>
      <c r="M121" s="161">
        <v>228704.8</v>
      </c>
      <c r="N121" s="161">
        <v>227732.2</v>
      </c>
      <c r="O121" s="161">
        <v>243233.9</v>
      </c>
      <c r="P121" s="161">
        <v>194149.5</v>
      </c>
      <c r="Q121" s="161">
        <v>265904.8</v>
      </c>
      <c r="R121" s="161">
        <v>236003.1</v>
      </c>
      <c r="S121" s="161">
        <v>280484.09999999998</v>
      </c>
      <c r="T121" s="161">
        <v>87683.66</v>
      </c>
      <c r="U121" s="161">
        <v>352968.4</v>
      </c>
      <c r="V121" s="161">
        <v>345051.4</v>
      </c>
      <c r="W121" s="161">
        <v>0</v>
      </c>
      <c r="X121" s="161">
        <v>4343.0590000000002</v>
      </c>
      <c r="Y121" s="161">
        <v>0</v>
      </c>
      <c r="Z121" s="178">
        <f t="shared" si="33"/>
        <v>261901.15333333335</v>
      </c>
      <c r="AA121">
        <f t="shared" si="34"/>
        <v>123232.76339178238</v>
      </c>
      <c r="AB121" s="182">
        <f t="shared" si="35"/>
        <v>0.47053157965646114</v>
      </c>
      <c r="AC121" s="185">
        <f t="shared" si="36"/>
        <v>151490.29999999999</v>
      </c>
      <c r="AD121" s="186">
        <f t="shared" si="37"/>
        <v>204245.5</v>
      </c>
      <c r="AE121" s="186">
        <f t="shared" si="38"/>
        <v>227732.2</v>
      </c>
      <c r="AF121" s="186">
        <f t="shared" si="39"/>
        <v>265904.8</v>
      </c>
      <c r="AG121" s="191">
        <f t="shared" si="40"/>
        <v>1.3482414385607528</v>
      </c>
      <c r="AH121" s="191">
        <f t="shared" si="41"/>
        <v>6.258864778408342E-2</v>
      </c>
      <c r="AI121" s="191">
        <f t="shared" si="42"/>
        <v>1.503279087835987</v>
      </c>
      <c r="AJ121" s="191">
        <f t="shared" si="43"/>
        <v>3.3011580989649979E-2</v>
      </c>
      <c r="AK121" s="191">
        <f t="shared" si="44"/>
        <v>1.7552595776759305</v>
      </c>
      <c r="AL121" s="191">
        <f t="shared" si="45"/>
        <v>7.4873647385133857E-3</v>
      </c>
    </row>
    <row r="122" spans="1:38" ht="15.5" thickBot="1" x14ac:dyDescent="0.45">
      <c r="A122" s="45">
        <v>120</v>
      </c>
      <c r="B122" s="94" t="s">
        <v>330</v>
      </c>
      <c r="C122" s="95" t="s">
        <v>226</v>
      </c>
      <c r="D122" s="96" t="s">
        <v>166</v>
      </c>
      <c r="E122" s="119">
        <v>157.1225</v>
      </c>
      <c r="F122" s="18">
        <v>2.1223010000000002</v>
      </c>
      <c r="G122" s="36" t="s">
        <v>340</v>
      </c>
      <c r="H122" s="160">
        <v>272941.09999999998</v>
      </c>
      <c r="I122" s="161">
        <v>313629.5</v>
      </c>
      <c r="J122" s="161">
        <v>365942.7</v>
      </c>
      <c r="K122" s="161">
        <v>401994.2</v>
      </c>
      <c r="L122" s="161">
        <v>487501.6</v>
      </c>
      <c r="M122" s="161">
        <v>468363</v>
      </c>
      <c r="N122" s="161">
        <v>446858</v>
      </c>
      <c r="O122" s="161">
        <v>486507.2</v>
      </c>
      <c r="P122" s="161">
        <v>477244.8</v>
      </c>
      <c r="Q122" s="161">
        <v>517778.4</v>
      </c>
      <c r="R122" s="161">
        <v>473520.3</v>
      </c>
      <c r="S122" s="161">
        <v>601576.9</v>
      </c>
      <c r="T122" s="161">
        <v>222969.2</v>
      </c>
      <c r="U122" s="161">
        <v>592204.9</v>
      </c>
      <c r="V122" s="161">
        <v>583165.69999999995</v>
      </c>
      <c r="W122" s="161">
        <v>0</v>
      </c>
      <c r="X122" s="161">
        <v>9061.49</v>
      </c>
      <c r="Y122" s="161">
        <v>0</v>
      </c>
      <c r="Z122" s="178">
        <f t="shared" si="33"/>
        <v>466113.26666666666</v>
      </c>
      <c r="AA122">
        <f t="shared" si="34"/>
        <v>171968.41696575822</v>
      </c>
      <c r="AB122" s="182">
        <f t="shared" si="35"/>
        <v>0.36894126227207052</v>
      </c>
      <c r="AC122" s="185">
        <f t="shared" si="36"/>
        <v>313629.5</v>
      </c>
      <c r="AD122" s="186">
        <f t="shared" si="37"/>
        <v>468363</v>
      </c>
      <c r="AE122" s="186">
        <f t="shared" si="38"/>
        <v>477244.8</v>
      </c>
      <c r="AF122" s="186">
        <f t="shared" si="39"/>
        <v>517778.4</v>
      </c>
      <c r="AG122" s="191">
        <f t="shared" si="40"/>
        <v>1.4933639852118503</v>
      </c>
      <c r="AH122" s="191">
        <f t="shared" si="41"/>
        <v>2.2425700794987975E-2</v>
      </c>
      <c r="AI122" s="191">
        <f t="shared" si="42"/>
        <v>1.5216833875639886</v>
      </c>
      <c r="AJ122" s="191">
        <f t="shared" si="43"/>
        <v>6.5920164681175638E-3</v>
      </c>
      <c r="AK122" s="191">
        <f t="shared" si="44"/>
        <v>1.6509237810856441</v>
      </c>
      <c r="AL122" s="191">
        <f t="shared" si="45"/>
        <v>9.8799441555457064E-3</v>
      </c>
    </row>
    <row r="123" spans="1:38" ht="15.5" thickBot="1" x14ac:dyDescent="0.45">
      <c r="A123" s="45">
        <v>121</v>
      </c>
      <c r="B123" s="94" t="s">
        <v>329</v>
      </c>
      <c r="C123" s="95" t="s">
        <v>170</v>
      </c>
      <c r="D123" s="96" t="s">
        <v>166</v>
      </c>
      <c r="E123" s="119">
        <v>171.13820000000001</v>
      </c>
      <c r="F123" s="18">
        <v>2.1970200000000002</v>
      </c>
      <c r="G123" s="36" t="s">
        <v>340</v>
      </c>
      <c r="H123" s="160">
        <v>230975.3</v>
      </c>
      <c r="I123" s="161">
        <v>284379</v>
      </c>
      <c r="J123" s="161">
        <v>246925.7</v>
      </c>
      <c r="K123" s="161">
        <v>251577.60000000001</v>
      </c>
      <c r="L123" s="161">
        <v>323972.2</v>
      </c>
      <c r="M123" s="161">
        <v>294173.2</v>
      </c>
      <c r="N123" s="161">
        <v>281298.8</v>
      </c>
      <c r="O123" s="161">
        <v>325553.90000000002</v>
      </c>
      <c r="P123" s="161">
        <v>398900.9</v>
      </c>
      <c r="Q123" s="161">
        <v>316201.8</v>
      </c>
      <c r="R123" s="161">
        <v>367576.4</v>
      </c>
      <c r="S123" s="161">
        <v>298318.8</v>
      </c>
      <c r="T123" s="161">
        <v>198034.7</v>
      </c>
      <c r="U123" s="161">
        <v>345830.40000000002</v>
      </c>
      <c r="V123" s="161">
        <v>410026.6</v>
      </c>
      <c r="W123" s="161">
        <v>0</v>
      </c>
      <c r="X123" s="161">
        <v>10944.18</v>
      </c>
      <c r="Y123" s="161">
        <v>0</v>
      </c>
      <c r="Z123" s="178">
        <f t="shared" si="33"/>
        <v>317963.90000000002</v>
      </c>
      <c r="AA123">
        <f t="shared" si="34"/>
        <v>88760.155411798623</v>
      </c>
      <c r="AB123" s="182">
        <f t="shared" si="35"/>
        <v>0.27915167543170344</v>
      </c>
      <c r="AC123" s="185">
        <f t="shared" si="36"/>
        <v>246925.7</v>
      </c>
      <c r="AD123" s="186">
        <f t="shared" si="37"/>
        <v>294173.2</v>
      </c>
      <c r="AE123" s="186">
        <f t="shared" si="38"/>
        <v>325553.90000000002</v>
      </c>
      <c r="AF123" s="186">
        <f t="shared" si="39"/>
        <v>316201.8</v>
      </c>
      <c r="AG123" s="191">
        <f t="shared" si="40"/>
        <v>1.1913429829296829</v>
      </c>
      <c r="AH123" s="191">
        <f t="shared" si="41"/>
        <v>0.24495606047803961</v>
      </c>
      <c r="AI123" s="191">
        <f t="shared" si="42"/>
        <v>1.3184285799331541</v>
      </c>
      <c r="AJ123" s="191">
        <f t="shared" si="43"/>
        <v>9.811739646444409E-2</v>
      </c>
      <c r="AK123" s="191">
        <f t="shared" si="44"/>
        <v>1.2805544339856076</v>
      </c>
      <c r="AL123" s="191">
        <f t="shared" si="45"/>
        <v>4.8464038178591809E-2</v>
      </c>
    </row>
    <row r="124" spans="1:38" ht="15.5" thickBot="1" x14ac:dyDescent="0.45">
      <c r="A124" s="45">
        <v>122</v>
      </c>
      <c r="B124" s="94" t="s">
        <v>328</v>
      </c>
      <c r="C124" s="95" t="s">
        <v>171</v>
      </c>
      <c r="D124" s="96" t="s">
        <v>166</v>
      </c>
      <c r="E124" s="119">
        <v>199.16990000000001</v>
      </c>
      <c r="F124" s="18">
        <v>2.3740239999999999</v>
      </c>
      <c r="G124" s="36" t="s">
        <v>340</v>
      </c>
      <c r="H124" s="160">
        <v>117832.6</v>
      </c>
      <c r="I124" s="161">
        <v>173312.4</v>
      </c>
      <c r="J124" s="161">
        <v>165086.5</v>
      </c>
      <c r="K124" s="161">
        <v>166808.6</v>
      </c>
      <c r="L124" s="161">
        <v>212124.9</v>
      </c>
      <c r="M124" s="161">
        <v>207583.7</v>
      </c>
      <c r="N124" s="161">
        <v>187580.7</v>
      </c>
      <c r="O124" s="161">
        <v>185941</v>
      </c>
      <c r="P124" s="161">
        <v>209855.5</v>
      </c>
      <c r="Q124" s="161">
        <v>217057</v>
      </c>
      <c r="R124" s="161">
        <v>201029.2</v>
      </c>
      <c r="S124" s="161">
        <v>216513.7</v>
      </c>
      <c r="T124" s="161">
        <v>135626.5</v>
      </c>
      <c r="U124" s="161">
        <v>248813.4</v>
      </c>
      <c r="V124" s="161">
        <v>252013.9</v>
      </c>
      <c r="W124" s="161">
        <v>0</v>
      </c>
      <c r="X124" s="161">
        <v>7762.4639999999999</v>
      </c>
      <c r="Y124" s="161">
        <v>0</v>
      </c>
      <c r="Z124" s="178">
        <f t="shared" si="33"/>
        <v>212151.26666666669</v>
      </c>
      <c r="AA124">
        <f t="shared" si="34"/>
        <v>54126.954068518775</v>
      </c>
      <c r="AB124" s="182">
        <f t="shared" si="35"/>
        <v>0.25513377751151189</v>
      </c>
      <c r="AC124" s="185">
        <f t="shared" si="36"/>
        <v>165086.5</v>
      </c>
      <c r="AD124" s="186">
        <f t="shared" si="37"/>
        <v>207583.7</v>
      </c>
      <c r="AE124" s="186">
        <f t="shared" si="38"/>
        <v>187580.7</v>
      </c>
      <c r="AF124" s="186">
        <f t="shared" si="39"/>
        <v>216513.7</v>
      </c>
      <c r="AG124" s="191">
        <f t="shared" si="40"/>
        <v>1.2574238353832687</v>
      </c>
      <c r="AH124" s="191">
        <f t="shared" si="41"/>
        <v>0.12583693739603921</v>
      </c>
      <c r="AI124" s="191">
        <f t="shared" si="42"/>
        <v>1.1362570531206369</v>
      </c>
      <c r="AJ124" s="191">
        <f t="shared" si="43"/>
        <v>8.8718176810208799E-2</v>
      </c>
      <c r="AK124" s="191">
        <f t="shared" si="44"/>
        <v>1.3115166897353812</v>
      </c>
      <c r="AL124" s="191">
        <f t="shared" si="45"/>
        <v>3.0191366628736369E-2</v>
      </c>
    </row>
    <row r="125" spans="1:38" ht="15.5" thickBot="1" x14ac:dyDescent="0.45">
      <c r="A125" s="45">
        <v>123</v>
      </c>
      <c r="B125" s="94" t="s">
        <v>332</v>
      </c>
      <c r="C125" s="95" t="s">
        <v>172</v>
      </c>
      <c r="D125" s="96" t="s">
        <v>166</v>
      </c>
      <c r="E125" s="119">
        <v>227.20140000000001</v>
      </c>
      <c r="F125" s="18">
        <v>2.7542970000000002</v>
      </c>
      <c r="G125" s="36" t="s">
        <v>340</v>
      </c>
      <c r="H125" s="160">
        <v>332956.5</v>
      </c>
      <c r="I125" s="161">
        <v>361358.5</v>
      </c>
      <c r="J125" s="161">
        <v>372530.5</v>
      </c>
      <c r="K125" s="161">
        <v>526132.9</v>
      </c>
      <c r="L125" s="161">
        <v>452654.6</v>
      </c>
      <c r="M125" s="161">
        <v>510208.9</v>
      </c>
      <c r="N125" s="161">
        <v>508772.3</v>
      </c>
      <c r="O125" s="161">
        <v>602854.69999999995</v>
      </c>
      <c r="P125" s="161">
        <v>633523.9</v>
      </c>
      <c r="Q125" s="161">
        <v>870934.5</v>
      </c>
      <c r="R125" s="161">
        <v>841121.2</v>
      </c>
      <c r="S125" s="161">
        <v>856544.8</v>
      </c>
      <c r="T125" s="161">
        <v>282007.90000000002</v>
      </c>
      <c r="U125" s="161">
        <v>854218</v>
      </c>
      <c r="V125" s="161">
        <v>852969.5</v>
      </c>
      <c r="W125" s="161">
        <v>0</v>
      </c>
      <c r="X125" s="161">
        <v>10731.72</v>
      </c>
      <c r="Y125" s="161">
        <v>0</v>
      </c>
      <c r="Z125" s="178">
        <f t="shared" si="33"/>
        <v>663065.1333333333</v>
      </c>
      <c r="AA125">
        <f t="shared" si="34"/>
        <v>269448.63579144166</v>
      </c>
      <c r="AB125" s="182">
        <f t="shared" si="35"/>
        <v>0.40636827703016254</v>
      </c>
      <c r="AC125" s="185">
        <f t="shared" si="36"/>
        <v>361358.5</v>
      </c>
      <c r="AD125" s="186">
        <f t="shared" si="37"/>
        <v>510208.9</v>
      </c>
      <c r="AE125" s="186">
        <f t="shared" si="38"/>
        <v>602854.69999999995</v>
      </c>
      <c r="AF125" s="186">
        <f t="shared" si="39"/>
        <v>856544.8</v>
      </c>
      <c r="AG125" s="191">
        <f t="shared" si="40"/>
        <v>1.4119189115518247</v>
      </c>
      <c r="AH125" s="191">
        <f t="shared" si="41"/>
        <v>5.0696762191355165E-3</v>
      </c>
      <c r="AI125" s="191">
        <f t="shared" si="42"/>
        <v>1.6683008701884692</v>
      </c>
      <c r="AJ125" s="191">
        <f t="shared" si="43"/>
        <v>4.5415313072857634E-3</v>
      </c>
      <c r="AK125" s="191">
        <f t="shared" si="44"/>
        <v>2.370346345803406</v>
      </c>
      <c r="AL125" s="191">
        <f t="shared" si="45"/>
        <v>4.3047536427925764E-6</v>
      </c>
    </row>
    <row r="126" spans="1:38" ht="15.5" thickBot="1" x14ac:dyDescent="0.45">
      <c r="A126" s="45">
        <v>124</v>
      </c>
      <c r="B126" s="94" t="s">
        <v>327</v>
      </c>
      <c r="C126" s="95" t="s">
        <v>173</v>
      </c>
      <c r="D126" s="96" t="s">
        <v>166</v>
      </c>
      <c r="E126" s="119">
        <v>255.233</v>
      </c>
      <c r="F126" s="18">
        <v>3.185778</v>
      </c>
      <c r="G126" s="36" t="s">
        <v>340</v>
      </c>
      <c r="H126" s="160">
        <v>1749426</v>
      </c>
      <c r="I126" s="161">
        <v>1738877</v>
      </c>
      <c r="J126" s="161">
        <v>1741545</v>
      </c>
      <c r="K126" s="161">
        <v>1890527</v>
      </c>
      <c r="L126" s="161">
        <v>1781153</v>
      </c>
      <c r="M126" s="161">
        <v>1635288</v>
      </c>
      <c r="N126" s="161">
        <v>2852277</v>
      </c>
      <c r="O126" s="161">
        <v>2212077</v>
      </c>
      <c r="P126" s="161">
        <v>1874731</v>
      </c>
      <c r="Q126" s="161">
        <v>3185249</v>
      </c>
      <c r="R126" s="161">
        <v>3720723</v>
      </c>
      <c r="S126" s="161">
        <v>3094530</v>
      </c>
      <c r="T126" s="161">
        <v>1278714</v>
      </c>
      <c r="U126" s="161">
        <v>2443604</v>
      </c>
      <c r="V126" s="161">
        <v>2492892</v>
      </c>
      <c r="W126" s="161">
        <v>0</v>
      </c>
      <c r="X126" s="161">
        <v>79765.7</v>
      </c>
      <c r="Y126" s="161">
        <v>0</v>
      </c>
      <c r="Z126" s="178">
        <f t="shared" ref="Z126:Z158" si="46">AVERAGE(T126:V126)</f>
        <v>2071736.6666666667</v>
      </c>
      <c r="AA126">
        <f t="shared" ref="AA126:AA158" si="47">_xlfn.STDEV.P(T126:V126)</f>
        <v>561112.60849692393</v>
      </c>
      <c r="AB126" s="182">
        <f t="shared" ref="AB126:AB158" si="48">AA126/Z126</f>
        <v>0.27084166512326563</v>
      </c>
      <c r="AC126" s="185">
        <f t="shared" si="36"/>
        <v>1741545</v>
      </c>
      <c r="AD126" s="186">
        <f t="shared" si="37"/>
        <v>1781153</v>
      </c>
      <c r="AE126" s="186">
        <f t="shared" si="38"/>
        <v>2212077</v>
      </c>
      <c r="AF126" s="186">
        <f t="shared" si="39"/>
        <v>3185249</v>
      </c>
      <c r="AG126" s="191">
        <f t="shared" si="40"/>
        <v>1.0227430241538404</v>
      </c>
      <c r="AH126" s="191">
        <f t="shared" si="41"/>
        <v>0.74580720917480292</v>
      </c>
      <c r="AI126" s="191">
        <f t="shared" si="42"/>
        <v>1.2701807877488092</v>
      </c>
      <c r="AJ126" s="191">
        <f t="shared" si="43"/>
        <v>0.11781012209222597</v>
      </c>
      <c r="AK126" s="191">
        <f t="shared" si="44"/>
        <v>1.8289788664662698</v>
      </c>
      <c r="AL126" s="191">
        <f t="shared" si="45"/>
        <v>1.2402944135700583E-3</v>
      </c>
    </row>
    <row r="127" spans="1:38" ht="16.5" customHeight="1" thickBot="1" x14ac:dyDescent="0.45">
      <c r="A127" s="45">
        <v>125</v>
      </c>
      <c r="B127" s="94" t="s">
        <v>326</v>
      </c>
      <c r="C127" s="95" t="s">
        <v>174</v>
      </c>
      <c r="D127" s="96" t="s">
        <v>166</v>
      </c>
      <c r="E127" s="119">
        <v>283.26459999999997</v>
      </c>
      <c r="F127" s="18">
        <v>2.0459049999999999</v>
      </c>
      <c r="G127" s="36" t="s">
        <v>340</v>
      </c>
      <c r="H127" s="160">
        <v>414001.1</v>
      </c>
      <c r="I127" s="161">
        <v>290871.09999999998</v>
      </c>
      <c r="J127" s="161">
        <v>391223.9</v>
      </c>
      <c r="K127" s="161">
        <v>481507.6</v>
      </c>
      <c r="L127" s="161">
        <v>472877.1</v>
      </c>
      <c r="M127" s="161">
        <v>187840.9</v>
      </c>
      <c r="N127" s="161">
        <v>496390.6</v>
      </c>
      <c r="O127" s="161">
        <v>788017.5</v>
      </c>
      <c r="P127" s="161">
        <v>691742.9</v>
      </c>
      <c r="Q127" s="161">
        <v>300629.8</v>
      </c>
      <c r="R127" s="161">
        <v>1134372</v>
      </c>
      <c r="S127" s="161">
        <v>1041713</v>
      </c>
      <c r="T127" s="161">
        <v>43786.45</v>
      </c>
      <c r="U127" s="161">
        <v>850829.5</v>
      </c>
      <c r="V127" s="161">
        <v>1013754</v>
      </c>
      <c r="W127" s="161">
        <v>0</v>
      </c>
      <c r="X127" s="161">
        <v>900.23249999999996</v>
      </c>
      <c r="Y127" s="161">
        <v>0</v>
      </c>
      <c r="Z127" s="178">
        <f t="shared" si="46"/>
        <v>636123.31666666665</v>
      </c>
      <c r="AA127">
        <f t="shared" si="47"/>
        <v>424093.79535225919</v>
      </c>
      <c r="AB127" s="182">
        <f t="shared" si="48"/>
        <v>0.66668487735136339</v>
      </c>
      <c r="AC127" s="185">
        <f t="shared" si="36"/>
        <v>391223.9</v>
      </c>
      <c r="AD127" s="186">
        <f t="shared" si="37"/>
        <v>472877.1</v>
      </c>
      <c r="AE127" s="186">
        <f t="shared" si="38"/>
        <v>691742.9</v>
      </c>
      <c r="AF127" s="186">
        <f t="shared" si="39"/>
        <v>1041713</v>
      </c>
      <c r="AG127" s="191">
        <f t="shared" si="40"/>
        <v>1.2087121977977315</v>
      </c>
      <c r="AH127" s="191">
        <f t="shared" si="41"/>
        <v>0.88922493690465632</v>
      </c>
      <c r="AI127" s="191">
        <f t="shared" si="42"/>
        <v>1.7681509232948192</v>
      </c>
      <c r="AJ127" s="191">
        <f t="shared" si="43"/>
        <v>3.5224737343471917E-2</v>
      </c>
      <c r="AK127" s="191">
        <f t="shared" si="44"/>
        <v>2.6627028665682233</v>
      </c>
      <c r="AL127" s="191">
        <f t="shared" si="45"/>
        <v>0.15930131028421909</v>
      </c>
    </row>
    <row r="128" spans="1:38" ht="15.5" thickBot="1" x14ac:dyDescent="0.45">
      <c r="A128" s="45">
        <v>126</v>
      </c>
      <c r="B128" s="94" t="s">
        <v>325</v>
      </c>
      <c r="C128" s="95" t="s">
        <v>175</v>
      </c>
      <c r="D128" s="96" t="s">
        <v>176</v>
      </c>
      <c r="E128" s="119">
        <v>225.1859</v>
      </c>
      <c r="F128" s="18">
        <v>2.5278070000000001</v>
      </c>
      <c r="G128" s="36" t="s">
        <v>340</v>
      </c>
      <c r="H128" s="160">
        <v>8651.9770000000008</v>
      </c>
      <c r="I128" s="161">
        <v>10827.36</v>
      </c>
      <c r="J128" s="161">
        <v>9539.6260000000002</v>
      </c>
      <c r="K128" s="161">
        <v>7726.93</v>
      </c>
      <c r="L128" s="161">
        <v>9205.9959999999992</v>
      </c>
      <c r="M128" s="161">
        <v>9086.9809999999998</v>
      </c>
      <c r="N128" s="161">
        <v>6791.6819999999998</v>
      </c>
      <c r="O128" s="161">
        <v>5490.3890000000001</v>
      </c>
      <c r="P128" s="161">
        <v>5563.6840000000002</v>
      </c>
      <c r="Q128" s="161">
        <v>14563.06</v>
      </c>
      <c r="R128" s="161">
        <v>13633.37</v>
      </c>
      <c r="S128" s="161">
        <v>13341.19</v>
      </c>
      <c r="T128" s="161">
        <v>5725.9690000000001</v>
      </c>
      <c r="U128" s="161">
        <v>15232.56</v>
      </c>
      <c r="V128" s="161">
        <v>11902.71</v>
      </c>
      <c r="W128" s="161">
        <v>0</v>
      </c>
      <c r="X128" s="161">
        <v>230.3597</v>
      </c>
      <c r="Y128" s="161">
        <v>0</v>
      </c>
      <c r="Z128" s="178">
        <f t="shared" si="46"/>
        <v>10953.746333333334</v>
      </c>
      <c r="AA128">
        <f t="shared" si="47"/>
        <v>3938.6306538195304</v>
      </c>
      <c r="AB128" s="182">
        <f t="shared" si="48"/>
        <v>0.35956927739269323</v>
      </c>
      <c r="AC128" s="185">
        <f t="shared" si="36"/>
        <v>9539.6260000000002</v>
      </c>
      <c r="AD128" s="186">
        <f t="shared" si="37"/>
        <v>9086.9809999999998</v>
      </c>
      <c r="AE128" s="186">
        <f t="shared" si="38"/>
        <v>5563.6840000000002</v>
      </c>
      <c r="AF128" s="186">
        <f t="shared" si="39"/>
        <v>13633.37</v>
      </c>
      <c r="AG128" s="191">
        <f t="shared" si="40"/>
        <v>0.95255107485345858</v>
      </c>
      <c r="AH128" s="191">
        <f t="shared" si="41"/>
        <v>0.27434164374125219</v>
      </c>
      <c r="AI128" s="191">
        <f t="shared" si="42"/>
        <v>0.58321825195243504</v>
      </c>
      <c r="AJ128" s="191">
        <f t="shared" si="43"/>
        <v>8.0251219311279227E-3</v>
      </c>
      <c r="AK128" s="191">
        <f t="shared" si="44"/>
        <v>1.4291304501874602</v>
      </c>
      <c r="AL128" s="191">
        <f t="shared" si="45"/>
        <v>4.6588891340822751E-3</v>
      </c>
    </row>
    <row r="129" spans="1:38" ht="15.5" thickBot="1" x14ac:dyDescent="0.45">
      <c r="A129" s="45">
        <v>127</v>
      </c>
      <c r="B129" s="94" t="s">
        <v>324</v>
      </c>
      <c r="C129" s="95" t="s">
        <v>177</v>
      </c>
      <c r="D129" s="96" t="s">
        <v>176</v>
      </c>
      <c r="E129" s="119">
        <v>253.2174</v>
      </c>
      <c r="F129" s="18">
        <v>2.8075070000000002</v>
      </c>
      <c r="G129" s="36" t="s">
        <v>340</v>
      </c>
      <c r="H129" s="160">
        <v>120305.5</v>
      </c>
      <c r="I129" s="161">
        <v>134653</v>
      </c>
      <c r="J129" s="161">
        <v>147501</v>
      </c>
      <c r="K129" s="161">
        <v>93875.78</v>
      </c>
      <c r="L129" s="161">
        <v>80540.09</v>
      </c>
      <c r="M129" s="161">
        <v>87094.95</v>
      </c>
      <c r="N129" s="161">
        <v>139386.5</v>
      </c>
      <c r="O129" s="161">
        <v>148815.20000000001</v>
      </c>
      <c r="P129" s="161">
        <v>153547.5</v>
      </c>
      <c r="Q129" s="161">
        <v>396460.4</v>
      </c>
      <c r="R129" s="161">
        <v>625664.1</v>
      </c>
      <c r="S129" s="161">
        <v>647668.80000000005</v>
      </c>
      <c r="T129" s="161">
        <v>176757.9</v>
      </c>
      <c r="U129" s="161">
        <v>365236</v>
      </c>
      <c r="V129" s="161">
        <v>235758.6</v>
      </c>
      <c r="W129" s="161">
        <v>0</v>
      </c>
      <c r="X129" s="161">
        <v>4013.4989999999998</v>
      </c>
      <c r="Y129" s="161">
        <v>0</v>
      </c>
      <c r="Z129" s="178">
        <f t="shared" si="46"/>
        <v>259250.83333333334</v>
      </c>
      <c r="AA129">
        <f t="shared" si="47"/>
        <v>78718.537906236263</v>
      </c>
      <c r="AB129" s="182">
        <f t="shared" si="48"/>
        <v>0.30363851446148843</v>
      </c>
      <c r="AC129" s="185">
        <f t="shared" si="36"/>
        <v>134653</v>
      </c>
      <c r="AD129" s="186">
        <f t="shared" si="37"/>
        <v>87094.95</v>
      </c>
      <c r="AE129" s="186">
        <f t="shared" si="38"/>
        <v>148815.20000000001</v>
      </c>
      <c r="AF129" s="186">
        <f t="shared" si="39"/>
        <v>625664.1</v>
      </c>
      <c r="AG129" s="191">
        <f t="shared" si="40"/>
        <v>0.64681031985919357</v>
      </c>
      <c r="AH129" s="191">
        <f t="shared" si="41"/>
        <v>5.8031463691509506E-3</v>
      </c>
      <c r="AI129" s="191">
        <f t="shared" si="42"/>
        <v>1.1051755252389477</v>
      </c>
      <c r="AJ129" s="191">
        <f t="shared" si="43"/>
        <v>0.21466795929485039</v>
      </c>
      <c r="AK129" s="191">
        <f t="shared" si="44"/>
        <v>4.6464920944947385</v>
      </c>
      <c r="AL129" s="191">
        <f t="shared" si="45"/>
        <v>6.3639589332736375E-3</v>
      </c>
    </row>
    <row r="130" spans="1:38" ht="15.5" thickBot="1" x14ac:dyDescent="0.45">
      <c r="A130" s="45">
        <v>128</v>
      </c>
      <c r="B130" s="94" t="s">
        <v>333</v>
      </c>
      <c r="C130" s="95" t="s">
        <v>178</v>
      </c>
      <c r="D130" s="96" t="s">
        <v>179</v>
      </c>
      <c r="E130" s="119">
        <v>279.23320000000001</v>
      </c>
      <c r="F130" s="18">
        <v>2.8849670000000001</v>
      </c>
      <c r="G130" s="36" t="s">
        <v>340</v>
      </c>
      <c r="H130" s="160">
        <v>39156.32</v>
      </c>
      <c r="I130" s="161">
        <v>47416.79</v>
      </c>
      <c r="J130" s="161">
        <v>48869.36</v>
      </c>
      <c r="K130" s="161">
        <v>39744.699999999997</v>
      </c>
      <c r="L130" s="161">
        <v>35882.400000000001</v>
      </c>
      <c r="M130" s="161">
        <v>27866.9</v>
      </c>
      <c r="N130" s="161">
        <v>36272.49</v>
      </c>
      <c r="O130" s="161">
        <v>56677.64</v>
      </c>
      <c r="P130" s="161">
        <v>41787.32</v>
      </c>
      <c r="Q130" s="161">
        <v>86241.74</v>
      </c>
      <c r="R130" s="161">
        <v>172998.6</v>
      </c>
      <c r="S130" s="161">
        <v>152748.9</v>
      </c>
      <c r="T130" s="161">
        <v>70542.62</v>
      </c>
      <c r="U130" s="161">
        <v>101805.7</v>
      </c>
      <c r="V130" s="161">
        <v>100176.8</v>
      </c>
      <c r="W130" s="161">
        <v>0</v>
      </c>
      <c r="X130" s="161">
        <v>5466.2659999999996</v>
      </c>
      <c r="Y130" s="161">
        <v>0</v>
      </c>
      <c r="Z130" s="178">
        <f t="shared" si="46"/>
        <v>90841.706666666665</v>
      </c>
      <c r="AA130">
        <f t="shared" si="47"/>
        <v>14369.018023236222</v>
      </c>
      <c r="AB130" s="182">
        <f t="shared" si="48"/>
        <v>0.15817644285307961</v>
      </c>
      <c r="AC130" s="185">
        <f t="shared" si="36"/>
        <v>47416.79</v>
      </c>
      <c r="AD130" s="186">
        <f t="shared" si="37"/>
        <v>35882.400000000001</v>
      </c>
      <c r="AE130" s="186">
        <f t="shared" si="38"/>
        <v>41787.32</v>
      </c>
      <c r="AF130" s="186">
        <f t="shared" si="39"/>
        <v>152748.9</v>
      </c>
      <c r="AG130" s="191">
        <f t="shared" si="40"/>
        <v>0.75674460460102844</v>
      </c>
      <c r="AH130" s="191">
        <f t="shared" si="41"/>
        <v>8.267704327438781E-2</v>
      </c>
      <c r="AI130" s="191">
        <f t="shared" si="42"/>
        <v>0.88127686416562567</v>
      </c>
      <c r="AJ130" s="191">
        <f t="shared" si="43"/>
        <v>0.97410017645413216</v>
      </c>
      <c r="AK130" s="191">
        <f t="shared" si="44"/>
        <v>3.2214095471245523</v>
      </c>
      <c r="AL130" s="191">
        <f t="shared" si="45"/>
        <v>2.5017802722199795E-2</v>
      </c>
    </row>
    <row r="131" spans="1:38" ht="15.5" thickBot="1" x14ac:dyDescent="0.45">
      <c r="A131" s="45">
        <v>129</v>
      </c>
      <c r="B131" s="94" t="s">
        <v>334</v>
      </c>
      <c r="C131" s="95" t="s">
        <v>180</v>
      </c>
      <c r="D131" s="96" t="s">
        <v>179</v>
      </c>
      <c r="E131" s="119">
        <v>277.2174</v>
      </c>
      <c r="F131" s="18">
        <v>2.6636259999999998</v>
      </c>
      <c r="G131" s="36" t="s">
        <v>340</v>
      </c>
      <c r="H131" s="160">
        <v>9681.5</v>
      </c>
      <c r="I131" s="161">
        <v>15849.66</v>
      </c>
      <c r="J131" s="161">
        <v>11622.09</v>
      </c>
      <c r="K131" s="161">
        <v>7243.9679999999998</v>
      </c>
      <c r="L131" s="161">
        <v>7438.3959999999997</v>
      </c>
      <c r="M131" s="161">
        <v>7320.9830000000002</v>
      </c>
      <c r="N131" s="161">
        <v>14344.9</v>
      </c>
      <c r="O131" s="161">
        <v>12834.1</v>
      </c>
      <c r="P131" s="161">
        <v>11319.9</v>
      </c>
      <c r="Q131" s="161">
        <v>47289.69</v>
      </c>
      <c r="R131" s="161">
        <v>64826.61</v>
      </c>
      <c r="S131" s="161">
        <v>57211.89</v>
      </c>
      <c r="T131" s="161">
        <v>21776.68</v>
      </c>
      <c r="U131" s="161">
        <v>34811.230000000003</v>
      </c>
      <c r="V131" s="161">
        <v>29550.68</v>
      </c>
      <c r="W131" s="161">
        <v>0</v>
      </c>
      <c r="X131" s="161">
        <v>0</v>
      </c>
      <c r="Y131" s="161">
        <v>0</v>
      </c>
      <c r="Z131" s="178">
        <f t="shared" si="46"/>
        <v>28712.863333333331</v>
      </c>
      <c r="AA131">
        <f t="shared" si="47"/>
        <v>5354.2086873059343</v>
      </c>
      <c r="AB131" s="182">
        <f t="shared" si="48"/>
        <v>0.18647421628236316</v>
      </c>
      <c r="AC131" s="185">
        <f t="shared" ref="AC131:AC158" si="49">MEDIAN(H131:J131)</f>
        <v>11622.09</v>
      </c>
      <c r="AD131" s="186">
        <f t="shared" ref="AD131:AD158" si="50">MEDIAN(K131:M131)</f>
        <v>7320.9830000000002</v>
      </c>
      <c r="AE131" s="186">
        <f t="shared" ref="AE131:AE158" si="51">MEDIAN(N131:P131)</f>
        <v>12834.1</v>
      </c>
      <c r="AF131" s="186">
        <f t="shared" ref="AF131:AF158" si="52">MEDIAN(Q131:S131)</f>
        <v>57211.89</v>
      </c>
      <c r="AG131" s="191">
        <f t="shared" ref="AG131:AG158" si="53">AD131/AC131</f>
        <v>0.62991966160991697</v>
      </c>
      <c r="AH131" s="191">
        <f t="shared" ref="AH131:AH158" si="54">_xlfn.T.TEST(H131:J131,K131:M131,2,2)</f>
        <v>5.0230675254908978E-2</v>
      </c>
      <c r="AI131" s="191">
        <f t="shared" ref="AI131:AI158" si="55">AE131/AC131</f>
        <v>1.1042850296289222</v>
      </c>
      <c r="AJ131" s="191">
        <f t="shared" ref="AJ131:AJ158" si="56">_xlfn.T.TEST(H131:J131,N131:P131,2,2)</f>
        <v>0.83510759901266174</v>
      </c>
      <c r="AK131" s="191">
        <f t="shared" ref="AK131:AK158" si="57">AF131/AC131</f>
        <v>4.9226851624793815</v>
      </c>
      <c r="AL131" s="191">
        <f t="shared" ref="AL131:AL158" si="58">_xlfn.T.TEST(Q131:S131,H131:J131,2,2)</f>
        <v>1.2229366703392663E-3</v>
      </c>
    </row>
    <row r="132" spans="1:38" ht="15.5" thickBot="1" x14ac:dyDescent="0.45">
      <c r="A132" s="45">
        <v>130</v>
      </c>
      <c r="B132" s="94" t="s">
        <v>335</v>
      </c>
      <c r="C132" s="95" t="s">
        <v>181</v>
      </c>
      <c r="D132" s="96" t="s">
        <v>179</v>
      </c>
      <c r="E132" s="119">
        <v>303.23340000000002</v>
      </c>
      <c r="F132" s="18">
        <v>2.7727789999999999</v>
      </c>
      <c r="G132" s="36" t="s">
        <v>340</v>
      </c>
      <c r="H132" s="160">
        <v>543830.9</v>
      </c>
      <c r="I132" s="161">
        <v>865732.9</v>
      </c>
      <c r="J132" s="161">
        <v>468641.5</v>
      </c>
      <c r="K132" s="161">
        <v>237924.8</v>
      </c>
      <c r="L132" s="161">
        <v>154571.4</v>
      </c>
      <c r="M132" s="161">
        <v>241405.5</v>
      </c>
      <c r="N132" s="161">
        <v>1267042</v>
      </c>
      <c r="O132" s="161">
        <v>935427.3</v>
      </c>
      <c r="P132" s="161">
        <v>1089452</v>
      </c>
      <c r="Q132" s="161">
        <v>4541654</v>
      </c>
      <c r="R132" s="161">
        <v>5616712</v>
      </c>
      <c r="S132" s="161">
        <v>6611326</v>
      </c>
      <c r="T132" s="161">
        <v>1900991</v>
      </c>
      <c r="U132" s="161">
        <v>2871651</v>
      </c>
      <c r="V132" s="161">
        <v>2788490</v>
      </c>
      <c r="W132" s="161">
        <v>0</v>
      </c>
      <c r="X132" s="161">
        <v>9016.2819999999992</v>
      </c>
      <c r="Y132" s="161">
        <v>0</v>
      </c>
      <c r="Z132" s="178">
        <f t="shared" si="46"/>
        <v>2520377.3333333335</v>
      </c>
      <c r="AA132">
        <f t="shared" si="47"/>
        <v>439286.17128270975</v>
      </c>
      <c r="AB132" s="182">
        <f t="shared" si="48"/>
        <v>0.17429381127695287</v>
      </c>
      <c r="AC132" s="185">
        <f t="shared" si="49"/>
        <v>543830.9</v>
      </c>
      <c r="AD132" s="186">
        <f t="shared" si="50"/>
        <v>237924.8</v>
      </c>
      <c r="AE132" s="186">
        <f t="shared" si="51"/>
        <v>1089452</v>
      </c>
      <c r="AF132" s="186">
        <f t="shared" si="52"/>
        <v>5616712</v>
      </c>
      <c r="AG132" s="191">
        <f t="shared" si="53"/>
        <v>0.43749775895411602</v>
      </c>
      <c r="AH132" s="191">
        <f t="shared" si="54"/>
        <v>2.9462953478025893E-2</v>
      </c>
      <c r="AI132" s="191">
        <f t="shared" si="55"/>
        <v>2.0032918320750071</v>
      </c>
      <c r="AJ132" s="191">
        <f t="shared" si="56"/>
        <v>3.8357962638775528E-2</v>
      </c>
      <c r="AK132" s="191">
        <f t="shared" si="57"/>
        <v>10.328048663656293</v>
      </c>
      <c r="AL132" s="191">
        <f t="shared" si="58"/>
        <v>1.239977036665466E-3</v>
      </c>
    </row>
    <row r="133" spans="1:38" ht="15.5" thickBot="1" x14ac:dyDescent="0.45">
      <c r="A133" s="45">
        <v>131</v>
      </c>
      <c r="B133" s="94" t="s">
        <v>307</v>
      </c>
      <c r="C133" s="95" t="s">
        <v>182</v>
      </c>
      <c r="D133" s="96" t="s">
        <v>179</v>
      </c>
      <c r="E133" s="119">
        <v>301.21749999999997</v>
      </c>
      <c r="F133" s="18">
        <v>2.5778150000000002</v>
      </c>
      <c r="G133" s="36" t="s">
        <v>340</v>
      </c>
      <c r="H133" s="160">
        <v>77331.25</v>
      </c>
      <c r="I133" s="161">
        <v>102139.6</v>
      </c>
      <c r="J133" s="161">
        <v>72912.23</v>
      </c>
      <c r="K133" s="161">
        <v>23015.26</v>
      </c>
      <c r="L133" s="161">
        <v>18722.169999999998</v>
      </c>
      <c r="M133" s="161">
        <v>35271.89</v>
      </c>
      <c r="N133" s="161">
        <v>97430.16</v>
      </c>
      <c r="O133" s="161">
        <v>133338.20000000001</v>
      </c>
      <c r="P133" s="161">
        <v>78246.259999999995</v>
      </c>
      <c r="Q133" s="161">
        <v>430905.1</v>
      </c>
      <c r="R133" s="161">
        <v>614182</v>
      </c>
      <c r="S133" s="161">
        <v>694514.8</v>
      </c>
      <c r="T133" s="161">
        <v>213415.4</v>
      </c>
      <c r="U133" s="161">
        <v>259900.1</v>
      </c>
      <c r="V133" s="161">
        <v>255370.8</v>
      </c>
      <c r="W133" s="161">
        <v>0</v>
      </c>
      <c r="X133" s="161">
        <v>1091.2439999999999</v>
      </c>
      <c r="Y133" s="161">
        <v>0</v>
      </c>
      <c r="Z133" s="178">
        <f t="shared" si="46"/>
        <v>242895.43333333335</v>
      </c>
      <c r="AA133">
        <f t="shared" si="47"/>
        <v>20927.381005488693</v>
      </c>
      <c r="AB133" s="182">
        <f t="shared" si="48"/>
        <v>8.6157984603890694E-2</v>
      </c>
      <c r="AC133" s="185">
        <f t="shared" si="49"/>
        <v>77331.25</v>
      </c>
      <c r="AD133" s="186">
        <f t="shared" si="50"/>
        <v>23015.26</v>
      </c>
      <c r="AE133" s="186">
        <f t="shared" si="51"/>
        <v>97430.16</v>
      </c>
      <c r="AF133" s="186">
        <f t="shared" si="52"/>
        <v>614182</v>
      </c>
      <c r="AG133" s="191">
        <f t="shared" si="53"/>
        <v>0.29761913844661764</v>
      </c>
      <c r="AH133" s="191">
        <f t="shared" si="54"/>
        <v>4.8560022234136182E-3</v>
      </c>
      <c r="AI133" s="191">
        <f t="shared" si="55"/>
        <v>1.2599067000727391</v>
      </c>
      <c r="AJ133" s="191">
        <f t="shared" si="56"/>
        <v>0.36597586306829327</v>
      </c>
      <c r="AK133" s="191">
        <f t="shared" si="57"/>
        <v>7.9422225814273011</v>
      </c>
      <c r="AL133" s="191">
        <f t="shared" si="58"/>
        <v>3.2213272524354774E-3</v>
      </c>
    </row>
    <row r="134" spans="1:38" ht="15.5" thickBot="1" x14ac:dyDescent="0.45">
      <c r="A134" s="45">
        <v>132</v>
      </c>
      <c r="B134" s="94" t="s">
        <v>183</v>
      </c>
      <c r="C134" s="95" t="s">
        <v>184</v>
      </c>
      <c r="D134" s="96" t="s">
        <v>179</v>
      </c>
      <c r="E134" s="119">
        <v>327.23349999999999</v>
      </c>
      <c r="F134" s="18">
        <v>2.6671049999999998</v>
      </c>
      <c r="G134" s="36" t="s">
        <v>340</v>
      </c>
      <c r="H134" s="160">
        <v>97269.759999999995</v>
      </c>
      <c r="I134" s="161">
        <v>146748.5</v>
      </c>
      <c r="J134" s="161">
        <v>100928.2</v>
      </c>
      <c r="K134" s="161">
        <v>89797.18</v>
      </c>
      <c r="L134" s="161">
        <v>88688.09</v>
      </c>
      <c r="M134" s="161">
        <v>75660.53</v>
      </c>
      <c r="N134" s="161">
        <v>293537.2</v>
      </c>
      <c r="O134" s="161">
        <v>179612.3</v>
      </c>
      <c r="P134" s="161">
        <v>209236.1</v>
      </c>
      <c r="Q134" s="161">
        <v>386706.8</v>
      </c>
      <c r="R134" s="161">
        <v>561836.69999999995</v>
      </c>
      <c r="S134" s="161">
        <v>407730.9</v>
      </c>
      <c r="T134" s="161">
        <v>207753.1</v>
      </c>
      <c r="U134" s="161">
        <v>299871.2</v>
      </c>
      <c r="V134" s="161">
        <v>252809.5</v>
      </c>
      <c r="W134" s="161">
        <v>0</v>
      </c>
      <c r="X134" s="161">
        <v>363.30160000000001</v>
      </c>
      <c r="Y134" s="161">
        <v>0</v>
      </c>
      <c r="Z134" s="178">
        <f t="shared" si="46"/>
        <v>253477.93333333335</v>
      </c>
      <c r="AA134">
        <f t="shared" si="47"/>
        <v>37610.026936472728</v>
      </c>
      <c r="AB134" s="182">
        <f t="shared" si="48"/>
        <v>0.14837594121857572</v>
      </c>
      <c r="AC134" s="185">
        <f t="shared" si="49"/>
        <v>100928.2</v>
      </c>
      <c r="AD134" s="186">
        <f t="shared" si="50"/>
        <v>88688.09</v>
      </c>
      <c r="AE134" s="186">
        <f t="shared" si="51"/>
        <v>209236.1</v>
      </c>
      <c r="AF134" s="186">
        <f t="shared" si="52"/>
        <v>407730.9</v>
      </c>
      <c r="AG134" s="191">
        <f t="shared" si="53"/>
        <v>0.87872457846270913</v>
      </c>
      <c r="AH134" s="191">
        <f t="shared" si="54"/>
        <v>0.14146999325789131</v>
      </c>
      <c r="AI134" s="191">
        <f t="shared" si="55"/>
        <v>2.073118315792811</v>
      </c>
      <c r="AJ134" s="191">
        <f t="shared" si="56"/>
        <v>4.0457992161798829E-2</v>
      </c>
      <c r="AK134" s="191">
        <f t="shared" si="57"/>
        <v>4.0398114699360539</v>
      </c>
      <c r="AL134" s="191">
        <f t="shared" si="58"/>
        <v>4.2137475800936722E-3</v>
      </c>
    </row>
    <row r="135" spans="1:38" ht="15.5" thickBot="1" x14ac:dyDescent="0.45">
      <c r="A135" s="45">
        <v>133</v>
      </c>
      <c r="B135" s="97" t="s">
        <v>139</v>
      </c>
      <c r="C135" s="98" t="s">
        <v>140</v>
      </c>
      <c r="D135" s="99" t="s">
        <v>179</v>
      </c>
      <c r="E135" s="120">
        <v>229.14449999999999</v>
      </c>
      <c r="F135" s="19">
        <v>1.8140309999999999</v>
      </c>
      <c r="G135" s="37" t="s">
        <v>340</v>
      </c>
      <c r="H135" s="162">
        <v>33684.410000000003</v>
      </c>
      <c r="I135" s="163">
        <v>31538.28</v>
      </c>
      <c r="J135" s="163">
        <v>31973.99</v>
      </c>
      <c r="K135" s="163">
        <v>35758.379999999997</v>
      </c>
      <c r="L135" s="163">
        <v>35974.129999999997</v>
      </c>
      <c r="M135" s="163">
        <v>31488.31</v>
      </c>
      <c r="N135" s="163">
        <v>26065.84</v>
      </c>
      <c r="O135" s="163">
        <v>30220.6</v>
      </c>
      <c r="P135" s="163">
        <v>28294.05</v>
      </c>
      <c r="Q135" s="163">
        <v>21665.86</v>
      </c>
      <c r="R135" s="163">
        <v>26644.71</v>
      </c>
      <c r="S135" s="163">
        <v>24580.49</v>
      </c>
      <c r="T135" s="163">
        <v>18623.580000000002</v>
      </c>
      <c r="U135" s="163">
        <v>30696.61</v>
      </c>
      <c r="V135" s="163">
        <v>23013.78</v>
      </c>
      <c r="W135" s="163">
        <v>0</v>
      </c>
      <c r="X135" s="163">
        <v>0</v>
      </c>
      <c r="Y135" s="163">
        <v>0</v>
      </c>
      <c r="Z135" s="178">
        <f t="shared" si="46"/>
        <v>24111.323333333334</v>
      </c>
      <c r="AA135">
        <f t="shared" si="47"/>
        <v>4989.5199750165257</v>
      </c>
      <c r="AB135" s="182">
        <f t="shared" si="48"/>
        <v>0.20693679505009302</v>
      </c>
      <c r="AC135" s="185">
        <f t="shared" si="49"/>
        <v>31973.99</v>
      </c>
      <c r="AD135" s="186">
        <f t="shared" si="50"/>
        <v>35758.379999999997</v>
      </c>
      <c r="AE135" s="186">
        <f t="shared" si="51"/>
        <v>28294.05</v>
      </c>
      <c r="AF135" s="186">
        <f t="shared" si="52"/>
        <v>24580.49</v>
      </c>
      <c r="AG135" s="191">
        <f t="shared" si="53"/>
        <v>1.1183583906794239</v>
      </c>
      <c r="AH135" s="191">
        <f t="shared" si="54"/>
        <v>0.27798566727547924</v>
      </c>
      <c r="AI135" s="191">
        <f t="shared" si="55"/>
        <v>0.88490832704957989</v>
      </c>
      <c r="AJ135" s="191">
        <f t="shared" si="56"/>
        <v>3.7100935454786106E-2</v>
      </c>
      <c r="AK135" s="191">
        <f t="shared" si="57"/>
        <v>0.76876517444335224</v>
      </c>
      <c r="AL135" s="191">
        <f t="shared" si="58"/>
        <v>6.9390778775615843E-3</v>
      </c>
    </row>
    <row r="136" spans="1:38" ht="15.5" thickBot="1" x14ac:dyDescent="0.45">
      <c r="A136" s="45">
        <v>134</v>
      </c>
      <c r="B136" s="97" t="s">
        <v>336</v>
      </c>
      <c r="C136" s="98" t="s">
        <v>323</v>
      </c>
      <c r="D136" s="99" t="s">
        <v>179</v>
      </c>
      <c r="E136" s="120">
        <v>331.26459999999997</v>
      </c>
      <c r="F136" s="19">
        <v>3.085461</v>
      </c>
      <c r="G136" s="37" t="s">
        <v>340</v>
      </c>
      <c r="H136" s="162">
        <v>35404.79</v>
      </c>
      <c r="I136" s="163">
        <v>34719.089999999997</v>
      </c>
      <c r="J136" s="163">
        <v>35127.1</v>
      </c>
      <c r="K136" s="163">
        <v>14912.06</v>
      </c>
      <c r="L136" s="163">
        <v>18208.05</v>
      </c>
      <c r="M136" s="163">
        <v>18830.7</v>
      </c>
      <c r="N136" s="163">
        <v>49856.23</v>
      </c>
      <c r="O136" s="163">
        <v>57651.96</v>
      </c>
      <c r="P136" s="163">
        <v>42084.88</v>
      </c>
      <c r="Q136" s="163">
        <v>66806.09</v>
      </c>
      <c r="R136" s="163">
        <v>99361.65</v>
      </c>
      <c r="S136" s="163">
        <v>100543.3</v>
      </c>
      <c r="T136" s="163">
        <v>38685.54</v>
      </c>
      <c r="U136" s="163">
        <v>61785.06</v>
      </c>
      <c r="V136" s="163">
        <v>55853.74</v>
      </c>
      <c r="W136" s="163">
        <v>0</v>
      </c>
      <c r="X136" s="163">
        <v>1824.961</v>
      </c>
      <c r="Y136" s="163">
        <v>0</v>
      </c>
      <c r="Z136" s="178">
        <f t="shared" si="46"/>
        <v>52108.113333333335</v>
      </c>
      <c r="AA136">
        <f t="shared" si="47"/>
        <v>9795.211258641777</v>
      </c>
      <c r="AB136" s="182">
        <f t="shared" si="48"/>
        <v>0.18797862044979899</v>
      </c>
      <c r="AC136" s="185">
        <f t="shared" si="49"/>
        <v>35127.1</v>
      </c>
      <c r="AD136" s="186">
        <f t="shared" si="50"/>
        <v>18208.05</v>
      </c>
      <c r="AE136" s="186">
        <f t="shared" si="51"/>
        <v>49856.23</v>
      </c>
      <c r="AF136" s="186">
        <f t="shared" si="52"/>
        <v>99361.65</v>
      </c>
      <c r="AG136" s="191">
        <f t="shared" si="53"/>
        <v>0.5183476575065975</v>
      </c>
      <c r="AH136" s="191">
        <f t="shared" si="54"/>
        <v>1.3439000263676653E-4</v>
      </c>
      <c r="AI136" s="191">
        <f t="shared" si="55"/>
        <v>1.4193095928784329</v>
      </c>
      <c r="AJ136" s="191">
        <f t="shared" si="56"/>
        <v>3.0332528467483421E-2</v>
      </c>
      <c r="AK136" s="191">
        <f t="shared" si="57"/>
        <v>2.8286323095274017</v>
      </c>
      <c r="AL136" s="191">
        <f t="shared" si="58"/>
        <v>8.2315001821894242E-3</v>
      </c>
    </row>
    <row r="137" spans="1:38" ht="15.5" thickBot="1" x14ac:dyDescent="0.45">
      <c r="A137" s="45">
        <v>135</v>
      </c>
      <c r="B137" s="97" t="s">
        <v>337</v>
      </c>
      <c r="C137" s="98" t="s">
        <v>228</v>
      </c>
      <c r="D137" s="99" t="s">
        <v>227</v>
      </c>
      <c r="E137" s="120">
        <v>329.24900000000002</v>
      </c>
      <c r="F137" s="19">
        <v>2.8080910000000001</v>
      </c>
      <c r="G137" s="37" t="s">
        <v>340</v>
      </c>
      <c r="H137" s="162">
        <v>139350.5</v>
      </c>
      <c r="I137" s="163">
        <v>123441.2</v>
      </c>
      <c r="J137" s="163">
        <v>153146.4</v>
      </c>
      <c r="K137" s="163">
        <v>85134.51</v>
      </c>
      <c r="L137" s="163">
        <v>69059.56</v>
      </c>
      <c r="M137" s="163">
        <v>71401.72</v>
      </c>
      <c r="N137" s="163">
        <v>269739.8</v>
      </c>
      <c r="O137" s="163">
        <v>259271.9</v>
      </c>
      <c r="P137" s="163">
        <v>263310.09999999998</v>
      </c>
      <c r="Q137" s="163">
        <v>400341.5</v>
      </c>
      <c r="R137" s="163">
        <v>604146.4</v>
      </c>
      <c r="S137" s="163">
        <v>581162.80000000005</v>
      </c>
      <c r="T137" s="163">
        <v>301345</v>
      </c>
      <c r="U137" s="163">
        <v>306230.59999999998</v>
      </c>
      <c r="V137" s="163">
        <v>227343.3</v>
      </c>
      <c r="W137" s="163">
        <v>0</v>
      </c>
      <c r="X137" s="163">
        <v>0</v>
      </c>
      <c r="Y137" s="163">
        <v>0</v>
      </c>
      <c r="Z137" s="178">
        <f t="shared" si="46"/>
        <v>278306.3</v>
      </c>
      <c r="AA137">
        <f t="shared" si="47"/>
        <v>36091.437568025343</v>
      </c>
      <c r="AB137" s="182">
        <f t="shared" si="48"/>
        <v>0.12968243107692978</v>
      </c>
      <c r="AC137" s="185">
        <f t="shared" si="49"/>
        <v>139350.5</v>
      </c>
      <c r="AD137" s="186">
        <f t="shared" si="50"/>
        <v>71401.72</v>
      </c>
      <c r="AE137" s="186">
        <f t="shared" si="51"/>
        <v>263310.09999999998</v>
      </c>
      <c r="AF137" s="186">
        <f t="shared" si="52"/>
        <v>581162.80000000005</v>
      </c>
      <c r="AG137" s="191">
        <f t="shared" si="53"/>
        <v>0.51238940656832954</v>
      </c>
      <c r="AH137" s="191">
        <f t="shared" si="54"/>
        <v>3.0906628531578791E-3</v>
      </c>
      <c r="AI137" s="191">
        <f t="shared" si="55"/>
        <v>1.8895526029687728</v>
      </c>
      <c r="AJ137" s="191">
        <f t="shared" si="56"/>
        <v>1.6092195321289207E-4</v>
      </c>
      <c r="AK137" s="191">
        <f t="shared" si="57"/>
        <v>4.1705110494759623</v>
      </c>
      <c r="AL137" s="191">
        <f t="shared" si="58"/>
        <v>3.8894864162016683E-3</v>
      </c>
    </row>
    <row r="138" spans="1:38" ht="15.5" thickBot="1" x14ac:dyDescent="0.45">
      <c r="A138" s="45">
        <v>136</v>
      </c>
      <c r="B138" s="94" t="s">
        <v>321</v>
      </c>
      <c r="C138" s="95" t="s">
        <v>322</v>
      </c>
      <c r="D138" s="96" t="s">
        <v>185</v>
      </c>
      <c r="E138" s="119">
        <v>185.15389999999999</v>
      </c>
      <c r="F138" s="18">
        <v>2.3445290000000001</v>
      </c>
      <c r="G138" s="36" t="s">
        <v>340</v>
      </c>
      <c r="H138" s="160">
        <v>36570.22</v>
      </c>
      <c r="I138" s="161">
        <v>47293.9</v>
      </c>
      <c r="J138" s="161">
        <v>45931.01</v>
      </c>
      <c r="K138" s="161">
        <v>53857.77</v>
      </c>
      <c r="L138" s="161">
        <v>60018.34</v>
      </c>
      <c r="M138" s="161">
        <v>63237.53</v>
      </c>
      <c r="N138" s="161">
        <v>68365.149999999994</v>
      </c>
      <c r="O138" s="161">
        <v>58147.61</v>
      </c>
      <c r="P138" s="161">
        <v>56334.28</v>
      </c>
      <c r="Q138" s="161">
        <v>59580.14</v>
      </c>
      <c r="R138" s="161">
        <v>63636.88</v>
      </c>
      <c r="S138" s="161">
        <v>62596.44</v>
      </c>
      <c r="T138" s="161">
        <v>30007.33</v>
      </c>
      <c r="U138" s="161">
        <v>107690</v>
      </c>
      <c r="V138" s="161">
        <v>101941.1</v>
      </c>
      <c r="W138" s="161">
        <v>0</v>
      </c>
      <c r="X138" s="161">
        <v>1095.6310000000001</v>
      </c>
      <c r="Y138" s="161">
        <v>0</v>
      </c>
      <c r="Z138" s="178">
        <f t="shared" si="46"/>
        <v>79879.476666666669</v>
      </c>
      <c r="AA138">
        <f t="shared" si="47"/>
        <v>35342.945761576739</v>
      </c>
      <c r="AB138" s="182">
        <f t="shared" si="48"/>
        <v>0.44245339649709026</v>
      </c>
      <c r="AC138" s="185">
        <f t="shared" si="49"/>
        <v>45931.01</v>
      </c>
      <c r="AD138" s="186">
        <f t="shared" si="50"/>
        <v>60018.34</v>
      </c>
      <c r="AE138" s="186">
        <f t="shared" si="51"/>
        <v>58147.61</v>
      </c>
      <c r="AF138" s="186">
        <f t="shared" si="52"/>
        <v>62596.44</v>
      </c>
      <c r="AG138" s="191">
        <f t="shared" si="53"/>
        <v>1.3067062971182213</v>
      </c>
      <c r="AH138" s="191">
        <f t="shared" si="54"/>
        <v>2.2257581410623756E-2</v>
      </c>
      <c r="AI138" s="191">
        <f t="shared" si="55"/>
        <v>1.2659771688016439</v>
      </c>
      <c r="AJ138" s="191">
        <f t="shared" si="56"/>
        <v>2.467283482582382E-2</v>
      </c>
      <c r="AK138" s="191">
        <f t="shared" si="57"/>
        <v>1.3628361318420823</v>
      </c>
      <c r="AL138" s="191">
        <f t="shared" si="58"/>
        <v>6.4667525924155221E-3</v>
      </c>
    </row>
    <row r="139" spans="1:38" ht="15.5" thickBot="1" x14ac:dyDescent="0.45">
      <c r="A139" s="45">
        <v>137</v>
      </c>
      <c r="B139" s="94" t="s">
        <v>229</v>
      </c>
      <c r="C139" s="95" t="s">
        <v>356</v>
      </c>
      <c r="D139" s="96" t="s">
        <v>185</v>
      </c>
      <c r="E139" s="119">
        <v>295.22809999999998</v>
      </c>
      <c r="F139" s="18">
        <v>2.0027910000000002</v>
      </c>
      <c r="G139" s="36" t="s">
        <v>340</v>
      </c>
      <c r="H139" s="160">
        <v>9204.1479999999992</v>
      </c>
      <c r="I139" s="161">
        <v>11270.83</v>
      </c>
      <c r="J139" s="161">
        <v>10145.93</v>
      </c>
      <c r="K139" s="161">
        <v>10757.11</v>
      </c>
      <c r="L139" s="161">
        <v>8615.5810000000001</v>
      </c>
      <c r="M139" s="161">
        <v>9792.2739999999994</v>
      </c>
      <c r="N139" s="161">
        <v>8729.0619999999999</v>
      </c>
      <c r="O139" s="161">
        <v>8092.0119999999997</v>
      </c>
      <c r="P139" s="161">
        <v>8027.0069999999996</v>
      </c>
      <c r="Q139" s="161">
        <v>8742.4240000000009</v>
      </c>
      <c r="R139" s="161">
        <v>7656.0389999999998</v>
      </c>
      <c r="S139" s="161">
        <v>7563.2610000000004</v>
      </c>
      <c r="T139" s="161">
        <v>8886.0619999999999</v>
      </c>
      <c r="U139" s="161">
        <v>8507.1460000000006</v>
      </c>
      <c r="V139" s="161">
        <v>4022.7640000000001</v>
      </c>
      <c r="W139" s="161">
        <v>0</v>
      </c>
      <c r="X139" s="161">
        <v>0</v>
      </c>
      <c r="Y139" s="161">
        <v>0</v>
      </c>
      <c r="Z139" s="178">
        <f t="shared" si="46"/>
        <v>7138.6573333333326</v>
      </c>
      <c r="AA139">
        <f t="shared" si="47"/>
        <v>2208.69309506736</v>
      </c>
      <c r="AB139" s="182">
        <f t="shared" si="48"/>
        <v>0.30939895164235742</v>
      </c>
      <c r="AC139" s="185">
        <f t="shared" si="49"/>
        <v>10145.93</v>
      </c>
      <c r="AD139" s="186">
        <f t="shared" si="50"/>
        <v>9792.2739999999994</v>
      </c>
      <c r="AE139" s="186">
        <f t="shared" si="51"/>
        <v>8092.0119999999997</v>
      </c>
      <c r="AF139" s="186">
        <f t="shared" si="52"/>
        <v>7656.0389999999998</v>
      </c>
      <c r="AG139" s="191">
        <f t="shared" si="53"/>
        <v>0.9651430672200576</v>
      </c>
      <c r="AH139" s="191">
        <f t="shared" si="54"/>
        <v>0.60284026150128556</v>
      </c>
      <c r="AI139" s="191">
        <f t="shared" si="55"/>
        <v>0.79756237230101124</v>
      </c>
      <c r="AJ139" s="191">
        <f t="shared" si="56"/>
        <v>3.9310869899063502E-2</v>
      </c>
      <c r="AK139" s="191">
        <f t="shared" si="57"/>
        <v>0.75459213694555349</v>
      </c>
      <c r="AL139" s="191">
        <f t="shared" si="58"/>
        <v>3.4891990130155981E-2</v>
      </c>
    </row>
    <row r="140" spans="1:38" ht="15.5" thickBot="1" x14ac:dyDescent="0.45">
      <c r="A140" s="45">
        <v>138</v>
      </c>
      <c r="B140" s="94" t="s">
        <v>357</v>
      </c>
      <c r="C140" s="95" t="s">
        <v>358</v>
      </c>
      <c r="D140" s="96" t="s">
        <v>185</v>
      </c>
      <c r="E140" s="119">
        <v>319.22800000000001</v>
      </c>
      <c r="F140" s="18">
        <v>2.2965149999999999</v>
      </c>
      <c r="G140" s="36" t="s">
        <v>340</v>
      </c>
      <c r="H140" s="160">
        <v>4017.15</v>
      </c>
      <c r="I140" s="161">
        <v>3284.2629999999999</v>
      </c>
      <c r="J140" s="161">
        <v>6291.723</v>
      </c>
      <c r="K140" s="161">
        <v>4888.4189999999999</v>
      </c>
      <c r="L140" s="161">
        <v>5776.7079999999996</v>
      </c>
      <c r="M140" s="161">
        <v>5505.375</v>
      </c>
      <c r="N140" s="161">
        <v>13937.89</v>
      </c>
      <c r="O140" s="161">
        <v>16019.66</v>
      </c>
      <c r="P140" s="161">
        <v>15377.91</v>
      </c>
      <c r="Q140" s="161">
        <v>36267.839999999997</v>
      </c>
      <c r="R140" s="161">
        <v>34762.620000000003</v>
      </c>
      <c r="S140" s="161">
        <v>35135.19</v>
      </c>
      <c r="T140" s="161">
        <v>15989.66</v>
      </c>
      <c r="U140" s="161">
        <v>19435.93</v>
      </c>
      <c r="V140" s="161">
        <v>16064.24</v>
      </c>
      <c r="W140" s="161">
        <v>0</v>
      </c>
      <c r="X140" s="161">
        <v>1402.1880000000001</v>
      </c>
      <c r="Y140" s="161">
        <v>0</v>
      </c>
      <c r="Z140" s="178">
        <f t="shared" si="46"/>
        <v>17163.276666666665</v>
      </c>
      <c r="AA140">
        <f t="shared" si="47"/>
        <v>1607.2969906509363</v>
      </c>
      <c r="AB140" s="182">
        <f t="shared" si="48"/>
        <v>9.3647444008900585E-2</v>
      </c>
      <c r="AC140" s="185">
        <f t="shared" si="49"/>
        <v>4017.15</v>
      </c>
      <c r="AD140" s="186">
        <f t="shared" si="50"/>
        <v>5505.375</v>
      </c>
      <c r="AE140" s="186">
        <f t="shared" si="51"/>
        <v>15377.91</v>
      </c>
      <c r="AF140" s="186">
        <f t="shared" si="52"/>
        <v>35135.19</v>
      </c>
      <c r="AG140" s="191">
        <f t="shared" si="53"/>
        <v>1.3704678690116128</v>
      </c>
      <c r="AH140" s="191">
        <f t="shared" si="54"/>
        <v>0.41370453356385467</v>
      </c>
      <c r="AI140" s="191">
        <f t="shared" si="55"/>
        <v>3.828064672715731</v>
      </c>
      <c r="AJ140" s="191">
        <f t="shared" si="56"/>
        <v>6.4128972214677171E-4</v>
      </c>
      <c r="AK140" s="191">
        <f t="shared" si="57"/>
        <v>8.7462977484037197</v>
      </c>
      <c r="AL140" s="191">
        <f t="shared" si="58"/>
        <v>6.8979121323686254E-6</v>
      </c>
    </row>
    <row r="141" spans="1:38" ht="15.5" thickBot="1" x14ac:dyDescent="0.45">
      <c r="A141" s="45">
        <v>139</v>
      </c>
      <c r="B141" s="94" t="s">
        <v>230</v>
      </c>
      <c r="C141" s="95" t="s">
        <v>359</v>
      </c>
      <c r="D141" s="96" t="s">
        <v>185</v>
      </c>
      <c r="E141" s="119">
        <v>351.21820000000002</v>
      </c>
      <c r="F141" s="18">
        <v>1.878962</v>
      </c>
      <c r="G141" s="36" t="s">
        <v>340</v>
      </c>
      <c r="H141" s="160">
        <v>34858.400000000001</v>
      </c>
      <c r="I141" s="161">
        <v>31819.1</v>
      </c>
      <c r="J141" s="161">
        <v>28029.43</v>
      </c>
      <c r="K141" s="161">
        <v>35076.42</v>
      </c>
      <c r="L141" s="161">
        <v>47134.06</v>
      </c>
      <c r="M141" s="161">
        <v>44203.360000000001</v>
      </c>
      <c r="N141" s="161">
        <v>67578.2</v>
      </c>
      <c r="O141" s="161">
        <v>122224.5</v>
      </c>
      <c r="P141" s="161">
        <v>123258.1</v>
      </c>
      <c r="Q141" s="161">
        <v>391419.4</v>
      </c>
      <c r="R141" s="161">
        <v>575153.9</v>
      </c>
      <c r="S141" s="161">
        <v>519994.4</v>
      </c>
      <c r="T141" s="161">
        <v>177162.2</v>
      </c>
      <c r="U141" s="161">
        <v>215118.2</v>
      </c>
      <c r="V141" s="161">
        <v>201520.5</v>
      </c>
      <c r="W141" s="161">
        <v>635.34960000000001</v>
      </c>
      <c r="X141" s="161">
        <v>0</v>
      </c>
      <c r="Y141" s="161">
        <v>0</v>
      </c>
      <c r="Z141" s="178">
        <f t="shared" si="46"/>
        <v>197933.63333333333</v>
      </c>
      <c r="AA141">
        <f t="shared" si="47"/>
        <v>15701.67068315414</v>
      </c>
      <c r="AB141" s="182">
        <f t="shared" si="48"/>
        <v>7.9327956642474634E-2</v>
      </c>
      <c r="AC141" s="185">
        <f t="shared" si="49"/>
        <v>31819.1</v>
      </c>
      <c r="AD141" s="186">
        <f t="shared" si="50"/>
        <v>44203.360000000001</v>
      </c>
      <c r="AE141" s="186">
        <f t="shared" si="51"/>
        <v>122224.5</v>
      </c>
      <c r="AF141" s="186">
        <f t="shared" si="52"/>
        <v>519994.4</v>
      </c>
      <c r="AG141" s="191">
        <f t="shared" si="53"/>
        <v>1.3892083685585075</v>
      </c>
      <c r="AH141" s="191">
        <f t="shared" si="54"/>
        <v>6.2834208782616002E-2</v>
      </c>
      <c r="AI141" s="191">
        <f t="shared" si="55"/>
        <v>3.8412305816317875</v>
      </c>
      <c r="AJ141" s="191">
        <f t="shared" si="56"/>
        <v>1.7028706142638437E-2</v>
      </c>
      <c r="AK141" s="191">
        <f t="shared" si="57"/>
        <v>16.342209553381462</v>
      </c>
      <c r="AL141" s="191">
        <f t="shared" si="58"/>
        <v>1.0421891059272008E-3</v>
      </c>
    </row>
    <row r="142" spans="1:38" ht="15.5" thickBot="1" x14ac:dyDescent="0.45">
      <c r="A142" s="45">
        <v>140</v>
      </c>
      <c r="B142" s="94" t="s">
        <v>360</v>
      </c>
      <c r="C142" s="95" t="s">
        <v>361</v>
      </c>
      <c r="D142" s="96" t="s">
        <v>185</v>
      </c>
      <c r="E142" s="119">
        <v>435.25319999999999</v>
      </c>
      <c r="F142" s="18">
        <v>2.0144350000000002</v>
      </c>
      <c r="G142" s="36" t="s">
        <v>340</v>
      </c>
      <c r="H142" s="160">
        <v>14301.13</v>
      </c>
      <c r="I142" s="161">
        <v>10058.969999999999</v>
      </c>
      <c r="J142" s="161">
        <v>10328.719999999999</v>
      </c>
      <c r="K142" s="161">
        <v>11381.45</v>
      </c>
      <c r="L142" s="161">
        <v>9351.8169999999991</v>
      </c>
      <c r="M142" s="161">
        <v>11905.05</v>
      </c>
      <c r="N142" s="161">
        <v>9055.8700000000008</v>
      </c>
      <c r="O142" s="161">
        <v>10725.93</v>
      </c>
      <c r="P142" s="161">
        <v>6831.7120000000004</v>
      </c>
      <c r="Q142" s="161">
        <v>9737.2909999999993</v>
      </c>
      <c r="R142" s="161">
        <v>8521.7919999999995</v>
      </c>
      <c r="S142" s="161">
        <v>9124.7309999999998</v>
      </c>
      <c r="T142" s="161">
        <v>20155.23</v>
      </c>
      <c r="U142" s="161">
        <v>8300.0130000000008</v>
      </c>
      <c r="V142" s="161">
        <v>6393.8339999999998</v>
      </c>
      <c r="W142" s="161">
        <v>1214.759</v>
      </c>
      <c r="X142" s="161">
        <v>0</v>
      </c>
      <c r="Y142" s="161">
        <v>0</v>
      </c>
      <c r="Z142" s="178">
        <f t="shared" si="46"/>
        <v>11616.359000000002</v>
      </c>
      <c r="AA142">
        <f t="shared" si="47"/>
        <v>6087.8358530757032</v>
      </c>
      <c r="AB142" s="182">
        <f t="shared" si="48"/>
        <v>0.52407435523262513</v>
      </c>
      <c r="AC142" s="185">
        <f t="shared" si="49"/>
        <v>10328.719999999999</v>
      </c>
      <c r="AD142" s="186">
        <f t="shared" si="50"/>
        <v>11381.45</v>
      </c>
      <c r="AE142" s="186">
        <f t="shared" si="51"/>
        <v>9055.8700000000008</v>
      </c>
      <c r="AF142" s="186">
        <f t="shared" si="52"/>
        <v>9124.7309999999998</v>
      </c>
      <c r="AG142" s="191">
        <f t="shared" si="53"/>
        <v>1.1019226002834814</v>
      </c>
      <c r="AH142" s="191">
        <f t="shared" si="54"/>
        <v>0.68704937197467952</v>
      </c>
      <c r="AI142" s="191">
        <f t="shared" si="55"/>
        <v>0.87676594970141519</v>
      </c>
      <c r="AJ142" s="191">
        <f t="shared" si="56"/>
        <v>0.2041109948255663</v>
      </c>
      <c r="AK142" s="191">
        <f t="shared" si="57"/>
        <v>0.88343289391134627</v>
      </c>
      <c r="AL142" s="191">
        <f t="shared" si="58"/>
        <v>0.16050198923316894</v>
      </c>
    </row>
    <row r="143" spans="1:38" ht="15.5" thickBot="1" x14ac:dyDescent="0.45">
      <c r="A143" s="45">
        <v>141</v>
      </c>
      <c r="B143" s="94" t="s">
        <v>231</v>
      </c>
      <c r="C143" s="95" t="s">
        <v>232</v>
      </c>
      <c r="D143" s="96" t="s">
        <v>233</v>
      </c>
      <c r="E143" s="119">
        <v>465.30650000000003</v>
      </c>
      <c r="F143" s="18">
        <v>2.1642039999999998</v>
      </c>
      <c r="G143" s="36" t="s">
        <v>340</v>
      </c>
      <c r="H143" s="160">
        <v>35506.120000000003</v>
      </c>
      <c r="I143" s="161">
        <v>39975.870000000003</v>
      </c>
      <c r="J143" s="161">
        <v>39214.93</v>
      </c>
      <c r="K143" s="161">
        <v>42508.71</v>
      </c>
      <c r="L143" s="161">
        <v>50987.34</v>
      </c>
      <c r="M143" s="161">
        <v>47353.05</v>
      </c>
      <c r="N143" s="161">
        <v>69830.78</v>
      </c>
      <c r="O143" s="161">
        <v>64785.84</v>
      </c>
      <c r="P143" s="161">
        <v>49236.61</v>
      </c>
      <c r="Q143" s="161">
        <v>102145.9</v>
      </c>
      <c r="R143" s="161">
        <v>98956.7</v>
      </c>
      <c r="S143" s="161">
        <v>80416.02</v>
      </c>
      <c r="T143" s="161">
        <v>45221.48</v>
      </c>
      <c r="U143" s="161">
        <v>63584.79</v>
      </c>
      <c r="V143" s="161">
        <v>69921.899999999994</v>
      </c>
      <c r="W143" s="161">
        <v>0</v>
      </c>
      <c r="X143" s="161">
        <v>257.78680000000003</v>
      </c>
      <c r="Y143" s="161">
        <v>0</v>
      </c>
      <c r="Z143" s="178">
        <f t="shared" si="46"/>
        <v>59576.056666666664</v>
      </c>
      <c r="AA143">
        <f t="shared" si="47"/>
        <v>10474.73609046817</v>
      </c>
      <c r="AB143" s="182">
        <f t="shared" si="48"/>
        <v>0.17582123887579956</v>
      </c>
      <c r="AC143" s="185">
        <f t="shared" si="49"/>
        <v>39214.93</v>
      </c>
      <c r="AD143" s="186">
        <f t="shared" si="50"/>
        <v>47353.05</v>
      </c>
      <c r="AE143" s="186">
        <f t="shared" si="51"/>
        <v>64785.84</v>
      </c>
      <c r="AF143" s="186">
        <f t="shared" si="52"/>
        <v>98956.7</v>
      </c>
      <c r="AG143" s="191">
        <f t="shared" si="53"/>
        <v>1.2075260621401085</v>
      </c>
      <c r="AH143" s="191">
        <f t="shared" si="54"/>
        <v>3.6426712412182836E-2</v>
      </c>
      <c r="AI143" s="191">
        <f t="shared" si="55"/>
        <v>1.6520707801849959</v>
      </c>
      <c r="AJ143" s="191">
        <f t="shared" si="56"/>
        <v>2.2147956245107153E-2</v>
      </c>
      <c r="AK143" s="191">
        <f t="shared" si="57"/>
        <v>2.5234445146274647</v>
      </c>
      <c r="AL143" s="191">
        <f t="shared" si="58"/>
        <v>1.2972607791213564E-3</v>
      </c>
    </row>
    <row r="144" spans="1:38" ht="15.5" thickBot="1" x14ac:dyDescent="0.45">
      <c r="A144" s="45">
        <v>142</v>
      </c>
      <c r="B144" s="94" t="s">
        <v>378</v>
      </c>
      <c r="C144" s="95" t="s">
        <v>379</v>
      </c>
      <c r="D144" s="96" t="s">
        <v>380</v>
      </c>
      <c r="E144" s="119">
        <v>486.28660000000002</v>
      </c>
      <c r="F144" s="18">
        <v>2.0032890000000001</v>
      </c>
      <c r="G144" s="36" t="s">
        <v>340</v>
      </c>
      <c r="H144" s="160">
        <v>111435.8</v>
      </c>
      <c r="I144" s="161">
        <v>147988</v>
      </c>
      <c r="J144" s="161">
        <v>218170.5</v>
      </c>
      <c r="K144" s="161">
        <v>139959</v>
      </c>
      <c r="L144" s="161">
        <v>113432</v>
      </c>
      <c r="M144" s="161">
        <v>163346</v>
      </c>
      <c r="N144" s="161">
        <v>139132.1</v>
      </c>
      <c r="O144" s="161">
        <v>112587.4</v>
      </c>
      <c r="P144" s="161">
        <v>120685.1</v>
      </c>
      <c r="Q144" s="161">
        <v>144390.29999999999</v>
      </c>
      <c r="R144" s="161">
        <v>116632.5</v>
      </c>
      <c r="S144" s="161">
        <v>115071.2</v>
      </c>
      <c r="T144" s="161">
        <v>204453.6</v>
      </c>
      <c r="U144" s="161">
        <v>139409.79999999999</v>
      </c>
      <c r="V144" s="161">
        <v>113752.9</v>
      </c>
      <c r="W144" s="161">
        <v>0</v>
      </c>
      <c r="X144" s="161">
        <v>0</v>
      </c>
      <c r="Y144" s="161">
        <v>0</v>
      </c>
      <c r="Z144" s="178"/>
      <c r="AB144" s="182"/>
      <c r="AC144" s="185">
        <f t="shared" si="49"/>
        <v>147988</v>
      </c>
      <c r="AD144" s="186">
        <f t="shared" si="50"/>
        <v>139959</v>
      </c>
      <c r="AE144" s="186">
        <f t="shared" si="51"/>
        <v>120685.1</v>
      </c>
      <c r="AF144" s="186">
        <f t="shared" si="52"/>
        <v>116632.5</v>
      </c>
      <c r="AG144" s="191">
        <f t="shared" si="53"/>
        <v>0.9457456009946752</v>
      </c>
      <c r="AH144" s="191">
        <f t="shared" si="54"/>
        <v>0.58789204291011932</v>
      </c>
      <c r="AI144" s="191">
        <f t="shared" si="55"/>
        <v>0.81550598697191667</v>
      </c>
      <c r="AJ144" s="191">
        <f t="shared" si="56"/>
        <v>0.3385560203919537</v>
      </c>
      <c r="AK144" s="191">
        <f t="shared" si="57"/>
        <v>0.7881213341622294</v>
      </c>
      <c r="AL144" s="191">
        <f t="shared" si="58"/>
        <v>0.35971363226162384</v>
      </c>
    </row>
    <row r="145" spans="1:38" ht="15.5" thickBot="1" x14ac:dyDescent="0.45">
      <c r="A145" s="45">
        <v>143</v>
      </c>
      <c r="B145" s="179" t="s">
        <v>121</v>
      </c>
      <c r="C145" s="101" t="s">
        <v>122</v>
      </c>
      <c r="D145" s="102" t="s">
        <v>116</v>
      </c>
      <c r="E145" s="121">
        <v>143.03389999999999</v>
      </c>
      <c r="F145" s="125">
        <v>0.65865530000000005</v>
      </c>
      <c r="G145" s="126" t="s">
        <v>340</v>
      </c>
      <c r="H145" s="164">
        <v>17863.580000000002</v>
      </c>
      <c r="I145" s="165">
        <v>27826.19</v>
      </c>
      <c r="J145" s="165">
        <v>56941.67</v>
      </c>
      <c r="K145" s="165">
        <v>58415.199999999997</v>
      </c>
      <c r="L145" s="165">
        <v>38360.639999999999</v>
      </c>
      <c r="M145" s="165">
        <v>68295.350000000006</v>
      </c>
      <c r="N145" s="165">
        <v>53070.33</v>
      </c>
      <c r="O145" s="165">
        <v>61240.86</v>
      </c>
      <c r="P145" s="165">
        <v>121250</v>
      </c>
      <c r="Q145" s="165">
        <v>46545.53</v>
      </c>
      <c r="R145" s="165">
        <v>54306.03</v>
      </c>
      <c r="S145" s="165">
        <v>52092.79</v>
      </c>
      <c r="T145" s="165">
        <v>36466.17</v>
      </c>
      <c r="U145" s="165">
        <v>72803.600000000006</v>
      </c>
      <c r="V145" s="165">
        <v>70568.509999999995</v>
      </c>
      <c r="W145" s="165">
        <v>0</v>
      </c>
      <c r="X145" s="165">
        <v>399.83420000000001</v>
      </c>
      <c r="Y145" s="165">
        <v>535.06349999999998</v>
      </c>
      <c r="Z145" s="178">
        <f t="shared" si="46"/>
        <v>59946.093333333331</v>
      </c>
      <c r="AA145">
        <f t="shared" si="47"/>
        <v>16627.868306579654</v>
      </c>
      <c r="AB145" s="182">
        <f t="shared" si="48"/>
        <v>0.27738034927680005</v>
      </c>
      <c r="AC145" s="185">
        <f t="shared" si="49"/>
        <v>27826.19</v>
      </c>
      <c r="AD145" s="186">
        <f t="shared" si="50"/>
        <v>58415.199999999997</v>
      </c>
      <c r="AE145" s="186">
        <f t="shared" si="51"/>
        <v>61240.86</v>
      </c>
      <c r="AF145" s="186">
        <f t="shared" si="52"/>
        <v>52092.79</v>
      </c>
      <c r="AG145" s="191">
        <f t="shared" si="53"/>
        <v>2.099288476072362</v>
      </c>
      <c r="AH145" s="191">
        <f t="shared" si="54"/>
        <v>0.22877594201819559</v>
      </c>
      <c r="AI145" s="191">
        <f t="shared" si="55"/>
        <v>2.2008352562819415</v>
      </c>
      <c r="AJ145" s="191">
        <f t="shared" si="56"/>
        <v>0.14458919964989844</v>
      </c>
      <c r="AK145" s="191">
        <f t="shared" si="57"/>
        <v>1.8720777080872373</v>
      </c>
      <c r="AL145" s="191">
        <f t="shared" si="58"/>
        <v>0.2331170290110032</v>
      </c>
    </row>
    <row r="146" spans="1:38" ht="15.5" thickBot="1" x14ac:dyDescent="0.45">
      <c r="A146" s="45">
        <v>144</v>
      </c>
      <c r="B146" s="100" t="s">
        <v>127</v>
      </c>
      <c r="C146" s="101" t="s">
        <v>128</v>
      </c>
      <c r="D146" s="102" t="s">
        <v>116</v>
      </c>
      <c r="E146" s="121">
        <v>133.07380000000001</v>
      </c>
      <c r="F146" s="125">
        <v>0.66689319999999996</v>
      </c>
      <c r="G146" s="126" t="s">
        <v>339</v>
      </c>
      <c r="H146" s="164">
        <v>906809.2</v>
      </c>
      <c r="I146" s="165">
        <v>689278</v>
      </c>
      <c r="J146" s="165">
        <v>1028063</v>
      </c>
      <c r="K146" s="165">
        <v>1061677</v>
      </c>
      <c r="L146" s="165">
        <v>1229328</v>
      </c>
      <c r="M146" s="165">
        <v>1066541</v>
      </c>
      <c r="N146" s="165">
        <v>529278.9</v>
      </c>
      <c r="O146" s="165">
        <v>537668.80000000005</v>
      </c>
      <c r="P146" s="165">
        <v>565751.1</v>
      </c>
      <c r="Q146" s="165">
        <v>1096727</v>
      </c>
      <c r="R146" s="165">
        <v>921893.9</v>
      </c>
      <c r="S146" s="165">
        <v>794892.4</v>
      </c>
      <c r="T146" s="165">
        <v>793442.2</v>
      </c>
      <c r="U146" s="165">
        <v>682242.5</v>
      </c>
      <c r="V146" s="165">
        <v>864365</v>
      </c>
      <c r="W146" s="165">
        <v>841.68830000000003</v>
      </c>
      <c r="X146" s="165">
        <v>0</v>
      </c>
      <c r="Y146" s="165">
        <v>0</v>
      </c>
      <c r="Z146" s="178">
        <f t="shared" si="46"/>
        <v>780016.56666666677</v>
      </c>
      <c r="AA146">
        <f t="shared" si="47"/>
        <v>74954.817387380477</v>
      </c>
      <c r="AB146" s="182">
        <f t="shared" si="48"/>
        <v>9.6093878759131224E-2</v>
      </c>
      <c r="AC146" s="185">
        <f t="shared" si="49"/>
        <v>906809.2</v>
      </c>
      <c r="AD146" s="186">
        <f t="shared" si="50"/>
        <v>1066541</v>
      </c>
      <c r="AE146" s="186">
        <f t="shared" si="51"/>
        <v>537668.80000000005</v>
      </c>
      <c r="AF146" s="186">
        <f t="shared" si="52"/>
        <v>921893.9</v>
      </c>
      <c r="AG146" s="191">
        <f t="shared" si="53"/>
        <v>1.1761470880533635</v>
      </c>
      <c r="AH146" s="191">
        <f t="shared" si="54"/>
        <v>9.7326099574121513E-2</v>
      </c>
      <c r="AI146" s="191">
        <f t="shared" si="55"/>
        <v>0.59292384770688267</v>
      </c>
      <c r="AJ146" s="191">
        <f t="shared" si="56"/>
        <v>2.9538777501552854E-2</v>
      </c>
      <c r="AK146" s="191">
        <f t="shared" si="57"/>
        <v>1.0166349216571691</v>
      </c>
      <c r="AL146" s="191">
        <f t="shared" si="58"/>
        <v>0.65795613867983804</v>
      </c>
    </row>
    <row r="147" spans="1:38" ht="15.5" thickBot="1" x14ac:dyDescent="0.45">
      <c r="A147" s="45">
        <v>145</v>
      </c>
      <c r="B147" s="100" t="s">
        <v>129</v>
      </c>
      <c r="C147" s="101" t="s">
        <v>130</v>
      </c>
      <c r="D147" s="102" t="s">
        <v>116</v>
      </c>
      <c r="E147" s="121">
        <v>207.01410000000001</v>
      </c>
      <c r="F147" s="125">
        <v>0.64993670000000003</v>
      </c>
      <c r="G147" s="126" t="s">
        <v>339</v>
      </c>
      <c r="H147" s="164">
        <v>275486</v>
      </c>
      <c r="I147" s="165">
        <v>227524.8</v>
      </c>
      <c r="J147" s="165">
        <v>263591.5</v>
      </c>
      <c r="K147" s="165">
        <v>287107.40000000002</v>
      </c>
      <c r="L147" s="165">
        <v>366531</v>
      </c>
      <c r="M147" s="165">
        <v>278365</v>
      </c>
      <c r="N147" s="165">
        <v>64487.97</v>
      </c>
      <c r="O147" s="165">
        <v>51284.32</v>
      </c>
      <c r="P147" s="165">
        <v>127963.4</v>
      </c>
      <c r="Q147" s="165">
        <v>134520.4</v>
      </c>
      <c r="R147" s="165">
        <v>143983.5</v>
      </c>
      <c r="S147" s="165">
        <v>147000.29999999999</v>
      </c>
      <c r="T147" s="165">
        <v>137480.29999999999</v>
      </c>
      <c r="U147" s="165">
        <v>144483.20000000001</v>
      </c>
      <c r="V147" s="165">
        <v>151245.9</v>
      </c>
      <c r="W147" s="165">
        <v>0</v>
      </c>
      <c r="X147" s="165">
        <v>0</v>
      </c>
      <c r="Y147" s="165">
        <v>0</v>
      </c>
      <c r="Z147" s="178">
        <f t="shared" si="46"/>
        <v>144403.13333333333</v>
      </c>
      <c r="AA147">
        <f t="shared" si="47"/>
        <v>5620.067843204587</v>
      </c>
      <c r="AB147" s="182">
        <f t="shared" si="48"/>
        <v>3.8919292909188399E-2</v>
      </c>
      <c r="AC147" s="185">
        <f t="shared" si="49"/>
        <v>263591.5</v>
      </c>
      <c r="AD147" s="186">
        <f t="shared" si="50"/>
        <v>287107.40000000002</v>
      </c>
      <c r="AE147" s="186">
        <f t="shared" si="51"/>
        <v>64487.97</v>
      </c>
      <c r="AF147" s="186">
        <f t="shared" si="52"/>
        <v>143983.5</v>
      </c>
      <c r="AG147" s="191">
        <f t="shared" si="53"/>
        <v>1.0892134230428523</v>
      </c>
      <c r="AH147" s="191">
        <f t="shared" si="54"/>
        <v>0.15531940588473581</v>
      </c>
      <c r="AI147" s="191">
        <f t="shared" si="55"/>
        <v>0.24465117426017152</v>
      </c>
      <c r="AJ147" s="191">
        <f t="shared" si="56"/>
        <v>3.2660473045878955E-3</v>
      </c>
      <c r="AK147" s="191">
        <f t="shared" si="57"/>
        <v>0.54623726485869228</v>
      </c>
      <c r="AL147" s="191">
        <f t="shared" si="58"/>
        <v>1.5844170323921626E-3</v>
      </c>
    </row>
    <row r="148" spans="1:38" ht="15.5" thickBot="1" x14ac:dyDescent="0.45">
      <c r="A148" s="45">
        <v>146</v>
      </c>
      <c r="B148" s="100" t="s">
        <v>131</v>
      </c>
      <c r="C148" s="101" t="s">
        <v>132</v>
      </c>
      <c r="D148" s="102" t="s">
        <v>116</v>
      </c>
      <c r="E148" s="121">
        <v>164.0669</v>
      </c>
      <c r="F148" s="125">
        <v>0.60493110000000005</v>
      </c>
      <c r="G148" s="126" t="s">
        <v>339</v>
      </c>
      <c r="H148" s="164">
        <v>922672.8</v>
      </c>
      <c r="I148" s="165">
        <v>937166.6</v>
      </c>
      <c r="J148" s="165">
        <v>1093541</v>
      </c>
      <c r="K148" s="165">
        <v>1278906</v>
      </c>
      <c r="L148" s="165">
        <v>1669747</v>
      </c>
      <c r="M148" s="165">
        <v>1338600</v>
      </c>
      <c r="N148" s="165">
        <v>1037225</v>
      </c>
      <c r="O148" s="165">
        <v>1308034</v>
      </c>
      <c r="P148" s="165">
        <v>1146987</v>
      </c>
      <c r="Q148" s="165">
        <v>978019.5</v>
      </c>
      <c r="R148" s="165">
        <v>1218492</v>
      </c>
      <c r="S148" s="165">
        <v>702198.7</v>
      </c>
      <c r="T148" s="165">
        <v>1106453</v>
      </c>
      <c r="U148" s="165">
        <v>1304552</v>
      </c>
      <c r="V148" s="165">
        <v>1260366</v>
      </c>
      <c r="W148" s="165">
        <v>148680.5</v>
      </c>
      <c r="X148" s="165">
        <v>47175.35</v>
      </c>
      <c r="Y148" s="165">
        <v>32913.15</v>
      </c>
      <c r="Z148" s="178">
        <f t="shared" si="46"/>
        <v>1223790.3333333333</v>
      </c>
      <c r="AA148">
        <f t="shared" si="47"/>
        <v>84908.334865050536</v>
      </c>
      <c r="AB148" s="182">
        <f t="shared" si="48"/>
        <v>6.938143941191223E-2</v>
      </c>
      <c r="AC148" s="185">
        <f t="shared" si="49"/>
        <v>937166.6</v>
      </c>
      <c r="AD148" s="186">
        <f t="shared" si="50"/>
        <v>1338600</v>
      </c>
      <c r="AE148" s="186">
        <f t="shared" si="51"/>
        <v>1146987</v>
      </c>
      <c r="AF148" s="186">
        <f t="shared" si="52"/>
        <v>978019.5</v>
      </c>
      <c r="AG148" s="191">
        <f t="shared" si="53"/>
        <v>1.4283479586233654</v>
      </c>
      <c r="AH148" s="191">
        <f t="shared" si="54"/>
        <v>2.8956062997626351E-2</v>
      </c>
      <c r="AI148" s="191">
        <f t="shared" si="55"/>
        <v>1.2238880472266085</v>
      </c>
      <c r="AJ148" s="191">
        <f t="shared" si="56"/>
        <v>0.13404368090111535</v>
      </c>
      <c r="AK148" s="191">
        <f t="shared" si="57"/>
        <v>1.0435919291191129</v>
      </c>
      <c r="AL148" s="191">
        <f t="shared" si="58"/>
        <v>0.91420595872084909</v>
      </c>
    </row>
    <row r="149" spans="1:38" ht="15.5" thickBot="1" x14ac:dyDescent="0.45">
      <c r="A149" s="45">
        <v>147</v>
      </c>
      <c r="B149" s="100" t="s">
        <v>133</v>
      </c>
      <c r="C149" s="101" t="s">
        <v>134</v>
      </c>
      <c r="D149" s="102" t="s">
        <v>116</v>
      </c>
      <c r="E149" s="121">
        <v>165.05449999999999</v>
      </c>
      <c r="F149" s="125">
        <v>0.67862480000000003</v>
      </c>
      <c r="G149" s="126" t="s">
        <v>339</v>
      </c>
      <c r="H149" s="164">
        <v>572277.1</v>
      </c>
      <c r="I149" s="165">
        <v>625202</v>
      </c>
      <c r="J149" s="165">
        <v>760778.5</v>
      </c>
      <c r="K149" s="165">
        <v>1073459</v>
      </c>
      <c r="L149" s="165">
        <v>971533.2</v>
      </c>
      <c r="M149" s="165">
        <v>823586.9</v>
      </c>
      <c r="N149" s="165">
        <v>841209.6</v>
      </c>
      <c r="O149" s="165">
        <v>896076.3</v>
      </c>
      <c r="P149" s="165">
        <v>1060804</v>
      </c>
      <c r="Q149" s="165">
        <v>852396.4</v>
      </c>
      <c r="R149" s="165">
        <v>1011154</v>
      </c>
      <c r="S149" s="165">
        <v>1033552</v>
      </c>
      <c r="T149" s="165">
        <v>633573.9</v>
      </c>
      <c r="U149" s="165">
        <v>968865.1</v>
      </c>
      <c r="V149" s="165">
        <v>843747.8</v>
      </c>
      <c r="W149" s="165">
        <v>0</v>
      </c>
      <c r="X149" s="165">
        <v>12344</v>
      </c>
      <c r="Y149" s="165">
        <v>27440.17</v>
      </c>
      <c r="Z149" s="178">
        <f t="shared" si="46"/>
        <v>815395.6</v>
      </c>
      <c r="AA149">
        <f t="shared" si="47"/>
        <v>138342.40765335376</v>
      </c>
      <c r="AB149" s="182">
        <f t="shared" si="48"/>
        <v>0.16966293128556711</v>
      </c>
      <c r="AC149" s="185">
        <f t="shared" si="49"/>
        <v>625202</v>
      </c>
      <c r="AD149" s="186">
        <f t="shared" si="50"/>
        <v>971533.2</v>
      </c>
      <c r="AE149" s="186">
        <f t="shared" si="51"/>
        <v>896076.3</v>
      </c>
      <c r="AF149" s="186">
        <f t="shared" si="52"/>
        <v>1011154</v>
      </c>
      <c r="AG149" s="191">
        <f t="shared" si="53"/>
        <v>1.5539508830745903</v>
      </c>
      <c r="AH149" s="191">
        <f t="shared" si="54"/>
        <v>2.9701219872313882E-2</v>
      </c>
      <c r="AI149" s="191">
        <f t="shared" si="55"/>
        <v>1.433258850739441</v>
      </c>
      <c r="AJ149" s="191">
        <f t="shared" si="56"/>
        <v>3.1929065659237858E-2</v>
      </c>
      <c r="AK149" s="191">
        <f t="shared" si="57"/>
        <v>1.6173236809863052</v>
      </c>
      <c r="AL149" s="191">
        <f t="shared" si="58"/>
        <v>1.7376047245252612E-2</v>
      </c>
    </row>
    <row r="150" spans="1:38" ht="15.5" thickBot="1" x14ac:dyDescent="0.45">
      <c r="A150" s="45">
        <v>148</v>
      </c>
      <c r="B150" s="100" t="s">
        <v>137</v>
      </c>
      <c r="C150" s="101" t="s">
        <v>138</v>
      </c>
      <c r="D150" s="102" t="s">
        <v>116</v>
      </c>
      <c r="E150" s="121">
        <v>161.1284</v>
      </c>
      <c r="F150" s="125">
        <v>0.60970809999999998</v>
      </c>
      <c r="G150" s="126" t="s">
        <v>339</v>
      </c>
      <c r="H150" s="164">
        <v>139522.20000000001</v>
      </c>
      <c r="I150" s="165">
        <v>114159.2</v>
      </c>
      <c r="J150" s="165">
        <v>102168.3</v>
      </c>
      <c r="K150" s="165">
        <v>96300.1</v>
      </c>
      <c r="L150" s="165">
        <v>134165.79999999999</v>
      </c>
      <c r="M150" s="165">
        <v>99469.04</v>
      </c>
      <c r="N150" s="165">
        <v>38679.22</v>
      </c>
      <c r="O150" s="165">
        <v>33727.4</v>
      </c>
      <c r="P150" s="165">
        <v>50859.78</v>
      </c>
      <c r="Q150" s="165">
        <v>53273.93</v>
      </c>
      <c r="R150" s="165">
        <v>94301.85</v>
      </c>
      <c r="S150" s="165">
        <v>64571.43</v>
      </c>
      <c r="T150" s="165">
        <v>76046.259999999995</v>
      </c>
      <c r="U150" s="165">
        <v>69164.34</v>
      </c>
      <c r="V150" s="165">
        <v>69548.7</v>
      </c>
      <c r="W150" s="165">
        <v>298.89089999999999</v>
      </c>
      <c r="X150" s="165">
        <v>0</v>
      </c>
      <c r="Y150" s="165">
        <v>0</v>
      </c>
      <c r="Z150" s="178">
        <f t="shared" si="46"/>
        <v>71586.433333333334</v>
      </c>
      <c r="AA150">
        <f t="shared" si="47"/>
        <v>3157.4751067831949</v>
      </c>
      <c r="AB150" s="182">
        <f t="shared" si="48"/>
        <v>4.4107171705018523E-2</v>
      </c>
      <c r="AC150" s="185">
        <f t="shared" si="49"/>
        <v>114159.2</v>
      </c>
      <c r="AD150" s="186">
        <f t="shared" si="50"/>
        <v>99469.04</v>
      </c>
      <c r="AE150" s="186">
        <f t="shared" si="51"/>
        <v>38679.22</v>
      </c>
      <c r="AF150" s="186">
        <f t="shared" si="52"/>
        <v>64571.43</v>
      </c>
      <c r="AG150" s="191">
        <f t="shared" si="53"/>
        <v>0.87131864974526796</v>
      </c>
      <c r="AH150" s="191">
        <f t="shared" si="54"/>
        <v>0.62585679115410808</v>
      </c>
      <c r="AI150" s="191">
        <f t="shared" si="55"/>
        <v>0.33881824679920675</v>
      </c>
      <c r="AJ150" s="191">
        <f t="shared" si="56"/>
        <v>3.0768943868671574E-3</v>
      </c>
      <c r="AK150" s="191">
        <f t="shared" si="57"/>
        <v>0.5656261606598505</v>
      </c>
      <c r="AL150" s="191">
        <f t="shared" si="58"/>
        <v>4.3677843695264097E-2</v>
      </c>
    </row>
    <row r="151" spans="1:38" ht="15.5" thickBot="1" x14ac:dyDescent="0.45">
      <c r="A151" s="45">
        <v>149</v>
      </c>
      <c r="B151" s="100" t="s">
        <v>270</v>
      </c>
      <c r="C151" s="101" t="s">
        <v>271</v>
      </c>
      <c r="D151" s="102" t="s">
        <v>116</v>
      </c>
      <c r="E151" s="121">
        <v>130.04990000000001</v>
      </c>
      <c r="F151" s="125">
        <v>0.66127729999999996</v>
      </c>
      <c r="G151" s="126" t="s">
        <v>339</v>
      </c>
      <c r="H151" s="164">
        <v>17593620</v>
      </c>
      <c r="I151" s="165">
        <v>16133250</v>
      </c>
      <c r="J151" s="165">
        <v>15534360</v>
      </c>
      <c r="K151" s="165">
        <v>17442250</v>
      </c>
      <c r="L151" s="165">
        <v>18823700</v>
      </c>
      <c r="M151" s="165">
        <v>20629710</v>
      </c>
      <c r="N151" s="165">
        <v>11536490</v>
      </c>
      <c r="O151" s="165">
        <v>8947509</v>
      </c>
      <c r="P151" s="165">
        <v>11563690</v>
      </c>
      <c r="Q151" s="165">
        <v>16008560</v>
      </c>
      <c r="R151" s="165">
        <v>16400020</v>
      </c>
      <c r="S151" s="165">
        <v>13621940</v>
      </c>
      <c r="T151" s="165">
        <v>10853760</v>
      </c>
      <c r="U151" s="165">
        <v>13983960</v>
      </c>
      <c r="V151" s="165">
        <v>15167400</v>
      </c>
      <c r="W151" s="165">
        <v>93332.09</v>
      </c>
      <c r="X151" s="165">
        <v>153426.9</v>
      </c>
      <c r="Y151" s="165">
        <v>188138.2</v>
      </c>
      <c r="Z151" s="178">
        <f t="shared" si="46"/>
        <v>13335040</v>
      </c>
      <c r="AA151">
        <f t="shared" si="47"/>
        <v>1819834.3124581424</v>
      </c>
      <c r="AB151" s="182">
        <f t="shared" si="48"/>
        <v>0.13647010526088729</v>
      </c>
      <c r="AC151" s="185">
        <f t="shared" si="49"/>
        <v>16133250</v>
      </c>
      <c r="AD151" s="186">
        <f t="shared" si="50"/>
        <v>18823700</v>
      </c>
      <c r="AE151" s="186">
        <f t="shared" si="51"/>
        <v>11536490</v>
      </c>
      <c r="AF151" s="186">
        <f t="shared" si="52"/>
        <v>16008560</v>
      </c>
      <c r="AG151" s="191">
        <f t="shared" si="53"/>
        <v>1.1667642911378675</v>
      </c>
      <c r="AH151" s="191">
        <f t="shared" si="54"/>
        <v>8.306351139113996E-2</v>
      </c>
      <c r="AI151" s="191">
        <f t="shared" si="55"/>
        <v>0.71507538778609392</v>
      </c>
      <c r="AJ151" s="191">
        <f t="shared" si="56"/>
        <v>5.6706178895008378E-3</v>
      </c>
      <c r="AK151" s="191">
        <f t="shared" si="57"/>
        <v>0.99227124107046005</v>
      </c>
      <c r="AL151" s="191">
        <f t="shared" si="58"/>
        <v>0.3678933097199989</v>
      </c>
    </row>
    <row r="152" spans="1:38" ht="15.5" thickBot="1" x14ac:dyDescent="0.45">
      <c r="A152" s="45">
        <v>150</v>
      </c>
      <c r="B152" s="100" t="s">
        <v>143</v>
      </c>
      <c r="C152" s="101" t="s">
        <v>144</v>
      </c>
      <c r="D152" s="102" t="s">
        <v>116</v>
      </c>
      <c r="E152" s="121">
        <v>289.06830000000002</v>
      </c>
      <c r="F152" s="125">
        <v>0.67535009999999995</v>
      </c>
      <c r="G152" s="126" t="s">
        <v>340</v>
      </c>
      <c r="H152" s="164">
        <v>78540.33</v>
      </c>
      <c r="I152" s="165">
        <v>66638.91</v>
      </c>
      <c r="J152" s="165">
        <v>43772.78</v>
      </c>
      <c r="K152" s="165">
        <v>23694.9</v>
      </c>
      <c r="L152" s="165">
        <v>34775.910000000003</v>
      </c>
      <c r="M152" s="165">
        <v>21893.81</v>
      </c>
      <c r="N152" s="165">
        <v>21292.41</v>
      </c>
      <c r="O152" s="165">
        <v>19093.080000000002</v>
      </c>
      <c r="P152" s="165">
        <v>45376.73</v>
      </c>
      <c r="Q152" s="165">
        <v>73798.05</v>
      </c>
      <c r="R152" s="165">
        <v>73555.38</v>
      </c>
      <c r="S152" s="165">
        <v>90246.87</v>
      </c>
      <c r="T152" s="165">
        <v>24916.19</v>
      </c>
      <c r="U152" s="165">
        <v>40138.86</v>
      </c>
      <c r="V152" s="165">
        <v>35781.57</v>
      </c>
      <c r="W152" s="165">
        <v>0</v>
      </c>
      <c r="X152" s="165">
        <v>205.251</v>
      </c>
      <c r="Y152" s="165">
        <v>0</v>
      </c>
      <c r="Z152" s="178">
        <f t="shared" si="46"/>
        <v>33612.206666666665</v>
      </c>
      <c r="AA152">
        <f t="shared" si="47"/>
        <v>6401.1469511972891</v>
      </c>
      <c r="AB152" s="182">
        <f t="shared" si="48"/>
        <v>0.19044113987152553</v>
      </c>
      <c r="AC152" s="185">
        <f t="shared" si="49"/>
        <v>66638.91</v>
      </c>
      <c r="AD152" s="186">
        <f t="shared" si="50"/>
        <v>23694.9</v>
      </c>
      <c r="AE152" s="186">
        <f t="shared" si="51"/>
        <v>21292.41</v>
      </c>
      <c r="AF152" s="186">
        <f t="shared" si="52"/>
        <v>73798.05</v>
      </c>
      <c r="AG152" s="191">
        <f t="shared" si="53"/>
        <v>0.35557154221159981</v>
      </c>
      <c r="AH152" s="191">
        <f t="shared" si="54"/>
        <v>2.9928151219917321E-2</v>
      </c>
      <c r="AI152" s="191">
        <f t="shared" si="55"/>
        <v>0.31951918181134714</v>
      </c>
      <c r="AJ152" s="191">
        <f t="shared" si="56"/>
        <v>6.0013508298784893E-2</v>
      </c>
      <c r="AK152" s="191">
        <f t="shared" si="57"/>
        <v>1.107431829242105</v>
      </c>
      <c r="AL152" s="191">
        <f t="shared" si="58"/>
        <v>0.23470648312578013</v>
      </c>
    </row>
    <row r="153" spans="1:38" ht="15.5" thickBot="1" x14ac:dyDescent="0.45">
      <c r="A153" s="45">
        <v>151</v>
      </c>
      <c r="B153" s="100" t="s">
        <v>145</v>
      </c>
      <c r="C153" s="101" t="s">
        <v>186</v>
      </c>
      <c r="D153" s="102" t="s">
        <v>116</v>
      </c>
      <c r="E153" s="121">
        <v>308.97859999999997</v>
      </c>
      <c r="F153" s="125">
        <v>0.58508780000000005</v>
      </c>
      <c r="G153" s="126" t="s">
        <v>340</v>
      </c>
      <c r="H153" s="164">
        <v>11997.54</v>
      </c>
      <c r="I153" s="165">
        <v>15188.34</v>
      </c>
      <c r="J153" s="165">
        <v>12574.05</v>
      </c>
      <c r="K153" s="165">
        <v>14280.75</v>
      </c>
      <c r="L153" s="165">
        <v>24281.759999999998</v>
      </c>
      <c r="M153" s="165">
        <v>18161.03</v>
      </c>
      <c r="N153" s="165">
        <v>43198.23</v>
      </c>
      <c r="O153" s="165">
        <v>55104.67</v>
      </c>
      <c r="P153" s="165">
        <v>60823.42</v>
      </c>
      <c r="Q153" s="165">
        <v>57216.6</v>
      </c>
      <c r="R153" s="165">
        <v>50237.01</v>
      </c>
      <c r="S153" s="165">
        <v>41069.51</v>
      </c>
      <c r="T153" s="165">
        <v>31817.85</v>
      </c>
      <c r="U153" s="165">
        <v>28070.82</v>
      </c>
      <c r="V153" s="165">
        <v>34998.93</v>
      </c>
      <c r="W153" s="165">
        <v>0</v>
      </c>
      <c r="X153" s="165">
        <v>2127.6239999999998</v>
      </c>
      <c r="Y153" s="165">
        <v>2718.6529999999998</v>
      </c>
      <c r="Z153" s="178">
        <f t="shared" si="46"/>
        <v>31629.200000000001</v>
      </c>
      <c r="AA153">
        <f t="shared" si="47"/>
        <v>2831.532995852247</v>
      </c>
      <c r="AB153" s="182">
        <f t="shared" si="48"/>
        <v>8.9522750997567027E-2</v>
      </c>
      <c r="AC153" s="185">
        <f t="shared" si="49"/>
        <v>12574.05</v>
      </c>
      <c r="AD153" s="186">
        <f t="shared" si="50"/>
        <v>18161.03</v>
      </c>
      <c r="AE153" s="186">
        <f t="shared" si="51"/>
        <v>55104.67</v>
      </c>
      <c r="AF153" s="186">
        <f t="shared" si="52"/>
        <v>50237.01</v>
      </c>
      <c r="AG153" s="191">
        <f t="shared" si="53"/>
        <v>1.4443262115229381</v>
      </c>
      <c r="AH153" s="191">
        <f t="shared" si="54"/>
        <v>0.13950663828165016</v>
      </c>
      <c r="AI153" s="191">
        <f t="shared" si="55"/>
        <v>4.3824121901853426</v>
      </c>
      <c r="AJ153" s="191">
        <f t="shared" si="56"/>
        <v>1.664829156619039E-3</v>
      </c>
      <c r="AK153" s="191">
        <f t="shared" si="57"/>
        <v>3.9952926861273816</v>
      </c>
      <c r="AL153" s="191">
        <f t="shared" si="58"/>
        <v>1.6174147287514248E-3</v>
      </c>
    </row>
    <row r="154" spans="1:38" ht="15.5" thickBot="1" x14ac:dyDescent="0.45">
      <c r="A154" s="45">
        <v>152</v>
      </c>
      <c r="B154" s="100" t="s">
        <v>146</v>
      </c>
      <c r="C154" s="101" t="s">
        <v>187</v>
      </c>
      <c r="D154" s="102" t="s">
        <v>116</v>
      </c>
      <c r="E154" s="121">
        <v>317.03829999999999</v>
      </c>
      <c r="F154" s="125">
        <v>0.6587672</v>
      </c>
      <c r="G154" s="126" t="s">
        <v>339</v>
      </c>
      <c r="H154" s="164">
        <v>236792.2</v>
      </c>
      <c r="I154" s="165">
        <v>232879.3</v>
      </c>
      <c r="J154" s="165">
        <v>295589</v>
      </c>
      <c r="K154" s="165">
        <v>191421.1</v>
      </c>
      <c r="L154" s="165">
        <v>214383.8</v>
      </c>
      <c r="M154" s="165">
        <v>265168.40000000002</v>
      </c>
      <c r="N154" s="165">
        <v>185875.3</v>
      </c>
      <c r="O154" s="165">
        <v>154460.4</v>
      </c>
      <c r="P154" s="165">
        <v>230797.4</v>
      </c>
      <c r="Q154" s="165">
        <v>242071.8</v>
      </c>
      <c r="R154" s="165">
        <v>217260.2</v>
      </c>
      <c r="S154" s="165">
        <v>208727.1</v>
      </c>
      <c r="T154" s="165">
        <v>122577.2</v>
      </c>
      <c r="U154" s="165">
        <v>255002.1</v>
      </c>
      <c r="V154" s="165">
        <v>196559.9</v>
      </c>
      <c r="W154" s="165">
        <v>0</v>
      </c>
      <c r="X154" s="165">
        <v>0</v>
      </c>
      <c r="Y154" s="165">
        <v>0</v>
      </c>
      <c r="Z154" s="178">
        <f t="shared" si="46"/>
        <v>191379.73333333331</v>
      </c>
      <c r="AA154">
        <f t="shared" si="47"/>
        <v>54186.186001128466</v>
      </c>
      <c r="AB154" s="182">
        <f t="shared" si="48"/>
        <v>0.28313440016530039</v>
      </c>
      <c r="AC154" s="185">
        <f t="shared" si="49"/>
        <v>236792.2</v>
      </c>
      <c r="AD154" s="186">
        <f t="shared" si="50"/>
        <v>214383.8</v>
      </c>
      <c r="AE154" s="186">
        <f t="shared" si="51"/>
        <v>185875.3</v>
      </c>
      <c r="AF154" s="186">
        <f t="shared" si="52"/>
        <v>217260.2</v>
      </c>
      <c r="AG154" s="191">
        <f t="shared" si="53"/>
        <v>0.90536681529205765</v>
      </c>
      <c r="AH154" s="191">
        <f t="shared" si="54"/>
        <v>0.35060084364610111</v>
      </c>
      <c r="AI154" s="191">
        <f t="shared" si="55"/>
        <v>0.78497222459185723</v>
      </c>
      <c r="AJ154" s="191">
        <f t="shared" si="56"/>
        <v>9.7487759641400995E-2</v>
      </c>
      <c r="AK154" s="191">
        <f t="shared" si="57"/>
        <v>0.91751417487569265</v>
      </c>
      <c r="AL154" s="191">
        <f t="shared" si="58"/>
        <v>0.22520858845533545</v>
      </c>
    </row>
    <row r="155" spans="1:38" ht="15.5" thickBot="1" x14ac:dyDescent="0.45">
      <c r="A155" s="45">
        <v>153</v>
      </c>
      <c r="B155" s="100" t="s">
        <v>148</v>
      </c>
      <c r="C155" s="101" t="s">
        <v>189</v>
      </c>
      <c r="D155" s="102" t="s">
        <v>116</v>
      </c>
      <c r="E155" s="121">
        <v>333.05959999999999</v>
      </c>
      <c r="F155" s="125">
        <v>0.60069209999999995</v>
      </c>
      <c r="G155" s="126" t="s">
        <v>340</v>
      </c>
      <c r="H155" s="164">
        <v>170903.9</v>
      </c>
      <c r="I155" s="165">
        <v>163885.4</v>
      </c>
      <c r="J155" s="165">
        <v>180354.1</v>
      </c>
      <c r="K155" s="165">
        <v>412456.4</v>
      </c>
      <c r="L155" s="165">
        <v>508157.1</v>
      </c>
      <c r="M155" s="165">
        <v>477249.2</v>
      </c>
      <c r="N155" s="165">
        <v>364879.4</v>
      </c>
      <c r="O155" s="165">
        <v>366624.8</v>
      </c>
      <c r="P155" s="165">
        <v>362768.9</v>
      </c>
      <c r="Q155" s="165">
        <v>573874.30000000005</v>
      </c>
      <c r="R155" s="165">
        <v>600905.19999999995</v>
      </c>
      <c r="S155" s="165">
        <v>541880.19999999995</v>
      </c>
      <c r="T155" s="165">
        <v>425846.7</v>
      </c>
      <c r="U155" s="165">
        <v>465827.3</v>
      </c>
      <c r="V155" s="165">
        <v>458422.2</v>
      </c>
      <c r="W155" s="165">
        <v>0</v>
      </c>
      <c r="X155" s="165">
        <v>0</v>
      </c>
      <c r="Y155" s="165">
        <v>0</v>
      </c>
      <c r="Z155" s="178">
        <f t="shared" si="46"/>
        <v>450032.06666666665</v>
      </c>
      <c r="AA155">
        <f t="shared" si="47"/>
        <v>17366.785292685057</v>
      </c>
      <c r="AB155" s="182">
        <f t="shared" si="48"/>
        <v>3.8590106303576864E-2</v>
      </c>
      <c r="AC155" s="185">
        <f t="shared" si="49"/>
        <v>170903.9</v>
      </c>
      <c r="AD155" s="186">
        <f t="shared" si="50"/>
        <v>477249.2</v>
      </c>
      <c r="AE155" s="186">
        <f t="shared" si="51"/>
        <v>364879.4</v>
      </c>
      <c r="AF155" s="186">
        <f t="shared" si="52"/>
        <v>573874.30000000005</v>
      </c>
      <c r="AG155" s="191">
        <f t="shared" si="53"/>
        <v>2.7925003466860616</v>
      </c>
      <c r="AH155" s="191">
        <f t="shared" si="54"/>
        <v>5.0333289525558375E-4</v>
      </c>
      <c r="AI155" s="191">
        <f t="shared" si="55"/>
        <v>2.1349975044454808</v>
      </c>
      <c r="AJ155" s="191">
        <f t="shared" si="56"/>
        <v>2.4796966952399641E-6</v>
      </c>
      <c r="AK155" s="191">
        <f t="shared" si="57"/>
        <v>3.357877146162259</v>
      </c>
      <c r="AL155" s="191">
        <f t="shared" si="58"/>
        <v>2.2663315212339777E-5</v>
      </c>
    </row>
    <row r="156" spans="1:38" ht="15.5" thickBot="1" x14ac:dyDescent="0.45">
      <c r="A156" s="45">
        <v>154</v>
      </c>
      <c r="B156" s="100" t="s">
        <v>149</v>
      </c>
      <c r="C156" s="101" t="s">
        <v>192</v>
      </c>
      <c r="D156" s="102" t="s">
        <v>116</v>
      </c>
      <c r="E156" s="121">
        <v>176.06569999999999</v>
      </c>
      <c r="F156" s="125">
        <v>0.68216880000000002</v>
      </c>
      <c r="G156" s="126" t="s">
        <v>339</v>
      </c>
      <c r="H156" s="164">
        <v>35027.18</v>
      </c>
      <c r="I156" s="165">
        <v>86561.05</v>
      </c>
      <c r="J156" s="165">
        <v>103411.1</v>
      </c>
      <c r="K156" s="165">
        <v>150655</v>
      </c>
      <c r="L156" s="165">
        <v>51464.04</v>
      </c>
      <c r="M156" s="165">
        <v>100907.9</v>
      </c>
      <c r="N156" s="165">
        <v>110697.9</v>
      </c>
      <c r="O156" s="165">
        <v>106153</v>
      </c>
      <c r="P156" s="165">
        <v>228115.8</v>
      </c>
      <c r="Q156" s="165">
        <v>68052.98</v>
      </c>
      <c r="R156" s="165">
        <v>69895.88</v>
      </c>
      <c r="S156" s="165">
        <v>102626.7</v>
      </c>
      <c r="T156" s="165">
        <v>143481.70000000001</v>
      </c>
      <c r="U156" s="165">
        <v>139054</v>
      </c>
      <c r="V156" s="165">
        <v>136282.4</v>
      </c>
      <c r="W156" s="165">
        <v>1812.037</v>
      </c>
      <c r="X156" s="165">
        <v>3735.3159999999998</v>
      </c>
      <c r="Y156" s="165">
        <v>1849.396</v>
      </c>
      <c r="Z156" s="178">
        <f t="shared" si="46"/>
        <v>139606.03333333333</v>
      </c>
      <c r="AA156">
        <f t="shared" si="47"/>
        <v>2964.9098607246501</v>
      </c>
      <c r="AB156" s="182">
        <f t="shared" si="48"/>
        <v>2.1237691451668279E-2</v>
      </c>
      <c r="AC156" s="185">
        <f t="shared" si="49"/>
        <v>86561.05</v>
      </c>
      <c r="AD156" s="186">
        <f t="shared" si="50"/>
        <v>100907.9</v>
      </c>
      <c r="AE156" s="186">
        <f t="shared" si="51"/>
        <v>110697.9</v>
      </c>
      <c r="AF156" s="186">
        <f t="shared" si="52"/>
        <v>69895.88</v>
      </c>
      <c r="AG156" s="191">
        <f t="shared" si="53"/>
        <v>1.1657425597309643</v>
      </c>
      <c r="AH156" s="191">
        <f t="shared" si="54"/>
        <v>0.50162428624832101</v>
      </c>
      <c r="AI156" s="191">
        <f t="shared" si="55"/>
        <v>1.278841927171632</v>
      </c>
      <c r="AJ156" s="191">
        <f t="shared" si="56"/>
        <v>0.17785173475024121</v>
      </c>
      <c r="AK156" s="191">
        <f t="shared" si="57"/>
        <v>0.80747495553716142</v>
      </c>
      <c r="AL156" s="191">
        <f t="shared" si="58"/>
        <v>0.83551736815660915</v>
      </c>
    </row>
    <row r="157" spans="1:38" ht="15.5" thickBot="1" x14ac:dyDescent="0.45">
      <c r="A157" s="45">
        <v>155</v>
      </c>
      <c r="B157" s="100" t="s">
        <v>150</v>
      </c>
      <c r="C157" s="101" t="s">
        <v>193</v>
      </c>
      <c r="D157" s="102" t="s">
        <v>116</v>
      </c>
      <c r="E157" s="121">
        <v>170.08109999999999</v>
      </c>
      <c r="F157" s="125">
        <v>0.6778942</v>
      </c>
      <c r="G157" s="126" t="s">
        <v>339</v>
      </c>
      <c r="H157" s="164">
        <v>688010.1</v>
      </c>
      <c r="I157" s="165">
        <v>866361.2</v>
      </c>
      <c r="J157" s="165">
        <v>1054748</v>
      </c>
      <c r="K157" s="165">
        <v>884477.2</v>
      </c>
      <c r="L157" s="165">
        <v>618646.80000000005</v>
      </c>
      <c r="M157" s="165">
        <v>704636.8</v>
      </c>
      <c r="N157" s="165">
        <v>835408.3</v>
      </c>
      <c r="O157" s="165">
        <v>771434.2</v>
      </c>
      <c r="P157" s="165">
        <v>1461254</v>
      </c>
      <c r="Q157" s="165">
        <v>1026525</v>
      </c>
      <c r="R157" s="165">
        <v>1352928</v>
      </c>
      <c r="S157" s="165">
        <v>1400400</v>
      </c>
      <c r="T157" s="165">
        <v>882562.2</v>
      </c>
      <c r="U157" s="165">
        <v>1100883</v>
      </c>
      <c r="V157" s="165">
        <v>948109.8</v>
      </c>
      <c r="W157" s="165">
        <v>5703.1890000000003</v>
      </c>
      <c r="X157" s="165">
        <v>34819.86</v>
      </c>
      <c r="Y157" s="165">
        <v>31632.91</v>
      </c>
      <c r="Z157" s="178">
        <f t="shared" si="46"/>
        <v>977185</v>
      </c>
      <c r="AA157">
        <f t="shared" si="47"/>
        <v>91469.551835351216</v>
      </c>
      <c r="AB157" s="182">
        <f t="shared" si="48"/>
        <v>9.3605153410409717E-2</v>
      </c>
      <c r="AC157" s="185">
        <f t="shared" si="49"/>
        <v>866361.2</v>
      </c>
      <c r="AD157" s="186">
        <f t="shared" si="50"/>
        <v>704636.8</v>
      </c>
      <c r="AE157" s="186">
        <f t="shared" si="51"/>
        <v>835408.3</v>
      </c>
      <c r="AF157" s="186">
        <f t="shared" si="52"/>
        <v>1352928</v>
      </c>
      <c r="AG157" s="191">
        <f t="shared" si="53"/>
        <v>0.81332912877446506</v>
      </c>
      <c r="AH157" s="191">
        <f t="shared" si="54"/>
        <v>0.36714721701649544</v>
      </c>
      <c r="AI157" s="191">
        <f t="shared" si="55"/>
        <v>0.96427252282304432</v>
      </c>
      <c r="AJ157" s="191">
        <f t="shared" si="56"/>
        <v>0.56496545101367923</v>
      </c>
      <c r="AK157" s="191">
        <f t="shared" si="57"/>
        <v>1.5616211806345899</v>
      </c>
      <c r="AL157" s="191">
        <f t="shared" si="58"/>
        <v>6.916116871618265E-2</v>
      </c>
    </row>
    <row r="158" spans="1:38" ht="15.5" thickBot="1" x14ac:dyDescent="0.45">
      <c r="A158" s="45">
        <v>156</v>
      </c>
      <c r="B158" s="100" t="s">
        <v>151</v>
      </c>
      <c r="C158" s="101" t="s">
        <v>194</v>
      </c>
      <c r="D158" s="102" t="s">
        <v>116</v>
      </c>
      <c r="E158" s="121">
        <v>191.07650000000001</v>
      </c>
      <c r="F158" s="125">
        <v>0.62285420000000002</v>
      </c>
      <c r="G158" s="126" t="s">
        <v>339</v>
      </c>
      <c r="H158" s="164">
        <v>235776.6</v>
      </c>
      <c r="I158" s="165">
        <v>246176.1</v>
      </c>
      <c r="J158" s="165">
        <v>329805.09999999998</v>
      </c>
      <c r="K158" s="165">
        <v>302951.59999999998</v>
      </c>
      <c r="L158" s="165">
        <v>249934</v>
      </c>
      <c r="M158" s="165">
        <v>86852.35</v>
      </c>
      <c r="N158" s="165">
        <v>129929.9</v>
      </c>
      <c r="O158" s="165">
        <v>265504.7</v>
      </c>
      <c r="P158" s="165">
        <v>324721.2</v>
      </c>
      <c r="Q158" s="165">
        <v>270546.90000000002</v>
      </c>
      <c r="R158" s="165">
        <v>143248.6</v>
      </c>
      <c r="S158" s="165">
        <v>336271.9</v>
      </c>
      <c r="T158" s="165">
        <v>171635.20000000001</v>
      </c>
      <c r="U158" s="165">
        <v>276676.3</v>
      </c>
      <c r="V158" s="165">
        <v>263312.90000000002</v>
      </c>
      <c r="W158" s="165">
        <v>0</v>
      </c>
      <c r="X158" s="165">
        <v>0</v>
      </c>
      <c r="Y158" s="165">
        <v>0</v>
      </c>
      <c r="Z158" s="178">
        <f t="shared" si="46"/>
        <v>237208.13333333333</v>
      </c>
      <c r="AA158">
        <f t="shared" si="47"/>
        <v>46686.916827903246</v>
      </c>
      <c r="AB158" s="182">
        <f t="shared" si="48"/>
        <v>0.19681836441205464</v>
      </c>
      <c r="AC158" s="187">
        <f t="shared" si="49"/>
        <v>246176.1</v>
      </c>
      <c r="AD158" s="188">
        <f t="shared" si="50"/>
        <v>249934</v>
      </c>
      <c r="AE158" s="188">
        <f t="shared" si="51"/>
        <v>265504.7</v>
      </c>
      <c r="AF158" s="188">
        <f t="shared" si="52"/>
        <v>270546.90000000002</v>
      </c>
      <c r="AG158" s="191">
        <f t="shared" si="53"/>
        <v>1.0152650886905756</v>
      </c>
      <c r="AH158" s="191">
        <f t="shared" si="54"/>
        <v>0.46757851228053077</v>
      </c>
      <c r="AI158" s="191">
        <f t="shared" si="55"/>
        <v>1.0785153392226134</v>
      </c>
      <c r="AJ158" s="191">
        <f t="shared" si="56"/>
        <v>0.66243542965508251</v>
      </c>
      <c r="AK158" s="191">
        <f t="shared" si="57"/>
        <v>1.0989974250140448</v>
      </c>
      <c r="AL158" s="191">
        <f t="shared" si="58"/>
        <v>0.76406490615790457</v>
      </c>
    </row>
    <row r="159" spans="1:38" x14ac:dyDescent="0.35">
      <c r="A159"/>
    </row>
    <row r="160" spans="1:38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  <row r="1810" spans="1:1" x14ac:dyDescent="0.35">
      <c r="A1810"/>
    </row>
    <row r="1811" spans="1:1" x14ac:dyDescent="0.35">
      <c r="A1811"/>
    </row>
    <row r="1812" spans="1:1" x14ac:dyDescent="0.35">
      <c r="A1812"/>
    </row>
    <row r="1813" spans="1:1" x14ac:dyDescent="0.35">
      <c r="A1813"/>
    </row>
    <row r="1814" spans="1:1" x14ac:dyDescent="0.35">
      <c r="A1814"/>
    </row>
    <row r="1815" spans="1:1" x14ac:dyDescent="0.35">
      <c r="A1815"/>
    </row>
    <row r="1816" spans="1:1" x14ac:dyDescent="0.35">
      <c r="A1816"/>
    </row>
    <row r="1817" spans="1:1" x14ac:dyDescent="0.35">
      <c r="A1817"/>
    </row>
    <row r="1818" spans="1:1" x14ac:dyDescent="0.35">
      <c r="A1818"/>
    </row>
    <row r="1819" spans="1:1" x14ac:dyDescent="0.35">
      <c r="A1819"/>
    </row>
    <row r="1820" spans="1:1" x14ac:dyDescent="0.35">
      <c r="A1820"/>
    </row>
    <row r="1821" spans="1:1" x14ac:dyDescent="0.35">
      <c r="A1821"/>
    </row>
    <row r="1822" spans="1:1" x14ac:dyDescent="0.35">
      <c r="A1822"/>
    </row>
    <row r="1823" spans="1:1" x14ac:dyDescent="0.35">
      <c r="A1823"/>
    </row>
    <row r="1824" spans="1:1" x14ac:dyDescent="0.35">
      <c r="A1824"/>
    </row>
    <row r="1825" spans="1:1" x14ac:dyDescent="0.35">
      <c r="A1825"/>
    </row>
    <row r="1826" spans="1:1" x14ac:dyDescent="0.35">
      <c r="A1826"/>
    </row>
    <row r="1827" spans="1:1" x14ac:dyDescent="0.35">
      <c r="A1827"/>
    </row>
    <row r="1828" spans="1:1" x14ac:dyDescent="0.35">
      <c r="A1828"/>
    </row>
    <row r="1829" spans="1:1" x14ac:dyDescent="0.35">
      <c r="A1829"/>
    </row>
    <row r="1830" spans="1:1" x14ac:dyDescent="0.35">
      <c r="A1830"/>
    </row>
    <row r="1831" spans="1:1" x14ac:dyDescent="0.35">
      <c r="A1831"/>
    </row>
    <row r="1832" spans="1:1" x14ac:dyDescent="0.35">
      <c r="A1832"/>
    </row>
    <row r="1833" spans="1:1" x14ac:dyDescent="0.35">
      <c r="A1833"/>
    </row>
    <row r="1834" spans="1:1" x14ac:dyDescent="0.35">
      <c r="A1834"/>
    </row>
    <row r="1835" spans="1:1" x14ac:dyDescent="0.35">
      <c r="A1835"/>
    </row>
    <row r="1836" spans="1:1" x14ac:dyDescent="0.35">
      <c r="A1836"/>
    </row>
    <row r="1837" spans="1:1" x14ac:dyDescent="0.35">
      <c r="A1837"/>
    </row>
    <row r="1838" spans="1:1" x14ac:dyDescent="0.35">
      <c r="A1838"/>
    </row>
    <row r="1839" spans="1:1" x14ac:dyDescent="0.35">
      <c r="A1839"/>
    </row>
    <row r="1840" spans="1:1" x14ac:dyDescent="0.35">
      <c r="A1840"/>
    </row>
    <row r="1841" spans="1:1" x14ac:dyDescent="0.35">
      <c r="A1841"/>
    </row>
    <row r="1842" spans="1:1" x14ac:dyDescent="0.35">
      <c r="A1842"/>
    </row>
    <row r="1843" spans="1:1" x14ac:dyDescent="0.35">
      <c r="A1843"/>
    </row>
    <row r="1844" spans="1:1" x14ac:dyDescent="0.35">
      <c r="A1844"/>
    </row>
    <row r="1845" spans="1:1" x14ac:dyDescent="0.35">
      <c r="A1845"/>
    </row>
    <row r="1846" spans="1:1" x14ac:dyDescent="0.35">
      <c r="A1846"/>
    </row>
    <row r="1847" spans="1:1" x14ac:dyDescent="0.35">
      <c r="A1847"/>
    </row>
    <row r="1848" spans="1:1" x14ac:dyDescent="0.35">
      <c r="A1848"/>
    </row>
    <row r="1849" spans="1:1" x14ac:dyDescent="0.35">
      <c r="A1849"/>
    </row>
    <row r="1850" spans="1:1" x14ac:dyDescent="0.35">
      <c r="A1850"/>
    </row>
    <row r="1851" spans="1:1" x14ac:dyDescent="0.35">
      <c r="A1851"/>
    </row>
    <row r="1852" spans="1:1" x14ac:dyDescent="0.35">
      <c r="A1852"/>
    </row>
    <row r="1853" spans="1:1" x14ac:dyDescent="0.35">
      <c r="A1853"/>
    </row>
    <row r="1854" spans="1:1" x14ac:dyDescent="0.35">
      <c r="A1854"/>
    </row>
    <row r="1855" spans="1:1" x14ac:dyDescent="0.35">
      <c r="A1855"/>
    </row>
    <row r="1856" spans="1:1" x14ac:dyDescent="0.35">
      <c r="A1856"/>
    </row>
    <row r="1857" spans="1:1" x14ac:dyDescent="0.35">
      <c r="A1857"/>
    </row>
    <row r="1858" spans="1:1" x14ac:dyDescent="0.35">
      <c r="A1858"/>
    </row>
    <row r="1859" spans="1:1" x14ac:dyDescent="0.35">
      <c r="A1859"/>
    </row>
    <row r="1860" spans="1:1" x14ac:dyDescent="0.35">
      <c r="A1860"/>
    </row>
    <row r="1861" spans="1:1" x14ac:dyDescent="0.35">
      <c r="A1861"/>
    </row>
    <row r="1862" spans="1:1" x14ac:dyDescent="0.35">
      <c r="A1862"/>
    </row>
    <row r="1863" spans="1:1" x14ac:dyDescent="0.35">
      <c r="A1863"/>
    </row>
    <row r="1864" spans="1:1" x14ac:dyDescent="0.35">
      <c r="A1864"/>
    </row>
    <row r="1865" spans="1:1" x14ac:dyDescent="0.35">
      <c r="A1865"/>
    </row>
    <row r="1866" spans="1:1" x14ac:dyDescent="0.35">
      <c r="A1866"/>
    </row>
    <row r="1867" spans="1:1" x14ac:dyDescent="0.35">
      <c r="A1867"/>
    </row>
    <row r="1868" spans="1:1" x14ac:dyDescent="0.35">
      <c r="A1868"/>
    </row>
    <row r="1869" spans="1:1" x14ac:dyDescent="0.35">
      <c r="A1869"/>
    </row>
    <row r="1870" spans="1:1" x14ac:dyDescent="0.35">
      <c r="A1870"/>
    </row>
    <row r="1871" spans="1:1" x14ac:dyDescent="0.35">
      <c r="A1871"/>
    </row>
    <row r="1872" spans="1:1" x14ac:dyDescent="0.35">
      <c r="A1872"/>
    </row>
    <row r="1873" spans="1:1" x14ac:dyDescent="0.35">
      <c r="A1873"/>
    </row>
    <row r="1874" spans="1:1" x14ac:dyDescent="0.35">
      <c r="A1874"/>
    </row>
    <row r="1875" spans="1:1" x14ac:dyDescent="0.35">
      <c r="A1875"/>
    </row>
    <row r="1876" spans="1:1" x14ac:dyDescent="0.35">
      <c r="A1876"/>
    </row>
    <row r="1877" spans="1:1" x14ac:dyDescent="0.35">
      <c r="A1877"/>
    </row>
    <row r="1878" spans="1:1" x14ac:dyDescent="0.35">
      <c r="A1878"/>
    </row>
    <row r="1879" spans="1:1" x14ac:dyDescent="0.35">
      <c r="A1879"/>
    </row>
    <row r="1880" spans="1:1" x14ac:dyDescent="0.35">
      <c r="A1880"/>
    </row>
    <row r="1881" spans="1:1" x14ac:dyDescent="0.35">
      <c r="A1881"/>
    </row>
    <row r="1882" spans="1:1" x14ac:dyDescent="0.35">
      <c r="A1882"/>
    </row>
    <row r="1883" spans="1:1" x14ac:dyDescent="0.35">
      <c r="A1883"/>
    </row>
    <row r="1884" spans="1:1" x14ac:dyDescent="0.35">
      <c r="A1884"/>
    </row>
    <row r="1885" spans="1:1" x14ac:dyDescent="0.35">
      <c r="A1885"/>
    </row>
    <row r="1886" spans="1:1" x14ac:dyDescent="0.35">
      <c r="A1886"/>
    </row>
    <row r="1887" spans="1:1" x14ac:dyDescent="0.35">
      <c r="A1887"/>
    </row>
    <row r="1888" spans="1:1" x14ac:dyDescent="0.35">
      <c r="A1888"/>
    </row>
    <row r="1889" spans="1:1" x14ac:dyDescent="0.35">
      <c r="A1889"/>
    </row>
    <row r="1890" spans="1:1" x14ac:dyDescent="0.35">
      <c r="A1890"/>
    </row>
    <row r="1891" spans="1:1" x14ac:dyDescent="0.35">
      <c r="A1891"/>
    </row>
    <row r="1892" spans="1:1" x14ac:dyDescent="0.35">
      <c r="A1892"/>
    </row>
    <row r="1893" spans="1:1" x14ac:dyDescent="0.35">
      <c r="A1893"/>
    </row>
    <row r="1894" spans="1:1" x14ac:dyDescent="0.35">
      <c r="A1894"/>
    </row>
    <row r="1895" spans="1:1" x14ac:dyDescent="0.35">
      <c r="A1895"/>
    </row>
    <row r="1896" spans="1:1" x14ac:dyDescent="0.35">
      <c r="A1896"/>
    </row>
    <row r="1897" spans="1:1" x14ac:dyDescent="0.35">
      <c r="A1897"/>
    </row>
    <row r="1898" spans="1:1" x14ac:dyDescent="0.35">
      <c r="A1898"/>
    </row>
    <row r="1899" spans="1:1" x14ac:dyDescent="0.35">
      <c r="A1899"/>
    </row>
    <row r="1900" spans="1:1" x14ac:dyDescent="0.35">
      <c r="A1900"/>
    </row>
    <row r="1901" spans="1:1" x14ac:dyDescent="0.35">
      <c r="A1901"/>
    </row>
    <row r="1902" spans="1:1" x14ac:dyDescent="0.35">
      <c r="A1902"/>
    </row>
    <row r="1903" spans="1:1" x14ac:dyDescent="0.35">
      <c r="A1903"/>
    </row>
    <row r="1904" spans="1:1" x14ac:dyDescent="0.35">
      <c r="A1904"/>
    </row>
    <row r="1905" spans="1:1" x14ac:dyDescent="0.35">
      <c r="A1905"/>
    </row>
    <row r="1906" spans="1:1" x14ac:dyDescent="0.35">
      <c r="A1906"/>
    </row>
    <row r="1907" spans="1:1" x14ac:dyDescent="0.35">
      <c r="A1907"/>
    </row>
    <row r="1908" spans="1:1" x14ac:dyDescent="0.35">
      <c r="A1908"/>
    </row>
    <row r="1909" spans="1:1" x14ac:dyDescent="0.35">
      <c r="A1909"/>
    </row>
    <row r="1910" spans="1:1" x14ac:dyDescent="0.35">
      <c r="A1910"/>
    </row>
    <row r="1911" spans="1:1" x14ac:dyDescent="0.35">
      <c r="A1911"/>
    </row>
    <row r="1912" spans="1:1" x14ac:dyDescent="0.35">
      <c r="A1912"/>
    </row>
    <row r="1913" spans="1:1" x14ac:dyDescent="0.35">
      <c r="A1913"/>
    </row>
    <row r="1914" spans="1:1" x14ac:dyDescent="0.35">
      <c r="A1914"/>
    </row>
    <row r="1915" spans="1:1" x14ac:dyDescent="0.35">
      <c r="A1915"/>
    </row>
    <row r="1916" spans="1:1" x14ac:dyDescent="0.35">
      <c r="A1916"/>
    </row>
    <row r="1917" spans="1:1" x14ac:dyDescent="0.35">
      <c r="A1917"/>
    </row>
    <row r="1918" spans="1:1" x14ac:dyDescent="0.35">
      <c r="A1918"/>
    </row>
    <row r="1919" spans="1:1" x14ac:dyDescent="0.35">
      <c r="A1919"/>
    </row>
    <row r="1920" spans="1:1" x14ac:dyDescent="0.35">
      <c r="A1920"/>
    </row>
    <row r="1921" spans="1:1" x14ac:dyDescent="0.35">
      <c r="A1921"/>
    </row>
    <row r="1922" spans="1:1" x14ac:dyDescent="0.35">
      <c r="A1922"/>
    </row>
    <row r="1923" spans="1:1" x14ac:dyDescent="0.35">
      <c r="A1923"/>
    </row>
    <row r="1924" spans="1:1" x14ac:dyDescent="0.35">
      <c r="A1924"/>
    </row>
    <row r="1925" spans="1:1" x14ac:dyDescent="0.35">
      <c r="A1925"/>
    </row>
    <row r="1926" spans="1:1" x14ac:dyDescent="0.35">
      <c r="A1926"/>
    </row>
    <row r="1927" spans="1:1" x14ac:dyDescent="0.35">
      <c r="A1927"/>
    </row>
    <row r="1928" spans="1:1" x14ac:dyDescent="0.35">
      <c r="A1928"/>
    </row>
    <row r="1929" spans="1:1" x14ac:dyDescent="0.35">
      <c r="A1929"/>
    </row>
    <row r="1930" spans="1:1" x14ac:dyDescent="0.35">
      <c r="A1930"/>
    </row>
    <row r="1931" spans="1:1" x14ac:dyDescent="0.35">
      <c r="A1931"/>
    </row>
    <row r="1932" spans="1:1" x14ac:dyDescent="0.35">
      <c r="A1932"/>
    </row>
    <row r="1933" spans="1:1" x14ac:dyDescent="0.35">
      <c r="A1933"/>
    </row>
    <row r="1934" spans="1:1" x14ac:dyDescent="0.35">
      <c r="A1934"/>
    </row>
    <row r="1935" spans="1:1" x14ac:dyDescent="0.35">
      <c r="A1935"/>
    </row>
    <row r="1936" spans="1:1" x14ac:dyDescent="0.35">
      <c r="A1936"/>
    </row>
    <row r="1937" spans="1:1" x14ac:dyDescent="0.35">
      <c r="A1937"/>
    </row>
    <row r="1938" spans="1:1" x14ac:dyDescent="0.35">
      <c r="A1938"/>
    </row>
    <row r="1939" spans="1:1" x14ac:dyDescent="0.35">
      <c r="A1939"/>
    </row>
    <row r="1940" spans="1:1" x14ac:dyDescent="0.35">
      <c r="A1940"/>
    </row>
    <row r="1941" spans="1:1" x14ac:dyDescent="0.35">
      <c r="A1941"/>
    </row>
    <row r="1942" spans="1:1" x14ac:dyDescent="0.35">
      <c r="A1942"/>
    </row>
    <row r="1943" spans="1:1" x14ac:dyDescent="0.35">
      <c r="A1943"/>
    </row>
    <row r="1944" spans="1:1" x14ac:dyDescent="0.35">
      <c r="A1944"/>
    </row>
    <row r="1945" spans="1:1" x14ac:dyDescent="0.35">
      <c r="A1945"/>
    </row>
    <row r="1946" spans="1:1" x14ac:dyDescent="0.35">
      <c r="A1946"/>
    </row>
    <row r="1947" spans="1:1" x14ac:dyDescent="0.35">
      <c r="A1947"/>
    </row>
    <row r="1948" spans="1:1" x14ac:dyDescent="0.35">
      <c r="A1948"/>
    </row>
    <row r="1949" spans="1:1" x14ac:dyDescent="0.35">
      <c r="A1949"/>
    </row>
    <row r="1950" spans="1:1" x14ac:dyDescent="0.35">
      <c r="A1950"/>
    </row>
    <row r="1951" spans="1:1" x14ac:dyDescent="0.35">
      <c r="A1951"/>
    </row>
    <row r="1952" spans="1:1" x14ac:dyDescent="0.35">
      <c r="A1952"/>
    </row>
    <row r="1953" spans="1:1" x14ac:dyDescent="0.35">
      <c r="A1953"/>
    </row>
    <row r="1954" spans="1:1" x14ac:dyDescent="0.35">
      <c r="A1954"/>
    </row>
    <row r="1955" spans="1:1" x14ac:dyDescent="0.35">
      <c r="A1955"/>
    </row>
    <row r="1956" spans="1:1" x14ac:dyDescent="0.35">
      <c r="A1956"/>
    </row>
    <row r="1957" spans="1:1" x14ac:dyDescent="0.35">
      <c r="A1957"/>
    </row>
    <row r="1958" spans="1:1" x14ac:dyDescent="0.35">
      <c r="A1958"/>
    </row>
    <row r="1959" spans="1:1" x14ac:dyDescent="0.35">
      <c r="A1959"/>
    </row>
    <row r="1960" spans="1:1" x14ac:dyDescent="0.35">
      <c r="A1960"/>
    </row>
    <row r="1961" spans="1:1" x14ac:dyDescent="0.35">
      <c r="A1961"/>
    </row>
    <row r="1962" spans="1:1" x14ac:dyDescent="0.35">
      <c r="A1962"/>
    </row>
    <row r="1963" spans="1:1" x14ac:dyDescent="0.35">
      <c r="A1963"/>
    </row>
    <row r="1964" spans="1:1" x14ac:dyDescent="0.35">
      <c r="A1964"/>
    </row>
    <row r="1965" spans="1:1" x14ac:dyDescent="0.35">
      <c r="A1965"/>
    </row>
    <row r="1966" spans="1:1" x14ac:dyDescent="0.35">
      <c r="A1966"/>
    </row>
    <row r="1967" spans="1:1" x14ac:dyDescent="0.35">
      <c r="A1967"/>
    </row>
    <row r="1968" spans="1:1" x14ac:dyDescent="0.35">
      <c r="A1968"/>
    </row>
    <row r="1969" spans="1:1" x14ac:dyDescent="0.35">
      <c r="A1969"/>
    </row>
    <row r="1970" spans="1:1" x14ac:dyDescent="0.35">
      <c r="A1970"/>
    </row>
    <row r="1971" spans="1:1" x14ac:dyDescent="0.35">
      <c r="A1971"/>
    </row>
    <row r="1972" spans="1:1" x14ac:dyDescent="0.35">
      <c r="A1972"/>
    </row>
    <row r="1973" spans="1:1" x14ac:dyDescent="0.35">
      <c r="A1973"/>
    </row>
    <row r="1974" spans="1:1" x14ac:dyDescent="0.35">
      <c r="A1974"/>
    </row>
    <row r="1975" spans="1:1" x14ac:dyDescent="0.35">
      <c r="A1975"/>
    </row>
    <row r="1976" spans="1:1" x14ac:dyDescent="0.35">
      <c r="A1976"/>
    </row>
    <row r="1977" spans="1:1" x14ac:dyDescent="0.35">
      <c r="A1977"/>
    </row>
    <row r="1978" spans="1:1" x14ac:dyDescent="0.35">
      <c r="A1978"/>
    </row>
    <row r="1979" spans="1:1" x14ac:dyDescent="0.35">
      <c r="A1979"/>
    </row>
    <row r="1980" spans="1:1" x14ac:dyDescent="0.35">
      <c r="A1980"/>
    </row>
    <row r="1981" spans="1:1" x14ac:dyDescent="0.35">
      <c r="A1981"/>
    </row>
    <row r="1982" spans="1:1" x14ac:dyDescent="0.35">
      <c r="A1982"/>
    </row>
    <row r="1983" spans="1:1" x14ac:dyDescent="0.35">
      <c r="A1983"/>
    </row>
    <row r="1984" spans="1:1" x14ac:dyDescent="0.35">
      <c r="A1984"/>
    </row>
    <row r="1985" spans="1:1" x14ac:dyDescent="0.35">
      <c r="A1985"/>
    </row>
    <row r="1986" spans="1:1" x14ac:dyDescent="0.35">
      <c r="A1986"/>
    </row>
    <row r="1987" spans="1:1" x14ac:dyDescent="0.35">
      <c r="A1987"/>
    </row>
    <row r="1988" spans="1:1" x14ac:dyDescent="0.35">
      <c r="A1988"/>
    </row>
    <row r="1989" spans="1:1" x14ac:dyDescent="0.35">
      <c r="A1989"/>
    </row>
    <row r="1990" spans="1:1" x14ac:dyDescent="0.35">
      <c r="A1990"/>
    </row>
    <row r="1991" spans="1:1" x14ac:dyDescent="0.35">
      <c r="A1991"/>
    </row>
    <row r="1992" spans="1:1" x14ac:dyDescent="0.35">
      <c r="A1992"/>
    </row>
    <row r="1993" spans="1:1" x14ac:dyDescent="0.35">
      <c r="A1993"/>
    </row>
    <row r="1994" spans="1:1" x14ac:dyDescent="0.35">
      <c r="A1994"/>
    </row>
    <row r="1995" spans="1:1" x14ac:dyDescent="0.35">
      <c r="A1995"/>
    </row>
    <row r="1996" spans="1:1" x14ac:dyDescent="0.35">
      <c r="A1996"/>
    </row>
    <row r="1997" spans="1:1" x14ac:dyDescent="0.35">
      <c r="A1997"/>
    </row>
    <row r="1998" spans="1:1" x14ac:dyDescent="0.35">
      <c r="A1998"/>
    </row>
    <row r="1999" spans="1:1" x14ac:dyDescent="0.35">
      <c r="A1999"/>
    </row>
    <row r="2000" spans="1:1" x14ac:dyDescent="0.35">
      <c r="A2000"/>
    </row>
    <row r="2001" spans="1:1" x14ac:dyDescent="0.35">
      <c r="A2001"/>
    </row>
    <row r="2002" spans="1:1" x14ac:dyDescent="0.35">
      <c r="A2002"/>
    </row>
    <row r="2003" spans="1:1" x14ac:dyDescent="0.35">
      <c r="A2003"/>
    </row>
    <row r="2004" spans="1:1" x14ac:dyDescent="0.35">
      <c r="A2004"/>
    </row>
    <row r="2005" spans="1:1" x14ac:dyDescent="0.35">
      <c r="A2005"/>
    </row>
    <row r="2006" spans="1:1" x14ac:dyDescent="0.35">
      <c r="A2006"/>
    </row>
    <row r="2007" spans="1:1" x14ac:dyDescent="0.35">
      <c r="A2007"/>
    </row>
    <row r="2008" spans="1:1" x14ac:dyDescent="0.35">
      <c r="A2008"/>
    </row>
    <row r="2009" spans="1:1" x14ac:dyDescent="0.35">
      <c r="A2009"/>
    </row>
    <row r="2010" spans="1:1" x14ac:dyDescent="0.35">
      <c r="A2010"/>
    </row>
    <row r="2011" spans="1:1" x14ac:dyDescent="0.35">
      <c r="A2011"/>
    </row>
    <row r="2012" spans="1:1" x14ac:dyDescent="0.35">
      <c r="A2012"/>
    </row>
    <row r="2013" spans="1:1" x14ac:dyDescent="0.35">
      <c r="A2013"/>
    </row>
    <row r="2014" spans="1:1" x14ac:dyDescent="0.35">
      <c r="A2014"/>
    </row>
    <row r="2015" spans="1:1" x14ac:dyDescent="0.35">
      <c r="A2015"/>
    </row>
    <row r="2016" spans="1:1" x14ac:dyDescent="0.35">
      <c r="A2016"/>
    </row>
    <row r="2017" spans="1:1" x14ac:dyDescent="0.35">
      <c r="A2017"/>
    </row>
    <row r="2018" spans="1:1" x14ac:dyDescent="0.35">
      <c r="A2018"/>
    </row>
    <row r="2019" spans="1:1" x14ac:dyDescent="0.35">
      <c r="A2019"/>
    </row>
    <row r="2020" spans="1:1" x14ac:dyDescent="0.35">
      <c r="A2020"/>
    </row>
    <row r="2021" spans="1:1" x14ac:dyDescent="0.35">
      <c r="A2021"/>
    </row>
    <row r="2022" spans="1:1" x14ac:dyDescent="0.35">
      <c r="A2022"/>
    </row>
    <row r="2023" spans="1:1" x14ac:dyDescent="0.35">
      <c r="A2023"/>
    </row>
    <row r="2024" spans="1:1" x14ac:dyDescent="0.35">
      <c r="A2024"/>
    </row>
    <row r="2025" spans="1:1" x14ac:dyDescent="0.35">
      <c r="A2025"/>
    </row>
    <row r="2026" spans="1:1" x14ac:dyDescent="0.35">
      <c r="A2026"/>
    </row>
    <row r="2027" spans="1:1" x14ac:dyDescent="0.35">
      <c r="A2027"/>
    </row>
    <row r="2028" spans="1:1" x14ac:dyDescent="0.35">
      <c r="A2028"/>
    </row>
    <row r="2029" spans="1:1" x14ac:dyDescent="0.35">
      <c r="A2029"/>
    </row>
    <row r="2030" spans="1:1" x14ac:dyDescent="0.35">
      <c r="A2030"/>
    </row>
    <row r="2031" spans="1:1" x14ac:dyDescent="0.35">
      <c r="A2031"/>
    </row>
    <row r="2032" spans="1:1" x14ac:dyDescent="0.35">
      <c r="A2032"/>
    </row>
    <row r="2033" spans="1:1" x14ac:dyDescent="0.35">
      <c r="A2033"/>
    </row>
    <row r="2034" spans="1:1" x14ac:dyDescent="0.35">
      <c r="A2034"/>
    </row>
    <row r="2035" spans="1:1" x14ac:dyDescent="0.35">
      <c r="A2035"/>
    </row>
    <row r="2036" spans="1:1" x14ac:dyDescent="0.35">
      <c r="A2036"/>
    </row>
    <row r="2037" spans="1:1" x14ac:dyDescent="0.35">
      <c r="A2037"/>
    </row>
    <row r="2038" spans="1:1" x14ac:dyDescent="0.35">
      <c r="A2038"/>
    </row>
    <row r="2039" spans="1:1" x14ac:dyDescent="0.35">
      <c r="A2039"/>
    </row>
    <row r="2040" spans="1:1" x14ac:dyDescent="0.35">
      <c r="A2040"/>
    </row>
    <row r="2041" spans="1:1" x14ac:dyDescent="0.35">
      <c r="A2041"/>
    </row>
    <row r="2042" spans="1:1" x14ac:dyDescent="0.35">
      <c r="A2042"/>
    </row>
    <row r="2043" spans="1:1" x14ac:dyDescent="0.35">
      <c r="A2043"/>
    </row>
    <row r="2044" spans="1:1" x14ac:dyDescent="0.35">
      <c r="A2044"/>
    </row>
    <row r="2045" spans="1:1" x14ac:dyDescent="0.35">
      <c r="A2045"/>
    </row>
    <row r="2046" spans="1:1" x14ac:dyDescent="0.35">
      <c r="A2046"/>
    </row>
    <row r="2047" spans="1:1" x14ac:dyDescent="0.35">
      <c r="A2047"/>
    </row>
    <row r="2048" spans="1:1" x14ac:dyDescent="0.35">
      <c r="A2048"/>
    </row>
    <row r="2049" spans="1:1" x14ac:dyDescent="0.35">
      <c r="A2049"/>
    </row>
    <row r="2050" spans="1:1" x14ac:dyDescent="0.35">
      <c r="A2050"/>
    </row>
    <row r="2051" spans="1:1" x14ac:dyDescent="0.35">
      <c r="A2051"/>
    </row>
    <row r="2052" spans="1:1" x14ac:dyDescent="0.35">
      <c r="A2052"/>
    </row>
    <row r="2053" spans="1:1" x14ac:dyDescent="0.35">
      <c r="A2053"/>
    </row>
    <row r="2054" spans="1:1" x14ac:dyDescent="0.35">
      <c r="A2054"/>
    </row>
    <row r="2055" spans="1:1" x14ac:dyDescent="0.35">
      <c r="A2055"/>
    </row>
    <row r="2056" spans="1:1" x14ac:dyDescent="0.35">
      <c r="A2056"/>
    </row>
    <row r="2057" spans="1:1" x14ac:dyDescent="0.35">
      <c r="A2057"/>
    </row>
    <row r="2058" spans="1:1" x14ac:dyDescent="0.35">
      <c r="A2058"/>
    </row>
    <row r="2059" spans="1:1" x14ac:dyDescent="0.35">
      <c r="A2059"/>
    </row>
    <row r="2060" spans="1:1" x14ac:dyDescent="0.35">
      <c r="A2060"/>
    </row>
    <row r="2061" spans="1:1" x14ac:dyDescent="0.35">
      <c r="A2061"/>
    </row>
    <row r="2062" spans="1:1" x14ac:dyDescent="0.35">
      <c r="A2062"/>
    </row>
    <row r="2063" spans="1:1" x14ac:dyDescent="0.35">
      <c r="A2063"/>
    </row>
    <row r="2064" spans="1:1" x14ac:dyDescent="0.35">
      <c r="A2064"/>
    </row>
    <row r="2065" spans="1:1" x14ac:dyDescent="0.35">
      <c r="A2065"/>
    </row>
    <row r="2066" spans="1:1" x14ac:dyDescent="0.35">
      <c r="A2066"/>
    </row>
    <row r="2067" spans="1:1" x14ac:dyDescent="0.35">
      <c r="A2067"/>
    </row>
    <row r="2068" spans="1:1" x14ac:dyDescent="0.35">
      <c r="A2068"/>
    </row>
    <row r="2069" spans="1:1" x14ac:dyDescent="0.35">
      <c r="A2069"/>
    </row>
    <row r="2070" spans="1:1" x14ac:dyDescent="0.35">
      <c r="A2070"/>
    </row>
    <row r="2071" spans="1:1" x14ac:dyDescent="0.35">
      <c r="A2071"/>
    </row>
    <row r="2072" spans="1:1" x14ac:dyDescent="0.35">
      <c r="A2072"/>
    </row>
    <row r="2073" spans="1:1" x14ac:dyDescent="0.35">
      <c r="A2073"/>
    </row>
    <row r="2074" spans="1:1" x14ac:dyDescent="0.35">
      <c r="A2074"/>
    </row>
    <row r="2075" spans="1:1" x14ac:dyDescent="0.35">
      <c r="A2075"/>
    </row>
    <row r="2076" spans="1:1" x14ac:dyDescent="0.35">
      <c r="A2076"/>
    </row>
    <row r="2077" spans="1:1" x14ac:dyDescent="0.35">
      <c r="A2077"/>
    </row>
    <row r="2078" spans="1:1" x14ac:dyDescent="0.35">
      <c r="A2078"/>
    </row>
    <row r="2079" spans="1:1" x14ac:dyDescent="0.35">
      <c r="A2079"/>
    </row>
    <row r="2080" spans="1:1" x14ac:dyDescent="0.35">
      <c r="A2080"/>
    </row>
    <row r="2081" spans="1:1" x14ac:dyDescent="0.35">
      <c r="A2081"/>
    </row>
    <row r="2082" spans="1:1" x14ac:dyDescent="0.35">
      <c r="A2082"/>
    </row>
    <row r="2083" spans="1:1" x14ac:dyDescent="0.35">
      <c r="A2083"/>
    </row>
    <row r="2084" spans="1:1" x14ac:dyDescent="0.35">
      <c r="A2084"/>
    </row>
    <row r="2085" spans="1:1" x14ac:dyDescent="0.35">
      <c r="A2085"/>
    </row>
    <row r="2086" spans="1:1" x14ac:dyDescent="0.35">
      <c r="A2086"/>
    </row>
    <row r="2087" spans="1:1" x14ac:dyDescent="0.35">
      <c r="A2087"/>
    </row>
    <row r="2088" spans="1:1" x14ac:dyDescent="0.35">
      <c r="A2088"/>
    </row>
    <row r="2089" spans="1:1" x14ac:dyDescent="0.35">
      <c r="A2089"/>
    </row>
    <row r="2090" spans="1:1" x14ac:dyDescent="0.35">
      <c r="A2090"/>
    </row>
    <row r="2091" spans="1:1" x14ac:dyDescent="0.35">
      <c r="A2091"/>
    </row>
    <row r="2092" spans="1:1" x14ac:dyDescent="0.35">
      <c r="A2092"/>
    </row>
    <row r="2093" spans="1:1" x14ac:dyDescent="0.35">
      <c r="A2093"/>
    </row>
    <row r="2094" spans="1:1" x14ac:dyDescent="0.35">
      <c r="A2094"/>
    </row>
    <row r="2095" spans="1:1" x14ac:dyDescent="0.35">
      <c r="A2095"/>
    </row>
    <row r="2096" spans="1:1" x14ac:dyDescent="0.35">
      <c r="A2096"/>
    </row>
    <row r="2097" spans="1:1" x14ac:dyDescent="0.35">
      <c r="A2097"/>
    </row>
    <row r="2098" spans="1:1" x14ac:dyDescent="0.35">
      <c r="A2098"/>
    </row>
    <row r="2099" spans="1:1" x14ac:dyDescent="0.35">
      <c r="A2099"/>
    </row>
    <row r="2100" spans="1:1" x14ac:dyDescent="0.35">
      <c r="A2100"/>
    </row>
    <row r="2101" spans="1:1" x14ac:dyDescent="0.35">
      <c r="A2101"/>
    </row>
    <row r="2102" spans="1:1" x14ac:dyDescent="0.35">
      <c r="A2102"/>
    </row>
    <row r="2103" spans="1:1" x14ac:dyDescent="0.35">
      <c r="A2103"/>
    </row>
    <row r="2104" spans="1:1" x14ac:dyDescent="0.35">
      <c r="A2104"/>
    </row>
    <row r="2105" spans="1:1" x14ac:dyDescent="0.35">
      <c r="A2105"/>
    </row>
    <row r="2106" spans="1:1" x14ac:dyDescent="0.35">
      <c r="A2106"/>
    </row>
    <row r="2107" spans="1:1" x14ac:dyDescent="0.35">
      <c r="A2107"/>
    </row>
    <row r="2108" spans="1:1" x14ac:dyDescent="0.35">
      <c r="A2108"/>
    </row>
    <row r="2109" spans="1:1" x14ac:dyDescent="0.35">
      <c r="A2109"/>
    </row>
    <row r="2110" spans="1:1" x14ac:dyDescent="0.35">
      <c r="A2110"/>
    </row>
    <row r="2111" spans="1:1" x14ac:dyDescent="0.35">
      <c r="A2111"/>
    </row>
    <row r="2112" spans="1:1" x14ac:dyDescent="0.35">
      <c r="A2112"/>
    </row>
    <row r="2113" spans="1:1" x14ac:dyDescent="0.35">
      <c r="A2113"/>
    </row>
    <row r="2114" spans="1:1" x14ac:dyDescent="0.35">
      <c r="A2114"/>
    </row>
    <row r="2115" spans="1:1" x14ac:dyDescent="0.35">
      <c r="A2115"/>
    </row>
    <row r="2116" spans="1:1" x14ac:dyDescent="0.35">
      <c r="A2116"/>
    </row>
    <row r="2117" spans="1:1" x14ac:dyDescent="0.35">
      <c r="A2117"/>
    </row>
    <row r="2118" spans="1:1" x14ac:dyDescent="0.35">
      <c r="A2118"/>
    </row>
    <row r="2119" spans="1:1" x14ac:dyDescent="0.35">
      <c r="A2119"/>
    </row>
    <row r="2120" spans="1:1" x14ac:dyDescent="0.35">
      <c r="A2120"/>
    </row>
    <row r="2121" spans="1:1" x14ac:dyDescent="0.35">
      <c r="A2121"/>
    </row>
    <row r="2122" spans="1:1" x14ac:dyDescent="0.35">
      <c r="A2122"/>
    </row>
    <row r="2123" spans="1:1" x14ac:dyDescent="0.35">
      <c r="A2123"/>
    </row>
    <row r="2124" spans="1:1" x14ac:dyDescent="0.35">
      <c r="A2124"/>
    </row>
    <row r="2125" spans="1:1" x14ac:dyDescent="0.35">
      <c r="A2125"/>
    </row>
    <row r="2126" spans="1:1" x14ac:dyDescent="0.35">
      <c r="A2126"/>
    </row>
    <row r="2127" spans="1:1" x14ac:dyDescent="0.35">
      <c r="A2127"/>
    </row>
    <row r="2128" spans="1:1" x14ac:dyDescent="0.35">
      <c r="A2128"/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  <row r="2332" spans="1:1" x14ac:dyDescent="0.35">
      <c r="A2332"/>
    </row>
    <row r="2333" spans="1:1" x14ac:dyDescent="0.35">
      <c r="A2333"/>
    </row>
    <row r="2334" spans="1:1" x14ac:dyDescent="0.35">
      <c r="A2334"/>
    </row>
    <row r="2335" spans="1:1" x14ac:dyDescent="0.35">
      <c r="A2335"/>
    </row>
    <row r="2336" spans="1:1" x14ac:dyDescent="0.35">
      <c r="A2336"/>
    </row>
    <row r="2337" spans="1:1" x14ac:dyDescent="0.35">
      <c r="A2337"/>
    </row>
    <row r="2338" spans="1:1" x14ac:dyDescent="0.35">
      <c r="A2338"/>
    </row>
    <row r="2339" spans="1:1" x14ac:dyDescent="0.35">
      <c r="A2339"/>
    </row>
    <row r="2340" spans="1:1" x14ac:dyDescent="0.35">
      <c r="A2340"/>
    </row>
    <row r="2341" spans="1:1" x14ac:dyDescent="0.35">
      <c r="A2341"/>
    </row>
    <row r="2342" spans="1:1" x14ac:dyDescent="0.35">
      <c r="A2342"/>
    </row>
    <row r="2343" spans="1:1" x14ac:dyDescent="0.35">
      <c r="A2343"/>
    </row>
    <row r="2344" spans="1:1" x14ac:dyDescent="0.35">
      <c r="A2344"/>
    </row>
    <row r="2345" spans="1:1" x14ac:dyDescent="0.35">
      <c r="A2345"/>
    </row>
    <row r="2346" spans="1:1" x14ac:dyDescent="0.35">
      <c r="A2346"/>
    </row>
    <row r="2347" spans="1:1" x14ac:dyDescent="0.35">
      <c r="A2347"/>
    </row>
    <row r="2348" spans="1:1" x14ac:dyDescent="0.35">
      <c r="A2348"/>
    </row>
    <row r="2349" spans="1:1" x14ac:dyDescent="0.35">
      <c r="A2349"/>
    </row>
    <row r="2350" spans="1:1" x14ac:dyDescent="0.35">
      <c r="A2350"/>
    </row>
    <row r="2351" spans="1:1" x14ac:dyDescent="0.35">
      <c r="A2351"/>
    </row>
    <row r="2352" spans="1:1" x14ac:dyDescent="0.35">
      <c r="A2352"/>
    </row>
    <row r="2353" spans="1:1" x14ac:dyDescent="0.35">
      <c r="A2353"/>
    </row>
    <row r="2354" spans="1:1" x14ac:dyDescent="0.35">
      <c r="A2354"/>
    </row>
    <row r="2355" spans="1:1" x14ac:dyDescent="0.35">
      <c r="A2355"/>
    </row>
    <row r="2356" spans="1:1" x14ac:dyDescent="0.35">
      <c r="A2356"/>
    </row>
    <row r="2357" spans="1:1" x14ac:dyDescent="0.35">
      <c r="A2357"/>
    </row>
    <row r="2358" spans="1:1" x14ac:dyDescent="0.35">
      <c r="A2358"/>
    </row>
    <row r="2359" spans="1:1" x14ac:dyDescent="0.35">
      <c r="A2359"/>
    </row>
    <row r="2360" spans="1:1" x14ac:dyDescent="0.35">
      <c r="A2360"/>
    </row>
    <row r="2361" spans="1:1" x14ac:dyDescent="0.35">
      <c r="A2361"/>
    </row>
    <row r="2362" spans="1:1" x14ac:dyDescent="0.35">
      <c r="A2362"/>
    </row>
    <row r="2363" spans="1:1" x14ac:dyDescent="0.35">
      <c r="A2363"/>
    </row>
    <row r="2364" spans="1:1" x14ac:dyDescent="0.35">
      <c r="A2364"/>
    </row>
    <row r="2365" spans="1:1" x14ac:dyDescent="0.35">
      <c r="A2365"/>
    </row>
    <row r="2366" spans="1:1" x14ac:dyDescent="0.35">
      <c r="A2366"/>
    </row>
    <row r="2367" spans="1:1" x14ac:dyDescent="0.35">
      <c r="A2367"/>
    </row>
    <row r="2368" spans="1:1" x14ac:dyDescent="0.35">
      <c r="A2368"/>
    </row>
    <row r="2369" spans="1:1" x14ac:dyDescent="0.35">
      <c r="A2369"/>
    </row>
    <row r="2370" spans="1:1" x14ac:dyDescent="0.35">
      <c r="A2370"/>
    </row>
    <row r="2371" spans="1:1" x14ac:dyDescent="0.35">
      <c r="A2371"/>
    </row>
    <row r="2372" spans="1:1" x14ac:dyDescent="0.35">
      <c r="A2372"/>
    </row>
    <row r="2373" spans="1:1" x14ac:dyDescent="0.35">
      <c r="A2373"/>
    </row>
    <row r="2374" spans="1:1" x14ac:dyDescent="0.35">
      <c r="A2374"/>
    </row>
    <row r="2375" spans="1:1" x14ac:dyDescent="0.35">
      <c r="A2375"/>
    </row>
    <row r="2376" spans="1:1" x14ac:dyDescent="0.35">
      <c r="A2376"/>
    </row>
    <row r="2377" spans="1:1" x14ac:dyDescent="0.35">
      <c r="A2377"/>
    </row>
    <row r="2378" spans="1:1" x14ac:dyDescent="0.35">
      <c r="A2378"/>
    </row>
    <row r="2379" spans="1:1" x14ac:dyDescent="0.35">
      <c r="A2379"/>
    </row>
    <row r="2380" spans="1:1" x14ac:dyDescent="0.35">
      <c r="A2380"/>
    </row>
    <row r="2381" spans="1:1" x14ac:dyDescent="0.35">
      <c r="A2381"/>
    </row>
    <row r="2382" spans="1:1" x14ac:dyDescent="0.35">
      <c r="A2382"/>
    </row>
    <row r="2383" spans="1:1" x14ac:dyDescent="0.35">
      <c r="A2383"/>
    </row>
    <row r="2384" spans="1:1" x14ac:dyDescent="0.35">
      <c r="A2384"/>
    </row>
    <row r="2385" spans="1:1" x14ac:dyDescent="0.35">
      <c r="A2385"/>
    </row>
    <row r="2386" spans="1:1" x14ac:dyDescent="0.35">
      <c r="A2386"/>
    </row>
    <row r="2387" spans="1:1" x14ac:dyDescent="0.35">
      <c r="A2387"/>
    </row>
    <row r="2388" spans="1:1" x14ac:dyDescent="0.35">
      <c r="A2388"/>
    </row>
    <row r="2389" spans="1:1" x14ac:dyDescent="0.35">
      <c r="A2389"/>
    </row>
    <row r="2390" spans="1:1" x14ac:dyDescent="0.35">
      <c r="A2390"/>
    </row>
    <row r="2391" spans="1:1" x14ac:dyDescent="0.35">
      <c r="A2391"/>
    </row>
    <row r="2392" spans="1:1" x14ac:dyDescent="0.35">
      <c r="A2392"/>
    </row>
    <row r="2393" spans="1:1" x14ac:dyDescent="0.35">
      <c r="A2393"/>
    </row>
    <row r="2394" spans="1:1" x14ac:dyDescent="0.35">
      <c r="A2394"/>
    </row>
    <row r="2395" spans="1:1" x14ac:dyDescent="0.35">
      <c r="A2395"/>
    </row>
    <row r="2396" spans="1:1" x14ac:dyDescent="0.35">
      <c r="A2396"/>
    </row>
    <row r="2397" spans="1:1" x14ac:dyDescent="0.35">
      <c r="A2397"/>
    </row>
    <row r="2398" spans="1:1" x14ac:dyDescent="0.35">
      <c r="A2398"/>
    </row>
    <row r="2399" spans="1:1" x14ac:dyDescent="0.35">
      <c r="A2399"/>
    </row>
    <row r="2400" spans="1:1" x14ac:dyDescent="0.35">
      <c r="A2400"/>
    </row>
    <row r="2401" spans="1:1" x14ac:dyDescent="0.35">
      <c r="A2401"/>
    </row>
    <row r="2402" spans="1:1" x14ac:dyDescent="0.35">
      <c r="A2402"/>
    </row>
    <row r="2403" spans="1:1" x14ac:dyDescent="0.35">
      <c r="A2403"/>
    </row>
    <row r="2404" spans="1:1" x14ac:dyDescent="0.35">
      <c r="A2404"/>
    </row>
    <row r="2405" spans="1:1" x14ac:dyDescent="0.35">
      <c r="A2405"/>
    </row>
    <row r="2406" spans="1:1" x14ac:dyDescent="0.35">
      <c r="A2406"/>
    </row>
    <row r="2407" spans="1:1" x14ac:dyDescent="0.35">
      <c r="A2407"/>
    </row>
    <row r="2408" spans="1:1" x14ac:dyDescent="0.35">
      <c r="A2408"/>
    </row>
    <row r="2409" spans="1:1" x14ac:dyDescent="0.35">
      <c r="A2409"/>
    </row>
    <row r="2410" spans="1:1" x14ac:dyDescent="0.35">
      <c r="A2410"/>
    </row>
    <row r="2411" spans="1:1" x14ac:dyDescent="0.35">
      <c r="A2411"/>
    </row>
    <row r="2412" spans="1:1" x14ac:dyDescent="0.35">
      <c r="A2412"/>
    </row>
    <row r="2413" spans="1:1" x14ac:dyDescent="0.35">
      <c r="A2413"/>
    </row>
    <row r="2414" spans="1:1" x14ac:dyDescent="0.35">
      <c r="A2414"/>
    </row>
    <row r="2415" spans="1:1" x14ac:dyDescent="0.35">
      <c r="A2415"/>
    </row>
    <row r="2416" spans="1:1" x14ac:dyDescent="0.35">
      <c r="A2416"/>
    </row>
    <row r="2417" spans="1:1" x14ac:dyDescent="0.35">
      <c r="A2417"/>
    </row>
    <row r="2418" spans="1:1" x14ac:dyDescent="0.35">
      <c r="A2418"/>
    </row>
    <row r="2419" spans="1:1" x14ac:dyDescent="0.35">
      <c r="A2419"/>
    </row>
    <row r="2420" spans="1:1" x14ac:dyDescent="0.35">
      <c r="A2420"/>
    </row>
    <row r="2421" spans="1:1" x14ac:dyDescent="0.35">
      <c r="A2421"/>
    </row>
    <row r="2422" spans="1:1" x14ac:dyDescent="0.35">
      <c r="A2422"/>
    </row>
    <row r="2423" spans="1:1" x14ac:dyDescent="0.35">
      <c r="A2423"/>
    </row>
    <row r="2424" spans="1:1" x14ac:dyDescent="0.35">
      <c r="A2424"/>
    </row>
    <row r="2425" spans="1:1" x14ac:dyDescent="0.35">
      <c r="A2425"/>
    </row>
    <row r="2426" spans="1:1" x14ac:dyDescent="0.35">
      <c r="A2426"/>
    </row>
    <row r="2427" spans="1:1" x14ac:dyDescent="0.35">
      <c r="A2427"/>
    </row>
    <row r="2428" spans="1:1" x14ac:dyDescent="0.35">
      <c r="A2428"/>
    </row>
    <row r="2429" spans="1:1" x14ac:dyDescent="0.35">
      <c r="A2429"/>
    </row>
    <row r="2430" spans="1:1" x14ac:dyDescent="0.35">
      <c r="A2430"/>
    </row>
    <row r="2431" spans="1:1" x14ac:dyDescent="0.35">
      <c r="A2431"/>
    </row>
    <row r="2432" spans="1:1" x14ac:dyDescent="0.35">
      <c r="A2432"/>
    </row>
    <row r="2433" spans="1:1" x14ac:dyDescent="0.35">
      <c r="A2433"/>
    </row>
    <row r="2434" spans="1:1" x14ac:dyDescent="0.35">
      <c r="A2434"/>
    </row>
    <row r="2435" spans="1:1" x14ac:dyDescent="0.35">
      <c r="A2435"/>
    </row>
    <row r="2436" spans="1:1" x14ac:dyDescent="0.35">
      <c r="A2436"/>
    </row>
    <row r="2437" spans="1:1" x14ac:dyDescent="0.35">
      <c r="A2437"/>
    </row>
    <row r="2438" spans="1:1" x14ac:dyDescent="0.35">
      <c r="A2438"/>
    </row>
    <row r="2439" spans="1:1" x14ac:dyDescent="0.35">
      <c r="A2439"/>
    </row>
    <row r="2440" spans="1:1" x14ac:dyDescent="0.35">
      <c r="A2440"/>
    </row>
    <row r="2441" spans="1:1" x14ac:dyDescent="0.35">
      <c r="A2441"/>
    </row>
    <row r="2442" spans="1:1" x14ac:dyDescent="0.35">
      <c r="A2442"/>
    </row>
    <row r="2443" spans="1:1" x14ac:dyDescent="0.35">
      <c r="A2443"/>
    </row>
    <row r="2444" spans="1:1" x14ac:dyDescent="0.35">
      <c r="A2444"/>
    </row>
    <row r="2445" spans="1:1" x14ac:dyDescent="0.35">
      <c r="A2445"/>
    </row>
    <row r="2446" spans="1:1" x14ac:dyDescent="0.35">
      <c r="A2446"/>
    </row>
    <row r="2447" spans="1:1" x14ac:dyDescent="0.35">
      <c r="A2447"/>
    </row>
    <row r="2448" spans="1:1" x14ac:dyDescent="0.35">
      <c r="A2448"/>
    </row>
    <row r="2449" spans="1:1" x14ac:dyDescent="0.35">
      <c r="A2449"/>
    </row>
    <row r="2450" spans="1:1" x14ac:dyDescent="0.35">
      <c r="A2450"/>
    </row>
    <row r="2451" spans="1:1" x14ac:dyDescent="0.35">
      <c r="A2451"/>
    </row>
    <row r="2452" spans="1:1" x14ac:dyDescent="0.35">
      <c r="A2452"/>
    </row>
    <row r="2453" spans="1:1" x14ac:dyDescent="0.35">
      <c r="A2453"/>
    </row>
    <row r="2454" spans="1:1" x14ac:dyDescent="0.35">
      <c r="A2454"/>
    </row>
    <row r="2455" spans="1:1" x14ac:dyDescent="0.35">
      <c r="A2455"/>
    </row>
    <row r="2456" spans="1:1" x14ac:dyDescent="0.35">
      <c r="A2456"/>
    </row>
    <row r="2457" spans="1:1" x14ac:dyDescent="0.35">
      <c r="A2457"/>
    </row>
    <row r="2458" spans="1:1" x14ac:dyDescent="0.35">
      <c r="A2458"/>
    </row>
    <row r="2459" spans="1:1" x14ac:dyDescent="0.35">
      <c r="A2459"/>
    </row>
    <row r="2460" spans="1:1" x14ac:dyDescent="0.35">
      <c r="A2460"/>
    </row>
    <row r="2461" spans="1:1" x14ac:dyDescent="0.35">
      <c r="A2461"/>
    </row>
    <row r="2462" spans="1:1" x14ac:dyDescent="0.35">
      <c r="A2462"/>
    </row>
    <row r="2463" spans="1:1" x14ac:dyDescent="0.35">
      <c r="A2463"/>
    </row>
    <row r="2464" spans="1:1" x14ac:dyDescent="0.35">
      <c r="A2464"/>
    </row>
    <row r="2465" spans="1:1" x14ac:dyDescent="0.35">
      <c r="A2465"/>
    </row>
    <row r="2466" spans="1:1" x14ac:dyDescent="0.35">
      <c r="A2466"/>
    </row>
    <row r="2467" spans="1:1" x14ac:dyDescent="0.35">
      <c r="A2467"/>
    </row>
    <row r="2468" spans="1:1" x14ac:dyDescent="0.35">
      <c r="A2468"/>
    </row>
    <row r="2469" spans="1:1" x14ac:dyDescent="0.35">
      <c r="A2469"/>
    </row>
    <row r="2470" spans="1:1" x14ac:dyDescent="0.35">
      <c r="A2470"/>
    </row>
    <row r="2471" spans="1:1" x14ac:dyDescent="0.35">
      <c r="A2471"/>
    </row>
    <row r="2472" spans="1:1" x14ac:dyDescent="0.35">
      <c r="A2472"/>
    </row>
    <row r="2473" spans="1:1" x14ac:dyDescent="0.35">
      <c r="A2473"/>
    </row>
    <row r="2474" spans="1:1" x14ac:dyDescent="0.35">
      <c r="A2474"/>
    </row>
    <row r="2475" spans="1:1" x14ac:dyDescent="0.35">
      <c r="A2475"/>
    </row>
    <row r="2476" spans="1:1" x14ac:dyDescent="0.35">
      <c r="A2476"/>
    </row>
    <row r="2477" spans="1:1" x14ac:dyDescent="0.35">
      <c r="A2477"/>
    </row>
    <row r="2478" spans="1:1" x14ac:dyDescent="0.35">
      <c r="A2478"/>
    </row>
    <row r="2479" spans="1:1" x14ac:dyDescent="0.35">
      <c r="A2479"/>
    </row>
    <row r="2480" spans="1:1" x14ac:dyDescent="0.35">
      <c r="A2480"/>
    </row>
    <row r="2481" spans="1:1" x14ac:dyDescent="0.35">
      <c r="A2481"/>
    </row>
    <row r="2482" spans="1:1" x14ac:dyDescent="0.35">
      <c r="A2482"/>
    </row>
    <row r="2483" spans="1:1" x14ac:dyDescent="0.35">
      <c r="A2483"/>
    </row>
    <row r="2484" spans="1:1" x14ac:dyDescent="0.35">
      <c r="A2484"/>
    </row>
    <row r="2485" spans="1:1" x14ac:dyDescent="0.35">
      <c r="A2485"/>
    </row>
    <row r="2486" spans="1:1" x14ac:dyDescent="0.35">
      <c r="A2486"/>
    </row>
    <row r="2487" spans="1:1" x14ac:dyDescent="0.35">
      <c r="A2487"/>
    </row>
    <row r="2488" spans="1:1" x14ac:dyDescent="0.35">
      <c r="A2488"/>
    </row>
    <row r="2489" spans="1:1" x14ac:dyDescent="0.35">
      <c r="A2489"/>
    </row>
    <row r="2490" spans="1:1" x14ac:dyDescent="0.35">
      <c r="A2490"/>
    </row>
    <row r="2491" spans="1:1" x14ac:dyDescent="0.35">
      <c r="A2491"/>
    </row>
    <row r="2492" spans="1:1" x14ac:dyDescent="0.35">
      <c r="A2492"/>
    </row>
    <row r="2493" spans="1:1" x14ac:dyDescent="0.35">
      <c r="A2493"/>
    </row>
    <row r="2494" spans="1:1" x14ac:dyDescent="0.35">
      <c r="A2494"/>
    </row>
    <row r="2495" spans="1:1" x14ac:dyDescent="0.35">
      <c r="A2495"/>
    </row>
    <row r="2496" spans="1:1" x14ac:dyDescent="0.35">
      <c r="A2496"/>
    </row>
    <row r="2497" spans="1:1" x14ac:dyDescent="0.35">
      <c r="A2497"/>
    </row>
    <row r="2498" spans="1:1" x14ac:dyDescent="0.35">
      <c r="A2498"/>
    </row>
    <row r="2499" spans="1:1" x14ac:dyDescent="0.35">
      <c r="A2499"/>
    </row>
    <row r="2500" spans="1:1" x14ac:dyDescent="0.35">
      <c r="A2500"/>
    </row>
    <row r="2501" spans="1:1" x14ac:dyDescent="0.35">
      <c r="A2501"/>
    </row>
    <row r="2502" spans="1:1" x14ac:dyDescent="0.35">
      <c r="A2502"/>
    </row>
    <row r="2503" spans="1:1" x14ac:dyDescent="0.35">
      <c r="A2503"/>
    </row>
    <row r="2504" spans="1:1" x14ac:dyDescent="0.35">
      <c r="A2504"/>
    </row>
    <row r="2505" spans="1:1" x14ac:dyDescent="0.35">
      <c r="A2505"/>
    </row>
    <row r="2506" spans="1:1" x14ac:dyDescent="0.35">
      <c r="A2506"/>
    </row>
    <row r="2507" spans="1:1" x14ac:dyDescent="0.35">
      <c r="A2507"/>
    </row>
    <row r="2508" spans="1:1" x14ac:dyDescent="0.35">
      <c r="A2508"/>
    </row>
    <row r="2509" spans="1:1" x14ac:dyDescent="0.35">
      <c r="A2509"/>
    </row>
    <row r="2510" spans="1:1" x14ac:dyDescent="0.35">
      <c r="A2510"/>
    </row>
    <row r="2511" spans="1:1" x14ac:dyDescent="0.35">
      <c r="A2511"/>
    </row>
    <row r="2512" spans="1:1" x14ac:dyDescent="0.35">
      <c r="A2512"/>
    </row>
    <row r="2513" spans="1:1" x14ac:dyDescent="0.35">
      <c r="A2513"/>
    </row>
    <row r="2514" spans="1:1" x14ac:dyDescent="0.35">
      <c r="A2514"/>
    </row>
    <row r="2515" spans="1:1" x14ac:dyDescent="0.35">
      <c r="A2515"/>
    </row>
    <row r="2516" spans="1:1" x14ac:dyDescent="0.35">
      <c r="A2516"/>
    </row>
    <row r="2517" spans="1:1" x14ac:dyDescent="0.35">
      <c r="A2517"/>
    </row>
    <row r="2518" spans="1:1" x14ac:dyDescent="0.35">
      <c r="A2518"/>
    </row>
    <row r="2519" spans="1:1" x14ac:dyDescent="0.35">
      <c r="A2519"/>
    </row>
    <row r="2520" spans="1:1" x14ac:dyDescent="0.35">
      <c r="A2520"/>
    </row>
    <row r="2521" spans="1:1" x14ac:dyDescent="0.35">
      <c r="A2521"/>
    </row>
    <row r="2522" spans="1:1" x14ac:dyDescent="0.35">
      <c r="A2522"/>
    </row>
    <row r="2523" spans="1:1" x14ac:dyDescent="0.35">
      <c r="A2523"/>
    </row>
    <row r="2524" spans="1:1" x14ac:dyDescent="0.35">
      <c r="A2524"/>
    </row>
    <row r="2525" spans="1:1" x14ac:dyDescent="0.35">
      <c r="A2525"/>
    </row>
    <row r="2526" spans="1:1" x14ac:dyDescent="0.35">
      <c r="A2526"/>
    </row>
    <row r="2527" spans="1:1" x14ac:dyDescent="0.35">
      <c r="A2527"/>
    </row>
    <row r="2528" spans="1:1" x14ac:dyDescent="0.35">
      <c r="A2528"/>
    </row>
    <row r="2529" spans="1:1" x14ac:dyDescent="0.35">
      <c r="A2529"/>
    </row>
    <row r="2530" spans="1:1" x14ac:dyDescent="0.35">
      <c r="A2530"/>
    </row>
    <row r="2531" spans="1:1" x14ac:dyDescent="0.35">
      <c r="A2531"/>
    </row>
    <row r="2532" spans="1:1" x14ac:dyDescent="0.35">
      <c r="A2532"/>
    </row>
    <row r="2533" spans="1:1" x14ac:dyDescent="0.35">
      <c r="A2533"/>
    </row>
    <row r="2534" spans="1:1" x14ac:dyDescent="0.35">
      <c r="A2534"/>
    </row>
    <row r="2535" spans="1:1" x14ac:dyDescent="0.35">
      <c r="A2535"/>
    </row>
    <row r="2536" spans="1:1" x14ac:dyDescent="0.35">
      <c r="A2536"/>
    </row>
    <row r="2537" spans="1:1" x14ac:dyDescent="0.35">
      <c r="A2537"/>
    </row>
    <row r="2538" spans="1:1" x14ac:dyDescent="0.35">
      <c r="A2538"/>
    </row>
    <row r="2539" spans="1:1" x14ac:dyDescent="0.35">
      <c r="A2539"/>
    </row>
    <row r="2540" spans="1:1" x14ac:dyDescent="0.35">
      <c r="A2540"/>
    </row>
    <row r="2541" spans="1:1" x14ac:dyDescent="0.35">
      <c r="A2541"/>
    </row>
    <row r="2542" spans="1:1" x14ac:dyDescent="0.35">
      <c r="A2542"/>
    </row>
    <row r="2543" spans="1:1" x14ac:dyDescent="0.35">
      <c r="A2543"/>
    </row>
    <row r="2544" spans="1:1" x14ac:dyDescent="0.35">
      <c r="A2544"/>
    </row>
    <row r="2545" spans="1:1" x14ac:dyDescent="0.35">
      <c r="A2545"/>
    </row>
    <row r="2546" spans="1:1" x14ac:dyDescent="0.35">
      <c r="A2546"/>
    </row>
    <row r="2547" spans="1:1" x14ac:dyDescent="0.35">
      <c r="A2547"/>
    </row>
    <row r="2548" spans="1:1" x14ac:dyDescent="0.35">
      <c r="A2548"/>
    </row>
    <row r="2549" spans="1:1" x14ac:dyDescent="0.35">
      <c r="A2549"/>
    </row>
    <row r="2550" spans="1:1" x14ac:dyDescent="0.35">
      <c r="A2550"/>
    </row>
    <row r="2551" spans="1:1" x14ac:dyDescent="0.35">
      <c r="A2551"/>
    </row>
    <row r="2552" spans="1:1" x14ac:dyDescent="0.35">
      <c r="A2552"/>
    </row>
    <row r="2553" spans="1:1" x14ac:dyDescent="0.35">
      <c r="A2553"/>
    </row>
    <row r="2554" spans="1:1" x14ac:dyDescent="0.35">
      <c r="A2554"/>
    </row>
    <row r="2555" spans="1:1" x14ac:dyDescent="0.35">
      <c r="A2555"/>
    </row>
    <row r="2556" spans="1:1" x14ac:dyDescent="0.35">
      <c r="A2556"/>
    </row>
    <row r="2557" spans="1:1" x14ac:dyDescent="0.35">
      <c r="A2557"/>
    </row>
    <row r="2558" spans="1:1" x14ac:dyDescent="0.35">
      <c r="A2558"/>
    </row>
    <row r="2559" spans="1:1" x14ac:dyDescent="0.35">
      <c r="A2559"/>
    </row>
    <row r="2560" spans="1:1" x14ac:dyDescent="0.35">
      <c r="A2560"/>
    </row>
    <row r="2561" spans="1:1" x14ac:dyDescent="0.35">
      <c r="A2561"/>
    </row>
    <row r="2562" spans="1:1" x14ac:dyDescent="0.35">
      <c r="A2562"/>
    </row>
    <row r="2563" spans="1:1" x14ac:dyDescent="0.35">
      <c r="A2563"/>
    </row>
    <row r="2564" spans="1:1" x14ac:dyDescent="0.35">
      <c r="A2564"/>
    </row>
    <row r="2565" spans="1:1" x14ac:dyDescent="0.35">
      <c r="A2565"/>
    </row>
    <row r="2566" spans="1:1" x14ac:dyDescent="0.35">
      <c r="A2566"/>
    </row>
    <row r="2567" spans="1:1" x14ac:dyDescent="0.35">
      <c r="A2567"/>
    </row>
    <row r="2568" spans="1:1" x14ac:dyDescent="0.35">
      <c r="A2568"/>
    </row>
    <row r="2569" spans="1:1" x14ac:dyDescent="0.35">
      <c r="A2569"/>
    </row>
    <row r="2570" spans="1:1" x14ac:dyDescent="0.35">
      <c r="A2570"/>
    </row>
    <row r="2571" spans="1:1" x14ac:dyDescent="0.35">
      <c r="A2571"/>
    </row>
    <row r="2572" spans="1:1" x14ac:dyDescent="0.35">
      <c r="A2572"/>
    </row>
    <row r="2573" spans="1:1" x14ac:dyDescent="0.35">
      <c r="A2573"/>
    </row>
    <row r="2574" spans="1:1" x14ac:dyDescent="0.35">
      <c r="A2574"/>
    </row>
    <row r="2575" spans="1:1" x14ac:dyDescent="0.35">
      <c r="A2575"/>
    </row>
    <row r="2576" spans="1:1" x14ac:dyDescent="0.35">
      <c r="A2576"/>
    </row>
    <row r="2577" spans="1:1" x14ac:dyDescent="0.35">
      <c r="A2577"/>
    </row>
    <row r="2578" spans="1:1" x14ac:dyDescent="0.35">
      <c r="A2578"/>
    </row>
    <row r="2579" spans="1:1" x14ac:dyDescent="0.35">
      <c r="A2579"/>
    </row>
    <row r="2580" spans="1:1" x14ac:dyDescent="0.35">
      <c r="A2580"/>
    </row>
    <row r="2581" spans="1:1" x14ac:dyDescent="0.35">
      <c r="A2581"/>
    </row>
    <row r="2582" spans="1:1" x14ac:dyDescent="0.35">
      <c r="A2582"/>
    </row>
    <row r="2583" spans="1:1" x14ac:dyDescent="0.35">
      <c r="A2583"/>
    </row>
    <row r="2584" spans="1:1" x14ac:dyDescent="0.35">
      <c r="A2584"/>
    </row>
    <row r="2585" spans="1:1" x14ac:dyDescent="0.35">
      <c r="A2585"/>
    </row>
    <row r="2586" spans="1:1" x14ac:dyDescent="0.35">
      <c r="A2586"/>
    </row>
    <row r="2587" spans="1:1" x14ac:dyDescent="0.35">
      <c r="A2587"/>
    </row>
    <row r="2588" spans="1:1" x14ac:dyDescent="0.35">
      <c r="A2588"/>
    </row>
    <row r="2589" spans="1:1" x14ac:dyDescent="0.35">
      <c r="A2589"/>
    </row>
    <row r="2590" spans="1:1" x14ac:dyDescent="0.35">
      <c r="A2590"/>
    </row>
    <row r="2591" spans="1:1" x14ac:dyDescent="0.35">
      <c r="A2591"/>
    </row>
    <row r="2592" spans="1:1" x14ac:dyDescent="0.35">
      <c r="A2592"/>
    </row>
    <row r="2593" spans="1:1" x14ac:dyDescent="0.35">
      <c r="A2593"/>
    </row>
    <row r="2594" spans="1:1" x14ac:dyDescent="0.35">
      <c r="A2594"/>
    </row>
    <row r="2595" spans="1:1" x14ac:dyDescent="0.35">
      <c r="A2595"/>
    </row>
    <row r="2596" spans="1:1" x14ac:dyDescent="0.35">
      <c r="A2596"/>
    </row>
    <row r="2597" spans="1:1" x14ac:dyDescent="0.35">
      <c r="A2597"/>
    </row>
    <row r="2598" spans="1:1" x14ac:dyDescent="0.35">
      <c r="A2598"/>
    </row>
    <row r="2599" spans="1:1" x14ac:dyDescent="0.35">
      <c r="A2599"/>
    </row>
    <row r="2600" spans="1:1" x14ac:dyDescent="0.35">
      <c r="A2600"/>
    </row>
    <row r="2601" spans="1:1" x14ac:dyDescent="0.35">
      <c r="A2601"/>
    </row>
    <row r="2602" spans="1:1" x14ac:dyDescent="0.35">
      <c r="A2602"/>
    </row>
    <row r="2603" spans="1:1" x14ac:dyDescent="0.35">
      <c r="A2603"/>
    </row>
    <row r="2604" spans="1:1" x14ac:dyDescent="0.35">
      <c r="A2604"/>
    </row>
    <row r="2605" spans="1:1" x14ac:dyDescent="0.35">
      <c r="A2605"/>
    </row>
    <row r="2606" spans="1:1" x14ac:dyDescent="0.35">
      <c r="A2606"/>
    </row>
    <row r="2607" spans="1:1" x14ac:dyDescent="0.35">
      <c r="A2607"/>
    </row>
    <row r="2608" spans="1:1" x14ac:dyDescent="0.35">
      <c r="A2608"/>
    </row>
    <row r="2609" spans="1:1" x14ac:dyDescent="0.35">
      <c r="A2609"/>
    </row>
    <row r="2610" spans="1:1" x14ac:dyDescent="0.35">
      <c r="A2610"/>
    </row>
    <row r="2611" spans="1:1" x14ac:dyDescent="0.35">
      <c r="A2611"/>
    </row>
    <row r="2612" spans="1:1" x14ac:dyDescent="0.35">
      <c r="A2612"/>
    </row>
    <row r="2613" spans="1:1" x14ac:dyDescent="0.35">
      <c r="A2613"/>
    </row>
    <row r="2614" spans="1:1" x14ac:dyDescent="0.35">
      <c r="A2614"/>
    </row>
    <row r="2615" spans="1:1" x14ac:dyDescent="0.35">
      <c r="A2615"/>
    </row>
    <row r="2616" spans="1:1" x14ac:dyDescent="0.35">
      <c r="A2616"/>
    </row>
    <row r="2617" spans="1:1" x14ac:dyDescent="0.35">
      <c r="A2617"/>
    </row>
    <row r="2618" spans="1:1" x14ac:dyDescent="0.35">
      <c r="A2618"/>
    </row>
    <row r="2619" spans="1:1" x14ac:dyDescent="0.35">
      <c r="A2619"/>
    </row>
    <row r="2620" spans="1:1" x14ac:dyDescent="0.35">
      <c r="A2620"/>
    </row>
    <row r="2621" spans="1:1" x14ac:dyDescent="0.35">
      <c r="A2621"/>
    </row>
    <row r="2622" spans="1:1" x14ac:dyDescent="0.35">
      <c r="A2622"/>
    </row>
    <row r="2623" spans="1:1" x14ac:dyDescent="0.35">
      <c r="A2623"/>
    </row>
    <row r="2624" spans="1:1" x14ac:dyDescent="0.35">
      <c r="A2624"/>
    </row>
    <row r="2625" spans="1:1" x14ac:dyDescent="0.35">
      <c r="A2625"/>
    </row>
    <row r="2626" spans="1:1" x14ac:dyDescent="0.35">
      <c r="A2626"/>
    </row>
    <row r="2627" spans="1:1" x14ac:dyDescent="0.35">
      <c r="A2627"/>
    </row>
    <row r="2628" spans="1:1" x14ac:dyDescent="0.35">
      <c r="A2628"/>
    </row>
    <row r="2629" spans="1:1" x14ac:dyDescent="0.35">
      <c r="A2629"/>
    </row>
    <row r="2630" spans="1:1" x14ac:dyDescent="0.35">
      <c r="A2630"/>
    </row>
    <row r="2631" spans="1:1" x14ac:dyDescent="0.35">
      <c r="A2631"/>
    </row>
    <row r="2632" spans="1:1" x14ac:dyDescent="0.35">
      <c r="A2632"/>
    </row>
    <row r="2633" spans="1:1" x14ac:dyDescent="0.35">
      <c r="A2633"/>
    </row>
    <row r="2634" spans="1:1" x14ac:dyDescent="0.35">
      <c r="A2634"/>
    </row>
    <row r="2635" spans="1:1" x14ac:dyDescent="0.35">
      <c r="A2635"/>
    </row>
    <row r="2636" spans="1:1" x14ac:dyDescent="0.35">
      <c r="A2636"/>
    </row>
    <row r="2637" spans="1:1" x14ac:dyDescent="0.35">
      <c r="A2637"/>
    </row>
    <row r="2638" spans="1:1" x14ac:dyDescent="0.35">
      <c r="A2638"/>
    </row>
    <row r="2639" spans="1:1" x14ac:dyDescent="0.35">
      <c r="A2639"/>
    </row>
    <row r="2640" spans="1:1" x14ac:dyDescent="0.35">
      <c r="A2640"/>
    </row>
    <row r="2641" spans="1:1" x14ac:dyDescent="0.35">
      <c r="A2641"/>
    </row>
    <row r="2642" spans="1:1" x14ac:dyDescent="0.35">
      <c r="A2642"/>
    </row>
    <row r="2643" spans="1:1" x14ac:dyDescent="0.35">
      <c r="A2643"/>
    </row>
    <row r="2644" spans="1:1" x14ac:dyDescent="0.35">
      <c r="A2644"/>
    </row>
    <row r="2645" spans="1:1" x14ac:dyDescent="0.35">
      <c r="A2645"/>
    </row>
    <row r="2646" spans="1:1" x14ac:dyDescent="0.35">
      <c r="A2646"/>
    </row>
    <row r="2647" spans="1:1" x14ac:dyDescent="0.35">
      <c r="A2647"/>
    </row>
    <row r="2648" spans="1:1" x14ac:dyDescent="0.35">
      <c r="A2648"/>
    </row>
    <row r="2649" spans="1:1" x14ac:dyDescent="0.35">
      <c r="A2649"/>
    </row>
    <row r="2650" spans="1:1" x14ac:dyDescent="0.35">
      <c r="A2650"/>
    </row>
    <row r="2651" spans="1:1" x14ac:dyDescent="0.35">
      <c r="A2651"/>
    </row>
    <row r="2652" spans="1:1" x14ac:dyDescent="0.35">
      <c r="A2652"/>
    </row>
    <row r="2653" spans="1:1" x14ac:dyDescent="0.35">
      <c r="A2653"/>
    </row>
    <row r="2654" spans="1:1" x14ac:dyDescent="0.35">
      <c r="A2654"/>
    </row>
    <row r="2655" spans="1:1" x14ac:dyDescent="0.35">
      <c r="A2655"/>
    </row>
    <row r="2656" spans="1:1" x14ac:dyDescent="0.35">
      <c r="A2656"/>
    </row>
    <row r="2657" spans="1:1" x14ac:dyDescent="0.35">
      <c r="A2657"/>
    </row>
    <row r="2658" spans="1:1" x14ac:dyDescent="0.35">
      <c r="A2658"/>
    </row>
    <row r="2659" spans="1:1" x14ac:dyDescent="0.35">
      <c r="A2659"/>
    </row>
    <row r="2660" spans="1:1" x14ac:dyDescent="0.35">
      <c r="A2660"/>
    </row>
    <row r="2661" spans="1:1" x14ac:dyDescent="0.35">
      <c r="A2661"/>
    </row>
    <row r="2662" spans="1:1" x14ac:dyDescent="0.35">
      <c r="A2662"/>
    </row>
    <row r="2663" spans="1:1" x14ac:dyDescent="0.35">
      <c r="A2663"/>
    </row>
    <row r="2664" spans="1:1" x14ac:dyDescent="0.35">
      <c r="A2664"/>
    </row>
    <row r="2665" spans="1:1" x14ac:dyDescent="0.35">
      <c r="A2665"/>
    </row>
    <row r="2666" spans="1:1" x14ac:dyDescent="0.35">
      <c r="A2666"/>
    </row>
    <row r="2667" spans="1:1" x14ac:dyDescent="0.35">
      <c r="A2667"/>
    </row>
    <row r="2668" spans="1:1" x14ac:dyDescent="0.35">
      <c r="A2668"/>
    </row>
    <row r="2669" spans="1:1" x14ac:dyDescent="0.35">
      <c r="A2669"/>
    </row>
    <row r="2670" spans="1:1" x14ac:dyDescent="0.35">
      <c r="A2670"/>
    </row>
    <row r="2671" spans="1:1" x14ac:dyDescent="0.35">
      <c r="A2671"/>
    </row>
    <row r="2672" spans="1:1" x14ac:dyDescent="0.35">
      <c r="A2672"/>
    </row>
    <row r="2673" spans="1:1" x14ac:dyDescent="0.35">
      <c r="A2673"/>
    </row>
    <row r="2674" spans="1:1" x14ac:dyDescent="0.35">
      <c r="A2674"/>
    </row>
    <row r="2675" spans="1:1" x14ac:dyDescent="0.35">
      <c r="A2675"/>
    </row>
    <row r="2676" spans="1:1" x14ac:dyDescent="0.35">
      <c r="A2676"/>
    </row>
    <row r="2677" spans="1:1" x14ac:dyDescent="0.35">
      <c r="A2677"/>
    </row>
    <row r="2678" spans="1:1" x14ac:dyDescent="0.35">
      <c r="A2678"/>
    </row>
    <row r="2679" spans="1:1" x14ac:dyDescent="0.35">
      <c r="A2679"/>
    </row>
    <row r="2680" spans="1:1" x14ac:dyDescent="0.35">
      <c r="A2680"/>
    </row>
    <row r="2681" spans="1:1" x14ac:dyDescent="0.35">
      <c r="A2681"/>
    </row>
    <row r="2682" spans="1:1" x14ac:dyDescent="0.35">
      <c r="A2682"/>
    </row>
    <row r="2683" spans="1:1" x14ac:dyDescent="0.35">
      <c r="A2683"/>
    </row>
    <row r="2684" spans="1:1" x14ac:dyDescent="0.35">
      <c r="A2684"/>
    </row>
    <row r="2685" spans="1:1" x14ac:dyDescent="0.35">
      <c r="A2685"/>
    </row>
    <row r="2686" spans="1:1" x14ac:dyDescent="0.35">
      <c r="A2686"/>
    </row>
    <row r="2687" spans="1:1" x14ac:dyDescent="0.35">
      <c r="A2687"/>
    </row>
    <row r="2688" spans="1:1" x14ac:dyDescent="0.35">
      <c r="A2688"/>
    </row>
    <row r="2689" spans="1:1" x14ac:dyDescent="0.35">
      <c r="A2689"/>
    </row>
    <row r="2690" spans="1:1" x14ac:dyDescent="0.35">
      <c r="A2690"/>
    </row>
    <row r="2691" spans="1:1" x14ac:dyDescent="0.35">
      <c r="A2691"/>
    </row>
    <row r="2692" spans="1:1" x14ac:dyDescent="0.35">
      <c r="A2692"/>
    </row>
    <row r="2693" spans="1:1" x14ac:dyDescent="0.35">
      <c r="A2693"/>
    </row>
    <row r="2694" spans="1:1" x14ac:dyDescent="0.35">
      <c r="A2694"/>
    </row>
    <row r="2695" spans="1:1" x14ac:dyDescent="0.35">
      <c r="A2695"/>
    </row>
    <row r="2696" spans="1:1" x14ac:dyDescent="0.35">
      <c r="A2696"/>
    </row>
    <row r="2697" spans="1:1" x14ac:dyDescent="0.35">
      <c r="A2697"/>
    </row>
    <row r="2698" spans="1:1" x14ac:dyDescent="0.35">
      <c r="A2698"/>
    </row>
    <row r="2699" spans="1:1" x14ac:dyDescent="0.35">
      <c r="A2699"/>
    </row>
    <row r="2700" spans="1:1" x14ac:dyDescent="0.35">
      <c r="A2700"/>
    </row>
    <row r="2701" spans="1:1" x14ac:dyDescent="0.35">
      <c r="A2701"/>
    </row>
    <row r="2702" spans="1:1" x14ac:dyDescent="0.35">
      <c r="A2702"/>
    </row>
    <row r="2703" spans="1:1" x14ac:dyDescent="0.35">
      <c r="A2703"/>
    </row>
    <row r="2704" spans="1:1" x14ac:dyDescent="0.35">
      <c r="A2704"/>
    </row>
    <row r="2705" spans="1:1" x14ac:dyDescent="0.35">
      <c r="A2705"/>
    </row>
    <row r="2706" spans="1:1" x14ac:dyDescent="0.35">
      <c r="A2706"/>
    </row>
    <row r="2707" spans="1:1" x14ac:dyDescent="0.35">
      <c r="A2707"/>
    </row>
    <row r="2708" spans="1:1" x14ac:dyDescent="0.35">
      <c r="A2708"/>
    </row>
    <row r="2709" spans="1:1" x14ac:dyDescent="0.35">
      <c r="A2709"/>
    </row>
    <row r="2710" spans="1:1" x14ac:dyDescent="0.35">
      <c r="A2710"/>
    </row>
    <row r="2711" spans="1:1" x14ac:dyDescent="0.35">
      <c r="A2711"/>
    </row>
    <row r="2712" spans="1:1" x14ac:dyDescent="0.35">
      <c r="A2712"/>
    </row>
    <row r="2713" spans="1:1" x14ac:dyDescent="0.35">
      <c r="A2713"/>
    </row>
    <row r="2714" spans="1:1" x14ac:dyDescent="0.35">
      <c r="A2714"/>
    </row>
    <row r="2715" spans="1:1" x14ac:dyDescent="0.35">
      <c r="A2715"/>
    </row>
    <row r="2716" spans="1:1" x14ac:dyDescent="0.35">
      <c r="A2716"/>
    </row>
    <row r="2717" spans="1:1" x14ac:dyDescent="0.35">
      <c r="A2717"/>
    </row>
    <row r="2718" spans="1:1" x14ac:dyDescent="0.35">
      <c r="A2718"/>
    </row>
    <row r="2719" spans="1:1" x14ac:dyDescent="0.35">
      <c r="A2719"/>
    </row>
    <row r="2720" spans="1:1" x14ac:dyDescent="0.35">
      <c r="A2720"/>
    </row>
    <row r="2721" spans="1:1" x14ac:dyDescent="0.35">
      <c r="A2721"/>
    </row>
    <row r="2722" spans="1:1" x14ac:dyDescent="0.35">
      <c r="A2722"/>
    </row>
    <row r="2723" spans="1:1" x14ac:dyDescent="0.35">
      <c r="A2723"/>
    </row>
    <row r="2724" spans="1:1" x14ac:dyDescent="0.35">
      <c r="A2724"/>
    </row>
    <row r="2725" spans="1:1" x14ac:dyDescent="0.35">
      <c r="A2725"/>
    </row>
    <row r="2726" spans="1:1" x14ac:dyDescent="0.35">
      <c r="A2726"/>
    </row>
    <row r="2727" spans="1:1" x14ac:dyDescent="0.35">
      <c r="A2727"/>
    </row>
    <row r="2728" spans="1:1" x14ac:dyDescent="0.35">
      <c r="A2728"/>
    </row>
    <row r="2729" spans="1:1" x14ac:dyDescent="0.35">
      <c r="A2729"/>
    </row>
    <row r="2730" spans="1:1" x14ac:dyDescent="0.35">
      <c r="A2730"/>
    </row>
    <row r="2731" spans="1:1" x14ac:dyDescent="0.35">
      <c r="A2731"/>
    </row>
    <row r="2732" spans="1:1" x14ac:dyDescent="0.35">
      <c r="A2732"/>
    </row>
    <row r="2733" spans="1:1" x14ac:dyDescent="0.35">
      <c r="A2733"/>
    </row>
    <row r="2734" spans="1:1" x14ac:dyDescent="0.35">
      <c r="A2734"/>
    </row>
    <row r="2735" spans="1:1" x14ac:dyDescent="0.35">
      <c r="A2735"/>
    </row>
    <row r="2736" spans="1:1" x14ac:dyDescent="0.35">
      <c r="A2736"/>
    </row>
    <row r="2737" spans="1:1" x14ac:dyDescent="0.35">
      <c r="A2737"/>
    </row>
    <row r="2738" spans="1:1" x14ac:dyDescent="0.35">
      <c r="A2738"/>
    </row>
    <row r="2739" spans="1:1" x14ac:dyDescent="0.35">
      <c r="A2739"/>
    </row>
    <row r="2740" spans="1:1" x14ac:dyDescent="0.35">
      <c r="A2740"/>
    </row>
    <row r="2741" spans="1:1" x14ac:dyDescent="0.35">
      <c r="A2741"/>
    </row>
    <row r="2742" spans="1:1" x14ac:dyDescent="0.35">
      <c r="A2742"/>
    </row>
    <row r="2743" spans="1:1" x14ac:dyDescent="0.35">
      <c r="A2743"/>
    </row>
    <row r="2744" spans="1:1" x14ac:dyDescent="0.35">
      <c r="A2744"/>
    </row>
    <row r="2745" spans="1:1" x14ac:dyDescent="0.35">
      <c r="A2745"/>
    </row>
    <row r="2746" spans="1:1" x14ac:dyDescent="0.35">
      <c r="A2746"/>
    </row>
    <row r="2747" spans="1:1" x14ac:dyDescent="0.35">
      <c r="A2747"/>
    </row>
    <row r="2748" spans="1:1" x14ac:dyDescent="0.35">
      <c r="A2748"/>
    </row>
    <row r="2749" spans="1:1" x14ac:dyDescent="0.35">
      <c r="A2749"/>
    </row>
    <row r="2750" spans="1:1" x14ac:dyDescent="0.35">
      <c r="A2750"/>
    </row>
    <row r="2751" spans="1:1" x14ac:dyDescent="0.35">
      <c r="A2751"/>
    </row>
    <row r="2752" spans="1:1" x14ac:dyDescent="0.35">
      <c r="A2752"/>
    </row>
    <row r="2753" spans="1:1" x14ac:dyDescent="0.35">
      <c r="A2753"/>
    </row>
    <row r="2754" spans="1:1" x14ac:dyDescent="0.35">
      <c r="A2754"/>
    </row>
    <row r="2755" spans="1:1" x14ac:dyDescent="0.35">
      <c r="A2755"/>
    </row>
    <row r="2756" spans="1:1" x14ac:dyDescent="0.35">
      <c r="A2756"/>
    </row>
    <row r="2757" spans="1:1" x14ac:dyDescent="0.35">
      <c r="A2757"/>
    </row>
    <row r="2758" spans="1:1" x14ac:dyDescent="0.35">
      <c r="A2758"/>
    </row>
    <row r="2759" spans="1:1" x14ac:dyDescent="0.35">
      <c r="A2759"/>
    </row>
    <row r="2760" spans="1:1" x14ac:dyDescent="0.35">
      <c r="A2760"/>
    </row>
    <row r="2761" spans="1:1" x14ac:dyDescent="0.35">
      <c r="A2761"/>
    </row>
    <row r="2762" spans="1:1" x14ac:dyDescent="0.35">
      <c r="A2762"/>
    </row>
    <row r="2763" spans="1:1" x14ac:dyDescent="0.35">
      <c r="A2763"/>
    </row>
    <row r="2764" spans="1:1" x14ac:dyDescent="0.35">
      <c r="A2764"/>
    </row>
  </sheetData>
  <mergeCells count="8">
    <mergeCell ref="H1:J1"/>
    <mergeCell ref="K1:M1"/>
    <mergeCell ref="N1:P1"/>
    <mergeCell ref="Q1:S1"/>
    <mergeCell ref="AK1:AL1"/>
    <mergeCell ref="AC1:AF1"/>
    <mergeCell ref="AI1:AJ1"/>
    <mergeCell ref="AG1:AH1"/>
  </mergeCells>
  <conditionalFormatting sqref="B59">
    <cfRule type="duplicateValues" dxfId="26" priority="39"/>
  </conditionalFormatting>
  <conditionalFormatting sqref="B59">
    <cfRule type="duplicateValues" dxfId="25" priority="40"/>
  </conditionalFormatting>
  <conditionalFormatting sqref="B26">
    <cfRule type="duplicateValues" dxfId="24" priority="21"/>
  </conditionalFormatting>
  <conditionalFormatting sqref="B26">
    <cfRule type="duplicateValues" dxfId="23" priority="22"/>
  </conditionalFormatting>
  <conditionalFormatting sqref="B27">
    <cfRule type="duplicateValues" dxfId="22" priority="19"/>
  </conditionalFormatting>
  <conditionalFormatting sqref="B27">
    <cfRule type="duplicateValues" dxfId="21" priority="20"/>
  </conditionalFormatting>
  <conditionalFormatting sqref="B25">
    <cfRule type="duplicateValues" dxfId="20" priority="15"/>
  </conditionalFormatting>
  <conditionalFormatting sqref="B131">
    <cfRule type="duplicateValues" dxfId="19" priority="13"/>
  </conditionalFormatting>
  <conditionalFormatting sqref="B131">
    <cfRule type="duplicateValues" dxfId="18" priority="14"/>
  </conditionalFormatting>
  <conditionalFormatting sqref="B132:B144 B100 B108:B110 B102:B104 B3:B24 B60:B92 B95:B97 B39:B40 B32:B33 B35:B36 B42:B47 B51:B58 B118:B130">
    <cfRule type="duplicateValues" dxfId="17" priority="327"/>
  </conditionalFormatting>
  <conditionalFormatting sqref="B114:B117">
    <cfRule type="duplicateValues" dxfId="16" priority="382"/>
  </conditionalFormatting>
  <conditionalFormatting sqref="B107">
    <cfRule type="duplicateValues" dxfId="15" priority="414"/>
  </conditionalFormatting>
  <conditionalFormatting sqref="B105:B106">
    <cfRule type="duplicateValues" dxfId="14" priority="472"/>
  </conditionalFormatting>
  <conditionalFormatting sqref="AB3:AB158">
    <cfRule type="colorScale" priority="8">
      <colorScale>
        <cfvo type="num" val="0.2"/>
        <cfvo type="num" val="0.5"/>
        <cfvo type="num" val="0.75"/>
        <color rgb="FF63BE7B"/>
        <color rgb="FFFFEB84"/>
        <color rgb="FFF8696B"/>
      </colorScale>
    </cfRule>
  </conditionalFormatting>
  <conditionalFormatting sqref="AG3:AG158 AI3:AI158 AK3:AK158">
    <cfRule type="colorScale" priority="4">
      <colorScale>
        <cfvo type="num" val="0.25"/>
        <cfvo type="num" val="1"/>
        <cfvo type="num" val="2"/>
        <color rgb="FF5A8AC6"/>
        <color rgb="FFFCFCFF"/>
        <color rgb="FFF8696B"/>
      </colorScale>
    </cfRule>
  </conditionalFormatting>
  <conditionalFormatting sqref="AH3:AH158 AJ3:AJ158 AL3:AL158">
    <cfRule type="colorScale" priority="2">
      <colorScale>
        <cfvo type="num" val="1E-3"/>
        <cfvo type="num" val="0.05"/>
        <cfvo type="num" val="5.0999999999999997E-2"/>
        <color rgb="FF63BE7B"/>
        <color rgb="FF92D050"/>
        <color rgb="FFFCFCFF"/>
      </colorScale>
    </cfRule>
  </conditionalFormatting>
  <conditionalFormatting sqref="B132:B158 B108:B113 B60:B104 B3:B24 B28:B58 B118:B130">
    <cfRule type="duplicateValues" dxfId="13" priority="512"/>
  </conditionalFormatting>
  <pageMargins left="0.7" right="0.7" top="0.75" bottom="0.75" header="0.3" footer="0.3"/>
  <pageSetup scale="85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BA1E-61DE-487F-ACE9-6778EB9931D7}">
  <dimension ref="A1:BT161"/>
  <sheetViews>
    <sheetView topLeftCell="J85" zoomScale="50" zoomScaleNormal="50" workbookViewId="0">
      <selection activeCell="A104" sqref="A104:XFD105"/>
    </sheetView>
  </sheetViews>
  <sheetFormatPr defaultColWidth="9.08984375" defaultRowHeight="14.5" x14ac:dyDescent="0.35"/>
  <cols>
    <col min="1" max="1" width="5.08984375" customWidth="1"/>
    <col min="2" max="2" width="62.36328125" customWidth="1"/>
    <col min="3" max="3" width="14.6328125" bestFit="1" customWidth="1"/>
    <col min="4" max="4" width="44.6328125" bestFit="1" customWidth="1"/>
    <col min="5" max="5" width="9.08984375" style="127"/>
    <col min="6" max="6" width="11" style="124" customWidth="1"/>
    <col min="7" max="7" width="11" style="123" customWidth="1"/>
    <col min="8" max="19" width="9.90625" bestFit="1" customWidth="1"/>
    <col min="22" max="23" width="11" style="166" customWidth="1"/>
    <col min="24" max="29" width="11" customWidth="1"/>
    <col min="72" max="72" width="11" style="166" customWidth="1"/>
    <col min="98" max="98" width="11.453125" customWidth="1"/>
    <col min="106" max="107" width="9" customWidth="1"/>
  </cols>
  <sheetData>
    <row r="1" spans="1:72" s="198" customFormat="1" ht="15" thickBot="1" x14ac:dyDescent="0.4">
      <c r="E1" s="199"/>
      <c r="F1" s="200"/>
      <c r="G1" s="199"/>
      <c r="H1" s="201" t="s">
        <v>365</v>
      </c>
      <c r="I1" s="202"/>
      <c r="J1" s="203"/>
      <c r="K1" s="204" t="s">
        <v>366</v>
      </c>
      <c r="L1" s="205"/>
      <c r="M1" s="206"/>
      <c r="N1" s="207" t="s">
        <v>367</v>
      </c>
      <c r="O1" s="208"/>
      <c r="P1" s="209"/>
      <c r="Q1" s="210" t="s">
        <v>368</v>
      </c>
      <c r="R1" s="211"/>
      <c r="S1" s="212"/>
      <c r="T1" s="213" t="s">
        <v>374</v>
      </c>
      <c r="U1" s="213"/>
      <c r="V1" s="213"/>
      <c r="W1" s="213"/>
      <c r="X1" s="243" t="s">
        <v>375</v>
      </c>
      <c r="Y1" s="244"/>
      <c r="Z1" s="243" t="s">
        <v>376</v>
      </c>
      <c r="AA1" s="244"/>
      <c r="AB1" s="195" t="s">
        <v>377</v>
      </c>
      <c r="AC1" s="196"/>
    </row>
    <row r="2" spans="1:72" s="198" customFormat="1" ht="15.5" thickBot="1" x14ac:dyDescent="0.45">
      <c r="A2" s="41" t="s">
        <v>0</v>
      </c>
      <c r="B2" s="42" t="s">
        <v>1</v>
      </c>
      <c r="C2" s="43" t="s">
        <v>2</v>
      </c>
      <c r="D2" s="44" t="s">
        <v>3</v>
      </c>
      <c r="E2" s="214" t="s">
        <v>4</v>
      </c>
      <c r="F2" s="215" t="s">
        <v>5</v>
      </c>
      <c r="G2" s="214" t="s">
        <v>6</v>
      </c>
      <c r="H2" s="214">
        <v>-1</v>
      </c>
      <c r="I2" s="214">
        <v>-2</v>
      </c>
      <c r="J2" s="214">
        <v>-3</v>
      </c>
      <c r="K2" s="214">
        <v>-4</v>
      </c>
      <c r="L2" s="214">
        <v>-5</v>
      </c>
      <c r="M2" s="214">
        <v>-6</v>
      </c>
      <c r="N2" s="214">
        <v>-7</v>
      </c>
      <c r="O2" s="214">
        <v>-8</v>
      </c>
      <c r="P2" s="214">
        <v>-9</v>
      </c>
      <c r="Q2" s="214">
        <v>-10</v>
      </c>
      <c r="R2" s="214">
        <v>-11</v>
      </c>
      <c r="S2" s="214">
        <v>-12</v>
      </c>
      <c r="T2" s="216" t="s">
        <v>365</v>
      </c>
      <c r="U2" s="217" t="s">
        <v>366</v>
      </c>
      <c r="V2" s="218" t="s">
        <v>367</v>
      </c>
      <c r="W2" s="219" t="s">
        <v>368</v>
      </c>
      <c r="X2" s="189" t="s">
        <v>373</v>
      </c>
      <c r="Y2" s="190" t="s">
        <v>369</v>
      </c>
      <c r="Z2" s="189" t="s">
        <v>373</v>
      </c>
      <c r="AA2" s="190" t="s">
        <v>369</v>
      </c>
      <c r="AB2" s="189" t="s">
        <v>373</v>
      </c>
      <c r="AC2" s="190" t="s">
        <v>369</v>
      </c>
    </row>
    <row r="3" spans="1:72" ht="15.5" thickBot="1" x14ac:dyDescent="0.45">
      <c r="A3" s="45">
        <v>1</v>
      </c>
      <c r="B3" s="46" t="s">
        <v>282</v>
      </c>
      <c r="C3" s="47" t="s">
        <v>7</v>
      </c>
      <c r="D3" s="48" t="s">
        <v>239</v>
      </c>
      <c r="E3" s="220">
        <v>90.055572999999995</v>
      </c>
      <c r="F3" s="2">
        <v>0.65</v>
      </c>
      <c r="G3" s="2" t="s">
        <v>381</v>
      </c>
      <c r="H3" s="129">
        <v>8199926</v>
      </c>
      <c r="I3" s="129">
        <v>9419709</v>
      </c>
      <c r="J3" s="129">
        <v>9339655</v>
      </c>
      <c r="K3" s="129">
        <v>9778643</v>
      </c>
      <c r="L3" s="129">
        <v>10285425</v>
      </c>
      <c r="M3" s="129">
        <v>11214284</v>
      </c>
      <c r="N3" s="129">
        <v>6166262.5</v>
      </c>
      <c r="O3" s="129">
        <v>5936622.5</v>
      </c>
      <c r="P3" s="129">
        <v>6454834</v>
      </c>
      <c r="Q3" s="129">
        <v>6752795.5</v>
      </c>
      <c r="R3" s="129">
        <v>6265060.5</v>
      </c>
      <c r="S3" s="129">
        <v>6686636</v>
      </c>
      <c r="T3" s="178">
        <f t="shared" ref="T3:T66" si="0">MEDIAN(H3:J3)</f>
        <v>9339655</v>
      </c>
      <c r="U3" s="178">
        <f t="shared" ref="U3:U66" si="1">MEDIAN(K3:M3)</f>
        <v>10285425</v>
      </c>
      <c r="V3" s="178">
        <f t="shared" ref="V3:V66" si="2">MEDIAN(N3:P3)</f>
        <v>6166262.5</v>
      </c>
      <c r="W3" s="178">
        <f t="shared" ref="W3:W66" si="3">MEDIAN(Q3:S3)</f>
        <v>6686636</v>
      </c>
      <c r="X3" s="191">
        <f t="shared" ref="X3:X66" si="4">U3/T3</f>
        <v>1.1012639117826086</v>
      </c>
      <c r="Y3" s="191">
        <f>_xlfn.T.TEST(H3:J3,K3:M3,2,2)</f>
        <v>6.6834656303744605E-2</v>
      </c>
      <c r="Z3" s="191">
        <f t="shared" ref="Z3:Z66" si="5">V3/T3</f>
        <v>0.66022379841653678</v>
      </c>
      <c r="AA3" s="191">
        <f>_xlfn.T.TEST(H3:J3,N3:P3,2,2)</f>
        <v>2.6635502827999928E-3</v>
      </c>
      <c r="AB3" s="191">
        <f t="shared" ref="AB3:AB66" si="6">W3/T3</f>
        <v>0.71594036396419358</v>
      </c>
      <c r="AC3" s="191">
        <f>_xlfn.T.TEST(H3:J3,Q3:S3,2,2)</f>
        <v>4.6120116680902126E-3</v>
      </c>
      <c r="BT3"/>
    </row>
    <row r="4" spans="1:72" ht="15.5" thickBot="1" x14ac:dyDescent="0.45">
      <c r="A4" s="45">
        <v>2</v>
      </c>
      <c r="B4" s="46" t="s">
        <v>283</v>
      </c>
      <c r="C4" s="47" t="s">
        <v>8</v>
      </c>
      <c r="D4" s="48" t="s">
        <v>239</v>
      </c>
      <c r="E4" s="220">
        <v>175.11882</v>
      </c>
      <c r="F4" s="2">
        <v>0.65200000000000002</v>
      </c>
      <c r="G4" s="2" t="s">
        <v>381</v>
      </c>
      <c r="H4" s="129">
        <v>23544312</v>
      </c>
      <c r="I4" s="129">
        <v>23800386</v>
      </c>
      <c r="J4" s="129">
        <v>28867688</v>
      </c>
      <c r="K4" s="129">
        <v>25244126</v>
      </c>
      <c r="L4" s="129">
        <v>27876760</v>
      </c>
      <c r="M4" s="129">
        <v>25434174</v>
      </c>
      <c r="N4" s="129">
        <v>33251440</v>
      </c>
      <c r="O4" s="129">
        <v>26375382</v>
      </c>
      <c r="P4" s="129">
        <v>23608778</v>
      </c>
      <c r="Q4" s="129">
        <v>29798590</v>
      </c>
      <c r="R4" s="129">
        <v>25469990</v>
      </c>
      <c r="S4" s="129">
        <v>29860030</v>
      </c>
      <c r="T4" s="178">
        <f t="shared" si="0"/>
        <v>23800386</v>
      </c>
      <c r="U4" s="178">
        <f t="shared" si="1"/>
        <v>25434174</v>
      </c>
      <c r="V4" s="178">
        <f t="shared" si="2"/>
        <v>26375382</v>
      </c>
      <c r="W4" s="178">
        <f t="shared" si="3"/>
        <v>29798590</v>
      </c>
      <c r="X4" s="191">
        <f t="shared" si="4"/>
        <v>1.0686454412966244</v>
      </c>
      <c r="Y4" s="191">
        <f t="shared" ref="Y4:Y67" si="7">_xlfn.T.TEST(H4:J4,K4:M4,2,2)</f>
        <v>0.70639938304008421</v>
      </c>
      <c r="Z4" s="191">
        <f t="shared" si="5"/>
        <v>1.1081913545435775</v>
      </c>
      <c r="AA4" s="191">
        <f t="shared" ref="AA4:AA67" si="8">_xlfn.T.TEST(H4:J4,N4:P4,2,2)</f>
        <v>0.52315121565417599</v>
      </c>
      <c r="AB4" s="191">
        <f t="shared" si="6"/>
        <v>1.2520212907471333</v>
      </c>
      <c r="AC4" s="191">
        <f t="shared" ref="AC4:AC67" si="9">_xlfn.T.TEST(H4:J4,Q4:S4,2,2)</f>
        <v>0.25915049933471102</v>
      </c>
      <c r="BT4"/>
    </row>
    <row r="5" spans="1:72" ht="15.5" thickBot="1" x14ac:dyDescent="0.45">
      <c r="A5" s="45">
        <v>3</v>
      </c>
      <c r="B5" s="46" t="s">
        <v>284</v>
      </c>
      <c r="C5" s="47" t="s">
        <v>9</v>
      </c>
      <c r="D5" s="48" t="s">
        <v>239</v>
      </c>
      <c r="E5" s="220">
        <v>133.059967</v>
      </c>
      <c r="F5" s="2">
        <v>0.64600000000000002</v>
      </c>
      <c r="G5" s="2" t="s">
        <v>381</v>
      </c>
      <c r="H5" s="129">
        <v>2989394</v>
      </c>
      <c r="I5" s="129">
        <v>3915184.25</v>
      </c>
      <c r="J5" s="129">
        <v>4267935.5</v>
      </c>
      <c r="K5" s="129">
        <v>4184028</v>
      </c>
      <c r="L5" s="129">
        <v>4475022</v>
      </c>
      <c r="M5" s="129">
        <v>4374070.5</v>
      </c>
      <c r="N5" s="129">
        <v>5220055</v>
      </c>
      <c r="O5" s="129">
        <v>4123774.25</v>
      </c>
      <c r="P5" s="129">
        <v>4121742</v>
      </c>
      <c r="Q5" s="129">
        <v>4815742.5</v>
      </c>
      <c r="R5" s="129">
        <v>3951162</v>
      </c>
      <c r="S5" s="129">
        <v>3989542.75</v>
      </c>
      <c r="T5" s="178">
        <f t="shared" si="0"/>
        <v>3915184.25</v>
      </c>
      <c r="U5" s="178">
        <f t="shared" si="1"/>
        <v>4374070.5</v>
      </c>
      <c r="V5" s="178">
        <f t="shared" si="2"/>
        <v>4123774.25</v>
      </c>
      <c r="W5" s="178">
        <f t="shared" si="3"/>
        <v>3989542.75</v>
      </c>
      <c r="X5" s="191">
        <f t="shared" si="4"/>
        <v>1.1172068083385858</v>
      </c>
      <c r="Y5" s="191">
        <f t="shared" si="7"/>
        <v>0.18758151378354679</v>
      </c>
      <c r="Z5" s="191">
        <f t="shared" si="5"/>
        <v>1.0532771861247654</v>
      </c>
      <c r="AA5" s="191">
        <f t="shared" si="8"/>
        <v>0.221514165509824</v>
      </c>
      <c r="AB5" s="191">
        <f t="shared" si="6"/>
        <v>1.018992337333805</v>
      </c>
      <c r="AC5" s="191">
        <f t="shared" si="9"/>
        <v>0.32793654942682299</v>
      </c>
      <c r="BT5"/>
    </row>
    <row r="6" spans="1:72" ht="15.5" thickBot="1" x14ac:dyDescent="0.45">
      <c r="A6" s="45">
        <v>4</v>
      </c>
      <c r="B6" s="46" t="s">
        <v>287</v>
      </c>
      <c r="C6" s="47" t="s">
        <v>12</v>
      </c>
      <c r="D6" s="48" t="s">
        <v>239</v>
      </c>
      <c r="E6" s="220">
        <v>148.060349</v>
      </c>
      <c r="F6" s="2">
        <v>0.65</v>
      </c>
      <c r="G6" s="2" t="s">
        <v>381</v>
      </c>
      <c r="H6" s="129">
        <v>1547321.38</v>
      </c>
      <c r="I6" s="129">
        <v>1409347.5</v>
      </c>
      <c r="J6" s="129">
        <v>1640405</v>
      </c>
      <c r="K6" s="129">
        <v>1597268.38</v>
      </c>
      <c r="L6" s="129">
        <v>1613377.62</v>
      </c>
      <c r="M6" s="129">
        <v>1901520</v>
      </c>
      <c r="N6" s="129">
        <v>3849874</v>
      </c>
      <c r="O6" s="129">
        <v>2656894</v>
      </c>
      <c r="P6" s="129">
        <v>2194064</v>
      </c>
      <c r="Q6" s="129">
        <v>3902766.75</v>
      </c>
      <c r="R6" s="129">
        <v>3101654</v>
      </c>
      <c r="S6" s="129">
        <v>3535508.75</v>
      </c>
      <c r="T6" s="178">
        <f t="shared" si="0"/>
        <v>1547321.38</v>
      </c>
      <c r="U6" s="178">
        <f t="shared" si="1"/>
        <v>1613377.62</v>
      </c>
      <c r="V6" s="178">
        <f t="shared" si="2"/>
        <v>2656894</v>
      </c>
      <c r="W6" s="178">
        <f t="shared" si="3"/>
        <v>3535508.75</v>
      </c>
      <c r="X6" s="191">
        <f t="shared" si="4"/>
        <v>1.0426907046291833</v>
      </c>
      <c r="Y6" s="191">
        <f t="shared" si="7"/>
        <v>0.22405932044419272</v>
      </c>
      <c r="Z6" s="191">
        <f t="shared" si="5"/>
        <v>1.7170925409173885</v>
      </c>
      <c r="AA6" s="191">
        <f t="shared" si="8"/>
        <v>5.1479326568671456E-2</v>
      </c>
      <c r="AB6" s="191">
        <f t="shared" si="6"/>
        <v>2.2849220567223081</v>
      </c>
      <c r="AC6" s="191">
        <f t="shared" si="9"/>
        <v>1.19523682686115E-3</v>
      </c>
      <c r="BT6"/>
    </row>
    <row r="7" spans="1:72" ht="15.5" thickBot="1" x14ac:dyDescent="0.45">
      <c r="A7" s="45">
        <v>5</v>
      </c>
      <c r="B7" s="46" t="s">
        <v>288</v>
      </c>
      <c r="C7" s="47" t="s">
        <v>13</v>
      </c>
      <c r="D7" s="48" t="s">
        <v>239</v>
      </c>
      <c r="E7" s="220">
        <v>147.07638499999999</v>
      </c>
      <c r="F7" s="2">
        <v>0.65100000000000002</v>
      </c>
      <c r="G7" s="2" t="s">
        <v>381</v>
      </c>
      <c r="H7" s="129">
        <v>64612436</v>
      </c>
      <c r="I7" s="129">
        <v>69507208</v>
      </c>
      <c r="J7" s="129">
        <v>78361288</v>
      </c>
      <c r="K7" s="129">
        <v>65820496</v>
      </c>
      <c r="L7" s="129">
        <v>60709300</v>
      </c>
      <c r="M7" s="129">
        <v>67946400</v>
      </c>
      <c r="N7" s="129">
        <v>70624616</v>
      </c>
      <c r="O7" s="129">
        <v>62414160</v>
      </c>
      <c r="P7" s="129">
        <v>62468916</v>
      </c>
      <c r="Q7" s="129">
        <v>56533380</v>
      </c>
      <c r="R7" s="129">
        <v>61323152</v>
      </c>
      <c r="S7" s="129">
        <v>69772248</v>
      </c>
      <c r="T7" s="178">
        <f t="shared" si="0"/>
        <v>69507208</v>
      </c>
      <c r="U7" s="178">
        <f t="shared" si="1"/>
        <v>65820496</v>
      </c>
      <c r="V7" s="178">
        <f t="shared" si="2"/>
        <v>62468916</v>
      </c>
      <c r="W7" s="178">
        <f t="shared" si="3"/>
        <v>61323152</v>
      </c>
      <c r="X7" s="191">
        <f t="shared" si="4"/>
        <v>0.94695928514349192</v>
      </c>
      <c r="Y7" s="191">
        <f t="shared" si="7"/>
        <v>0.25854707640698293</v>
      </c>
      <c r="Z7" s="191">
        <f t="shared" si="5"/>
        <v>0.89874011339946214</v>
      </c>
      <c r="AA7" s="191">
        <f t="shared" si="8"/>
        <v>0.30914691844080744</v>
      </c>
      <c r="AB7" s="191">
        <f t="shared" si="6"/>
        <v>0.88225601005294296</v>
      </c>
      <c r="AC7" s="191">
        <f t="shared" si="9"/>
        <v>0.21199499308492803</v>
      </c>
      <c r="BT7"/>
    </row>
    <row r="8" spans="1:72" ht="15.5" thickBot="1" x14ac:dyDescent="0.45">
      <c r="A8" s="45">
        <v>6</v>
      </c>
      <c r="B8" s="46" t="s">
        <v>14</v>
      </c>
      <c r="C8" s="47" t="s">
        <v>15</v>
      </c>
      <c r="D8" s="48" t="s">
        <v>239</v>
      </c>
      <c r="E8" s="220">
        <v>76.040099999999995</v>
      </c>
      <c r="F8" s="2">
        <v>0.65600000000000003</v>
      </c>
      <c r="G8" s="2" t="s">
        <v>381</v>
      </c>
      <c r="H8" s="129">
        <v>1741032</v>
      </c>
      <c r="I8" s="129">
        <v>1699707.38</v>
      </c>
      <c r="J8" s="129">
        <v>1693746.12</v>
      </c>
      <c r="K8" s="129">
        <v>1611340.12</v>
      </c>
      <c r="L8" s="129">
        <v>1673922.62</v>
      </c>
      <c r="M8" s="129">
        <v>1654587</v>
      </c>
      <c r="N8" s="129">
        <v>1723582.88</v>
      </c>
      <c r="O8" s="129">
        <v>1656098</v>
      </c>
      <c r="P8" s="129">
        <v>1621867.62</v>
      </c>
      <c r="Q8" s="129">
        <v>1713329.38</v>
      </c>
      <c r="R8" s="129">
        <v>1628836.5</v>
      </c>
      <c r="S8" s="129">
        <v>1708687.62</v>
      </c>
      <c r="T8" s="178">
        <f t="shared" si="0"/>
        <v>1699707.38</v>
      </c>
      <c r="U8" s="178">
        <f t="shared" si="1"/>
        <v>1654587</v>
      </c>
      <c r="V8" s="178">
        <f t="shared" si="2"/>
        <v>1656098</v>
      </c>
      <c r="W8" s="178">
        <f t="shared" si="3"/>
        <v>1708687.62</v>
      </c>
      <c r="X8" s="191">
        <f t="shared" si="4"/>
        <v>0.97345403065791247</v>
      </c>
      <c r="Y8" s="191">
        <f t="shared" si="7"/>
        <v>5.2253866751629706E-2</v>
      </c>
      <c r="Z8" s="191">
        <f t="shared" si="5"/>
        <v>0.9743430072063346</v>
      </c>
      <c r="AA8" s="191">
        <f t="shared" si="8"/>
        <v>0.25498648935847829</v>
      </c>
      <c r="AB8" s="191">
        <f t="shared" si="6"/>
        <v>1.0052834035467919</v>
      </c>
      <c r="AC8" s="191">
        <f t="shared" si="9"/>
        <v>0.42201552166383</v>
      </c>
      <c r="BT8"/>
    </row>
    <row r="9" spans="1:72" ht="15.5" thickBot="1" x14ac:dyDescent="0.45">
      <c r="A9" s="45">
        <v>7</v>
      </c>
      <c r="B9" s="46" t="s">
        <v>289</v>
      </c>
      <c r="C9" s="47" t="s">
        <v>16</v>
      </c>
      <c r="D9" s="48" t="s">
        <v>239</v>
      </c>
      <c r="E9" s="220">
        <v>156.076752</v>
      </c>
      <c r="F9" s="2">
        <v>0.61599999999999999</v>
      </c>
      <c r="G9" s="2" t="s">
        <v>381</v>
      </c>
      <c r="H9" s="129">
        <v>6783637.5</v>
      </c>
      <c r="I9" s="129">
        <v>8976199</v>
      </c>
      <c r="J9" s="129">
        <v>8200242.5</v>
      </c>
      <c r="K9" s="129">
        <v>9411056</v>
      </c>
      <c r="L9" s="129">
        <v>6713420</v>
      </c>
      <c r="M9" s="129">
        <v>7851504</v>
      </c>
      <c r="N9" s="129">
        <v>8543067</v>
      </c>
      <c r="O9" s="129">
        <v>8724429</v>
      </c>
      <c r="P9" s="129">
        <v>9210803</v>
      </c>
      <c r="Q9" s="129">
        <v>8622038</v>
      </c>
      <c r="R9" s="129">
        <v>9433147</v>
      </c>
      <c r="S9" s="129">
        <v>7532196.5</v>
      </c>
      <c r="T9" s="178">
        <f t="shared" si="0"/>
        <v>8200242.5</v>
      </c>
      <c r="U9" s="178">
        <f t="shared" si="1"/>
        <v>7851504</v>
      </c>
      <c r="V9" s="178">
        <f t="shared" si="2"/>
        <v>8724429</v>
      </c>
      <c r="W9" s="178">
        <f t="shared" si="3"/>
        <v>8622038</v>
      </c>
      <c r="X9" s="191">
        <f t="shared" si="4"/>
        <v>0.95747217231685522</v>
      </c>
      <c r="Y9" s="191">
        <f t="shared" si="7"/>
        <v>0.9960704482957905</v>
      </c>
      <c r="Z9" s="191">
        <f t="shared" si="5"/>
        <v>1.063923292512386</v>
      </c>
      <c r="AA9" s="191">
        <f t="shared" si="8"/>
        <v>0.27980642788095811</v>
      </c>
      <c r="AB9" s="191">
        <f t="shared" si="6"/>
        <v>1.0514369544559201</v>
      </c>
      <c r="AC9" s="191">
        <f t="shared" si="9"/>
        <v>0.55619256602834977</v>
      </c>
      <c r="BT9"/>
    </row>
    <row r="10" spans="1:72" ht="15.5" thickBot="1" x14ac:dyDescent="0.45">
      <c r="A10" s="45">
        <v>8</v>
      </c>
      <c r="B10" s="46" t="s">
        <v>290</v>
      </c>
      <c r="C10" s="47" t="s">
        <v>17</v>
      </c>
      <c r="D10" s="48" t="s">
        <v>239</v>
      </c>
      <c r="E10" s="220">
        <v>132.10189800000001</v>
      </c>
      <c r="F10" s="2">
        <v>0.69</v>
      </c>
      <c r="G10" s="2" t="s">
        <v>381</v>
      </c>
      <c r="H10" s="129">
        <v>468843392</v>
      </c>
      <c r="I10" s="129">
        <v>605667392</v>
      </c>
      <c r="J10" s="129">
        <v>567707584</v>
      </c>
      <c r="K10" s="129">
        <v>596051392</v>
      </c>
      <c r="L10" s="129">
        <v>527950688</v>
      </c>
      <c r="M10" s="129">
        <v>631130048</v>
      </c>
      <c r="N10" s="129">
        <v>537110592</v>
      </c>
      <c r="O10" s="129">
        <v>643098816</v>
      </c>
      <c r="P10" s="129">
        <v>645006912</v>
      </c>
      <c r="Q10" s="129">
        <v>580245696</v>
      </c>
      <c r="R10" s="129">
        <v>626804096</v>
      </c>
      <c r="S10" s="129">
        <v>614650240</v>
      </c>
      <c r="T10" s="178">
        <f t="shared" si="0"/>
        <v>567707584</v>
      </c>
      <c r="U10" s="178">
        <f t="shared" si="1"/>
        <v>596051392</v>
      </c>
      <c r="V10" s="178">
        <f t="shared" si="2"/>
        <v>643098816</v>
      </c>
      <c r="W10" s="178">
        <f t="shared" si="3"/>
        <v>614650240</v>
      </c>
      <c r="X10" s="191">
        <f t="shared" si="4"/>
        <v>1.0499267735694016</v>
      </c>
      <c r="Y10" s="191">
        <f t="shared" si="7"/>
        <v>0.49988126303975572</v>
      </c>
      <c r="Z10" s="191">
        <f t="shared" si="5"/>
        <v>1.1327994096340979</v>
      </c>
      <c r="AA10" s="191">
        <f t="shared" si="8"/>
        <v>0.32310515406703361</v>
      </c>
      <c r="AB10" s="191">
        <f t="shared" si="6"/>
        <v>1.0826880903532197</v>
      </c>
      <c r="AC10" s="191">
        <f t="shared" si="9"/>
        <v>0.23740459659062646</v>
      </c>
      <c r="BT10"/>
    </row>
    <row r="11" spans="1:72" ht="15.5" thickBot="1" x14ac:dyDescent="0.45">
      <c r="A11" s="45">
        <v>9</v>
      </c>
      <c r="B11" s="46" t="s">
        <v>291</v>
      </c>
      <c r="C11" s="47" t="s">
        <v>18</v>
      </c>
      <c r="D11" s="48" t="s">
        <v>239</v>
      </c>
      <c r="E11" s="220">
        <v>147.112762</v>
      </c>
      <c r="F11" s="2">
        <v>0.61099999999999999</v>
      </c>
      <c r="G11" s="2" t="s">
        <v>381</v>
      </c>
      <c r="H11" s="129">
        <v>44342444</v>
      </c>
      <c r="I11" s="129">
        <v>52496532</v>
      </c>
      <c r="J11" s="129">
        <v>44313716</v>
      </c>
      <c r="K11" s="129">
        <v>53244176</v>
      </c>
      <c r="L11" s="129">
        <v>39811016</v>
      </c>
      <c r="M11" s="129">
        <v>42650524</v>
      </c>
      <c r="N11" s="129">
        <v>47209876</v>
      </c>
      <c r="O11" s="129">
        <v>48675840</v>
      </c>
      <c r="P11" s="129">
        <v>54503820</v>
      </c>
      <c r="Q11" s="129">
        <v>47087052</v>
      </c>
      <c r="R11" s="129">
        <v>46889332</v>
      </c>
      <c r="S11" s="129">
        <v>41370448</v>
      </c>
      <c r="T11" s="178">
        <f t="shared" si="0"/>
        <v>44342444</v>
      </c>
      <c r="U11" s="178">
        <f t="shared" si="1"/>
        <v>42650524</v>
      </c>
      <c r="V11" s="178">
        <f t="shared" si="2"/>
        <v>48675840</v>
      </c>
      <c r="W11" s="178">
        <f t="shared" si="3"/>
        <v>46889332</v>
      </c>
      <c r="X11" s="191">
        <f t="shared" si="4"/>
        <v>0.96184423213118342</v>
      </c>
      <c r="Y11" s="191">
        <f t="shared" si="7"/>
        <v>0.73035710216573135</v>
      </c>
      <c r="Z11" s="191">
        <f t="shared" si="5"/>
        <v>1.0977256914391096</v>
      </c>
      <c r="AA11" s="191">
        <f t="shared" si="8"/>
        <v>0.43086373984181614</v>
      </c>
      <c r="AB11" s="191">
        <f t="shared" si="6"/>
        <v>1.0574367980258372</v>
      </c>
      <c r="AC11" s="191">
        <f t="shared" si="9"/>
        <v>0.58962310377051386</v>
      </c>
      <c r="BT11"/>
    </row>
    <row r="12" spans="1:72" ht="15.5" thickBot="1" x14ac:dyDescent="0.45">
      <c r="A12" s="45">
        <v>10</v>
      </c>
      <c r="B12" s="46" t="s">
        <v>292</v>
      </c>
      <c r="C12" s="47" t="s">
        <v>19</v>
      </c>
      <c r="D12" s="48" t="s">
        <v>239</v>
      </c>
      <c r="E12" s="220">
        <v>150.05827300000001</v>
      </c>
      <c r="F12" s="2">
        <v>0.69399999999999995</v>
      </c>
      <c r="G12" s="2" t="s">
        <v>381</v>
      </c>
      <c r="H12" s="129">
        <v>47636356</v>
      </c>
      <c r="I12" s="129">
        <v>58946060</v>
      </c>
      <c r="J12" s="129">
        <v>54273972</v>
      </c>
      <c r="K12" s="129">
        <v>57449920</v>
      </c>
      <c r="L12" s="129">
        <v>51702284</v>
      </c>
      <c r="M12" s="129">
        <v>61286464</v>
      </c>
      <c r="N12" s="129">
        <v>50702028</v>
      </c>
      <c r="O12" s="129">
        <v>47129120</v>
      </c>
      <c r="P12" s="129">
        <v>60975420</v>
      </c>
      <c r="Q12" s="129">
        <v>56677856</v>
      </c>
      <c r="R12" s="129">
        <v>59295600</v>
      </c>
      <c r="S12" s="129">
        <v>59511228</v>
      </c>
      <c r="T12" s="178">
        <f t="shared" si="0"/>
        <v>54273972</v>
      </c>
      <c r="U12" s="178">
        <f t="shared" si="1"/>
        <v>57449920</v>
      </c>
      <c r="V12" s="178">
        <f t="shared" si="2"/>
        <v>50702028</v>
      </c>
      <c r="W12" s="178">
        <f t="shared" si="3"/>
        <v>59295600</v>
      </c>
      <c r="X12" s="191">
        <f t="shared" si="4"/>
        <v>1.0585169627901934</v>
      </c>
      <c r="Y12" s="191">
        <f t="shared" si="7"/>
        <v>0.49920557271158583</v>
      </c>
      <c r="Z12" s="191">
        <f t="shared" si="5"/>
        <v>0.93418679583650155</v>
      </c>
      <c r="AA12" s="191">
        <f t="shared" si="8"/>
        <v>0.90347331472743453</v>
      </c>
      <c r="AB12" s="191">
        <f t="shared" si="6"/>
        <v>1.0925236870446851</v>
      </c>
      <c r="AC12" s="191">
        <f t="shared" si="9"/>
        <v>0.22542616413500655</v>
      </c>
      <c r="BT12"/>
    </row>
    <row r="13" spans="1:72" ht="15.5" thickBot="1" x14ac:dyDescent="0.45">
      <c r="A13" s="45">
        <v>11</v>
      </c>
      <c r="B13" s="46" t="s">
        <v>293</v>
      </c>
      <c r="C13" s="47" t="s">
        <v>20</v>
      </c>
      <c r="D13" s="48" t="s">
        <v>239</v>
      </c>
      <c r="E13" s="220">
        <v>166.08618200000001</v>
      </c>
      <c r="F13" s="2">
        <v>0.68100000000000005</v>
      </c>
      <c r="G13" s="2" t="s">
        <v>381</v>
      </c>
      <c r="H13" s="129">
        <v>100423448</v>
      </c>
      <c r="I13" s="129">
        <v>111284632</v>
      </c>
      <c r="J13" s="129">
        <v>109984928</v>
      </c>
      <c r="K13" s="129">
        <v>103221192</v>
      </c>
      <c r="L13" s="129">
        <v>111308264</v>
      </c>
      <c r="M13" s="129">
        <v>108906592</v>
      </c>
      <c r="N13" s="129">
        <v>117064576</v>
      </c>
      <c r="O13" s="129">
        <v>114566056</v>
      </c>
      <c r="P13" s="129">
        <v>109920320</v>
      </c>
      <c r="Q13" s="129">
        <v>123034552</v>
      </c>
      <c r="R13" s="129">
        <v>111671304</v>
      </c>
      <c r="S13" s="129">
        <v>122659208</v>
      </c>
      <c r="T13" s="178">
        <f t="shared" si="0"/>
        <v>109984928</v>
      </c>
      <c r="U13" s="178">
        <f t="shared" si="1"/>
        <v>108906592</v>
      </c>
      <c r="V13" s="178">
        <f t="shared" si="2"/>
        <v>114566056</v>
      </c>
      <c r="W13" s="178">
        <f t="shared" si="3"/>
        <v>122659208</v>
      </c>
      <c r="X13" s="191">
        <f t="shared" si="4"/>
        <v>0.99019560207376778</v>
      </c>
      <c r="Y13" s="191">
        <f t="shared" si="7"/>
        <v>0.89617946292934036</v>
      </c>
      <c r="Z13" s="191">
        <f t="shared" si="5"/>
        <v>1.0416523253077004</v>
      </c>
      <c r="AA13" s="191">
        <f t="shared" si="8"/>
        <v>0.17443603796036544</v>
      </c>
      <c r="AB13" s="191">
        <f t="shared" si="6"/>
        <v>1.1152365167707343</v>
      </c>
      <c r="AC13" s="191">
        <f t="shared" si="9"/>
        <v>7.8566596983331696E-2</v>
      </c>
      <c r="BT13"/>
    </row>
    <row r="14" spans="1:72" ht="15.5" thickBot="1" x14ac:dyDescent="0.45">
      <c r="A14" s="45">
        <v>12</v>
      </c>
      <c r="B14" s="46" t="s">
        <v>294</v>
      </c>
      <c r="C14" s="47" t="s">
        <v>21</v>
      </c>
      <c r="D14" s="48" t="s">
        <v>239</v>
      </c>
      <c r="E14" s="220">
        <v>116.070892</v>
      </c>
      <c r="F14" s="2">
        <v>0.67</v>
      </c>
      <c r="G14" s="2" t="s">
        <v>381</v>
      </c>
      <c r="H14" s="129">
        <v>18277538</v>
      </c>
      <c r="I14" s="129">
        <v>22932272</v>
      </c>
      <c r="J14" s="129">
        <v>21480510</v>
      </c>
      <c r="K14" s="129">
        <v>19223306</v>
      </c>
      <c r="L14" s="129">
        <v>18197862</v>
      </c>
      <c r="M14" s="129">
        <v>21849856</v>
      </c>
      <c r="N14" s="129">
        <v>18818938</v>
      </c>
      <c r="O14" s="129">
        <v>22386050</v>
      </c>
      <c r="P14" s="129">
        <v>19632158</v>
      </c>
      <c r="Q14" s="129">
        <v>21022394</v>
      </c>
      <c r="R14" s="129">
        <v>23880874</v>
      </c>
      <c r="S14" s="129">
        <v>23243194</v>
      </c>
      <c r="T14" s="178">
        <f t="shared" si="0"/>
        <v>21480510</v>
      </c>
      <c r="U14" s="178">
        <f t="shared" si="1"/>
        <v>19223306</v>
      </c>
      <c r="V14" s="178">
        <f t="shared" si="2"/>
        <v>19632158</v>
      </c>
      <c r="W14" s="178">
        <f t="shared" si="3"/>
        <v>23243194</v>
      </c>
      <c r="X14" s="191">
        <f t="shared" si="4"/>
        <v>0.89491850984916099</v>
      </c>
      <c r="Y14" s="191">
        <f t="shared" si="7"/>
        <v>0.55105198999146743</v>
      </c>
      <c r="Z14" s="191">
        <f t="shared" si="5"/>
        <v>0.91395213614574333</v>
      </c>
      <c r="AA14" s="191">
        <f t="shared" si="8"/>
        <v>0.74164310315523574</v>
      </c>
      <c r="AB14" s="191">
        <f t="shared" si="6"/>
        <v>1.0820596903891015</v>
      </c>
      <c r="AC14" s="191">
        <f t="shared" si="9"/>
        <v>0.32576923007950476</v>
      </c>
      <c r="BT14"/>
    </row>
    <row r="15" spans="1:72" ht="15.5" thickBot="1" x14ac:dyDescent="0.45">
      <c r="A15" s="45">
        <v>13</v>
      </c>
      <c r="B15" s="46" t="s">
        <v>295</v>
      </c>
      <c r="C15" s="47" t="s">
        <v>22</v>
      </c>
      <c r="D15" s="48" t="s">
        <v>239</v>
      </c>
      <c r="E15" s="220">
        <v>106.05033899999999</v>
      </c>
      <c r="F15" s="2">
        <v>0.64900000000000002</v>
      </c>
      <c r="G15" s="2" t="s">
        <v>381</v>
      </c>
      <c r="H15" s="129">
        <v>2458046.25</v>
      </c>
      <c r="I15" s="129">
        <v>2722048.25</v>
      </c>
      <c r="J15" s="129">
        <v>2530266.75</v>
      </c>
      <c r="K15" s="129">
        <v>2358311</v>
      </c>
      <c r="L15" s="129">
        <v>2301753.25</v>
      </c>
      <c r="M15" s="129">
        <v>2497115</v>
      </c>
      <c r="N15" s="129">
        <v>2757501.25</v>
      </c>
      <c r="O15" s="129">
        <v>2479820.75</v>
      </c>
      <c r="P15" s="129">
        <v>2293683.25</v>
      </c>
      <c r="Q15" s="129">
        <v>2472612.75</v>
      </c>
      <c r="R15" s="129">
        <v>2809979.75</v>
      </c>
      <c r="S15" s="129">
        <v>2726869.75</v>
      </c>
      <c r="T15" s="178">
        <f t="shared" si="0"/>
        <v>2530266.75</v>
      </c>
      <c r="U15" s="178">
        <f t="shared" si="1"/>
        <v>2358311</v>
      </c>
      <c r="V15" s="178">
        <f t="shared" si="2"/>
        <v>2479820.75</v>
      </c>
      <c r="W15" s="178">
        <f t="shared" si="3"/>
        <v>2726869.75</v>
      </c>
      <c r="X15" s="191">
        <f t="shared" si="4"/>
        <v>0.93204046569398269</v>
      </c>
      <c r="Y15" s="191">
        <f t="shared" si="7"/>
        <v>0.13258119293050016</v>
      </c>
      <c r="Z15" s="191">
        <f t="shared" si="5"/>
        <v>0.98006297162147038</v>
      </c>
      <c r="AA15" s="191">
        <f t="shared" si="8"/>
        <v>0.72119664597762045</v>
      </c>
      <c r="AB15" s="191">
        <f t="shared" si="6"/>
        <v>1.0777005033164981</v>
      </c>
      <c r="AC15" s="191">
        <f t="shared" si="9"/>
        <v>0.48103176853839147</v>
      </c>
      <c r="BT15"/>
    </row>
    <row r="16" spans="1:72" ht="15.5" thickBot="1" x14ac:dyDescent="0.45">
      <c r="A16" s="45">
        <v>14</v>
      </c>
      <c r="B16" s="46" t="s">
        <v>296</v>
      </c>
      <c r="C16" s="47" t="s">
        <v>23</v>
      </c>
      <c r="D16" s="48" t="s">
        <v>239</v>
      </c>
      <c r="E16" s="220">
        <v>120.065781</v>
      </c>
      <c r="F16" s="2">
        <v>0.65200000000000002</v>
      </c>
      <c r="G16" s="2" t="s">
        <v>381</v>
      </c>
      <c r="H16" s="129">
        <v>22241884</v>
      </c>
      <c r="I16" s="129">
        <v>27168330</v>
      </c>
      <c r="J16" s="129">
        <v>24464928</v>
      </c>
      <c r="K16" s="129">
        <v>25232298</v>
      </c>
      <c r="L16" s="129">
        <v>22865918</v>
      </c>
      <c r="M16" s="129">
        <v>27547102</v>
      </c>
      <c r="N16" s="129">
        <v>28564416</v>
      </c>
      <c r="O16" s="129">
        <v>24801606</v>
      </c>
      <c r="P16" s="129">
        <v>24409178</v>
      </c>
      <c r="Q16" s="129">
        <v>24059392</v>
      </c>
      <c r="R16" s="129">
        <v>25576562</v>
      </c>
      <c r="S16" s="129">
        <v>25089562</v>
      </c>
      <c r="T16" s="178">
        <f t="shared" si="0"/>
        <v>24464928</v>
      </c>
      <c r="U16" s="178">
        <f t="shared" si="1"/>
        <v>25232298</v>
      </c>
      <c r="V16" s="178">
        <f t="shared" si="2"/>
        <v>24801606</v>
      </c>
      <c r="W16" s="178">
        <f t="shared" si="3"/>
        <v>25089562</v>
      </c>
      <c r="X16" s="191">
        <f t="shared" si="4"/>
        <v>1.0313661254183948</v>
      </c>
      <c r="Y16" s="191">
        <f t="shared" si="7"/>
        <v>0.77875050405031176</v>
      </c>
      <c r="Z16" s="191">
        <f t="shared" si="5"/>
        <v>1.0137616591391563</v>
      </c>
      <c r="AA16" s="191">
        <f t="shared" si="8"/>
        <v>0.54048957252128893</v>
      </c>
      <c r="AB16" s="191">
        <f t="shared" si="6"/>
        <v>1.0255318143589058</v>
      </c>
      <c r="AC16" s="191">
        <f t="shared" si="9"/>
        <v>0.85866148885406024</v>
      </c>
      <c r="BT16"/>
    </row>
    <row r="17" spans="1:72" ht="15.5" thickBot="1" x14ac:dyDescent="0.45">
      <c r="A17" s="45">
        <v>15</v>
      </c>
      <c r="B17" s="46" t="s">
        <v>297</v>
      </c>
      <c r="C17" s="47" t="s">
        <v>241</v>
      </c>
      <c r="D17" s="48" t="s">
        <v>239</v>
      </c>
      <c r="E17" s="220">
        <v>205.09693899999999</v>
      </c>
      <c r="F17" s="2">
        <v>1.722</v>
      </c>
      <c r="G17" s="2" t="s">
        <v>381</v>
      </c>
      <c r="H17" s="129">
        <v>60120652</v>
      </c>
      <c r="I17" s="129">
        <v>80979872</v>
      </c>
      <c r="J17" s="129">
        <v>67592848</v>
      </c>
      <c r="K17" s="129">
        <v>70745272</v>
      </c>
      <c r="L17" s="129">
        <v>64764828</v>
      </c>
      <c r="M17" s="129">
        <v>66287156</v>
      </c>
      <c r="N17" s="129">
        <v>81872024</v>
      </c>
      <c r="O17" s="129">
        <v>75187264</v>
      </c>
      <c r="P17" s="129">
        <v>85700576</v>
      </c>
      <c r="Q17" s="129">
        <v>79020680</v>
      </c>
      <c r="R17" s="129">
        <v>71480872</v>
      </c>
      <c r="S17" s="129">
        <v>71575224</v>
      </c>
      <c r="T17" s="178">
        <f t="shared" si="0"/>
        <v>67592848</v>
      </c>
      <c r="U17" s="178">
        <f t="shared" si="1"/>
        <v>66287156</v>
      </c>
      <c r="V17" s="178">
        <f t="shared" si="2"/>
        <v>81872024</v>
      </c>
      <c r="W17" s="178">
        <f t="shared" si="3"/>
        <v>71575224</v>
      </c>
      <c r="X17" s="191">
        <f t="shared" si="4"/>
        <v>0.98068298586856406</v>
      </c>
      <c r="Y17" s="191">
        <f t="shared" si="7"/>
        <v>0.7360623102921604</v>
      </c>
      <c r="Z17" s="191">
        <f t="shared" si="5"/>
        <v>1.2112527644936635</v>
      </c>
      <c r="AA17" s="191">
        <f t="shared" si="8"/>
        <v>0.1717978270032835</v>
      </c>
      <c r="AB17" s="191">
        <f t="shared" si="6"/>
        <v>1.0589171209356352</v>
      </c>
      <c r="AC17" s="191">
        <f t="shared" si="9"/>
        <v>0.53574620158790576</v>
      </c>
      <c r="BT17"/>
    </row>
    <row r="18" spans="1:72" ht="15.5" thickBot="1" x14ac:dyDescent="0.45">
      <c r="A18" s="45">
        <v>16</v>
      </c>
      <c r="B18" s="46" t="s">
        <v>298</v>
      </c>
      <c r="C18" s="47" t="s">
        <v>24</v>
      </c>
      <c r="D18" s="48" t="s">
        <v>239</v>
      </c>
      <c r="E18" s="220">
        <v>182.08042900000001</v>
      </c>
      <c r="F18" s="2">
        <v>0.67800000000000005</v>
      </c>
      <c r="G18" s="2" t="s">
        <v>381</v>
      </c>
      <c r="H18" s="129">
        <v>81662088</v>
      </c>
      <c r="I18" s="129">
        <v>104295640</v>
      </c>
      <c r="J18" s="129">
        <v>89421816</v>
      </c>
      <c r="K18" s="129">
        <v>102123904</v>
      </c>
      <c r="L18" s="129">
        <v>94314560</v>
      </c>
      <c r="M18" s="129">
        <v>105883624</v>
      </c>
      <c r="N18" s="129">
        <v>86499856</v>
      </c>
      <c r="O18" s="129">
        <v>82329136</v>
      </c>
      <c r="P18" s="129">
        <v>106203424</v>
      </c>
      <c r="Q18" s="129">
        <v>100018304</v>
      </c>
      <c r="R18" s="129">
        <v>101937224</v>
      </c>
      <c r="S18" s="129">
        <v>99192248</v>
      </c>
      <c r="T18" s="178">
        <f t="shared" si="0"/>
        <v>89421816</v>
      </c>
      <c r="U18" s="178">
        <f t="shared" si="1"/>
        <v>102123904</v>
      </c>
      <c r="V18" s="178">
        <f t="shared" si="2"/>
        <v>86499856</v>
      </c>
      <c r="W18" s="178">
        <f t="shared" si="3"/>
        <v>100018304</v>
      </c>
      <c r="X18" s="191">
        <f t="shared" si="4"/>
        <v>1.1420468580061045</v>
      </c>
      <c r="Y18" s="191">
        <f t="shared" si="7"/>
        <v>0.2952087861643512</v>
      </c>
      <c r="Z18" s="191">
        <f t="shared" si="5"/>
        <v>0.96732385752487959</v>
      </c>
      <c r="AA18" s="191">
        <f t="shared" si="8"/>
        <v>0.99124715358558446</v>
      </c>
      <c r="AB18" s="191">
        <f t="shared" si="6"/>
        <v>1.1185000313570013</v>
      </c>
      <c r="AC18" s="191">
        <f t="shared" si="9"/>
        <v>0.26849832644636806</v>
      </c>
      <c r="BT18"/>
    </row>
    <row r="19" spans="1:72" ht="15.5" thickBot="1" x14ac:dyDescent="0.45">
      <c r="A19" s="45">
        <v>17</v>
      </c>
      <c r="B19" s="46" t="s">
        <v>299</v>
      </c>
      <c r="C19" s="47" t="s">
        <v>25</v>
      </c>
      <c r="D19" s="48" t="s">
        <v>239</v>
      </c>
      <c r="E19" s="220">
        <v>118.086472</v>
      </c>
      <c r="F19" s="2">
        <v>0.67</v>
      </c>
      <c r="G19" s="2" t="s">
        <v>381</v>
      </c>
      <c r="H19" s="129">
        <v>246836816</v>
      </c>
      <c r="I19" s="129">
        <v>303873312</v>
      </c>
      <c r="J19" s="129">
        <v>296374368</v>
      </c>
      <c r="K19" s="129">
        <v>296815904</v>
      </c>
      <c r="L19" s="129">
        <v>270990688</v>
      </c>
      <c r="M19" s="129">
        <v>316715808</v>
      </c>
      <c r="N19" s="129">
        <v>282463392</v>
      </c>
      <c r="O19" s="129">
        <v>265434352</v>
      </c>
      <c r="P19" s="129">
        <v>313231264</v>
      </c>
      <c r="Q19" s="129">
        <v>298156128</v>
      </c>
      <c r="R19" s="129">
        <v>297729888</v>
      </c>
      <c r="S19" s="129">
        <v>313615968</v>
      </c>
      <c r="T19" s="178">
        <f t="shared" si="0"/>
        <v>296374368</v>
      </c>
      <c r="U19" s="178">
        <f t="shared" si="1"/>
        <v>296815904</v>
      </c>
      <c r="V19" s="178">
        <f t="shared" si="2"/>
        <v>282463392</v>
      </c>
      <c r="W19" s="178">
        <f t="shared" si="3"/>
        <v>298156128</v>
      </c>
      <c r="X19" s="191">
        <f t="shared" si="4"/>
        <v>1.0014897914518708</v>
      </c>
      <c r="Y19" s="191">
        <f t="shared" si="7"/>
        <v>0.60493427431591118</v>
      </c>
      <c r="Z19" s="191">
        <f t="shared" si="5"/>
        <v>0.95306282357049177</v>
      </c>
      <c r="AA19" s="191">
        <f t="shared" si="8"/>
        <v>0.84675597959963722</v>
      </c>
      <c r="AB19" s="191">
        <f t="shared" si="6"/>
        <v>1.006011855924059</v>
      </c>
      <c r="AC19" s="191">
        <f t="shared" si="9"/>
        <v>0.32689285009046659</v>
      </c>
      <c r="BT19"/>
    </row>
    <row r="20" spans="1:72" ht="15.5" thickBot="1" x14ac:dyDescent="0.45">
      <c r="A20" s="45">
        <v>18</v>
      </c>
      <c r="B20" s="46" t="s">
        <v>382</v>
      </c>
      <c r="C20" s="47" t="s">
        <v>383</v>
      </c>
      <c r="D20" s="48" t="s">
        <v>239</v>
      </c>
      <c r="E20" s="220">
        <v>241.03105199999999</v>
      </c>
      <c r="F20" s="2">
        <v>1.7609999999999999</v>
      </c>
      <c r="G20" s="2" t="s">
        <v>381</v>
      </c>
      <c r="H20" s="129">
        <v>364790.53</v>
      </c>
      <c r="I20" s="129">
        <v>411825.66</v>
      </c>
      <c r="J20" s="129">
        <v>309426.15999999997</v>
      </c>
      <c r="K20" s="129">
        <v>398640.84</v>
      </c>
      <c r="L20" s="129">
        <v>340642.53</v>
      </c>
      <c r="M20" s="129">
        <v>262643.5</v>
      </c>
      <c r="N20" s="129">
        <v>50321.120000000003</v>
      </c>
      <c r="O20" s="129">
        <v>209802.8</v>
      </c>
      <c r="P20" s="129">
        <v>397295.78</v>
      </c>
      <c r="Q20" s="129">
        <v>16995.53</v>
      </c>
      <c r="R20" s="129">
        <v>37257.379999999997</v>
      </c>
      <c r="S20" s="129">
        <v>50278.239999999998</v>
      </c>
      <c r="T20" s="178">
        <f t="shared" si="0"/>
        <v>364790.53</v>
      </c>
      <c r="U20" s="178">
        <f t="shared" si="1"/>
        <v>340642.53</v>
      </c>
      <c r="V20" s="178">
        <f t="shared" si="2"/>
        <v>209802.8</v>
      </c>
      <c r="W20" s="178">
        <f t="shared" si="3"/>
        <v>37257.379999999997</v>
      </c>
      <c r="X20" s="191">
        <f t="shared" si="4"/>
        <v>0.93380310612778239</v>
      </c>
      <c r="Y20" s="191">
        <f t="shared" si="7"/>
        <v>0.59977715299999979</v>
      </c>
      <c r="Z20" s="191">
        <f t="shared" si="5"/>
        <v>0.57513225466680828</v>
      </c>
      <c r="AA20" s="191">
        <f t="shared" si="8"/>
        <v>0.24352789815077533</v>
      </c>
      <c r="AB20" s="191">
        <f t="shared" si="6"/>
        <v>0.1021336272079212</v>
      </c>
      <c r="AC20" s="191">
        <f t="shared" si="9"/>
        <v>4.6384394588246624E-4</v>
      </c>
      <c r="BT20"/>
    </row>
    <row r="21" spans="1:72" ht="15.5" thickBot="1" x14ac:dyDescent="0.45">
      <c r="A21" s="45">
        <v>19</v>
      </c>
      <c r="B21" s="49" t="s">
        <v>279</v>
      </c>
      <c r="C21" s="50" t="s">
        <v>280</v>
      </c>
      <c r="D21" s="51" t="s">
        <v>28</v>
      </c>
      <c r="E21" s="221">
        <v>332.07959</v>
      </c>
      <c r="F21" s="3">
        <v>0.65200000000000002</v>
      </c>
      <c r="G21" s="3" t="s">
        <v>381</v>
      </c>
      <c r="H21" s="131">
        <v>381681.62</v>
      </c>
      <c r="I21" s="131">
        <v>390817.5</v>
      </c>
      <c r="J21" s="131">
        <v>428296.72</v>
      </c>
      <c r="K21" s="131">
        <v>268298.15999999997</v>
      </c>
      <c r="L21" s="131">
        <v>361531.34</v>
      </c>
      <c r="M21" s="131">
        <v>343399.66</v>
      </c>
      <c r="N21" s="131">
        <v>422201.25</v>
      </c>
      <c r="O21" s="131">
        <v>356521.5</v>
      </c>
      <c r="P21" s="131">
        <v>319739.71999999997</v>
      </c>
      <c r="Q21" s="131">
        <v>350566.03</v>
      </c>
      <c r="R21" s="131">
        <v>341051.78</v>
      </c>
      <c r="S21" s="131">
        <v>442722.5</v>
      </c>
      <c r="T21" s="178">
        <f t="shared" si="0"/>
        <v>390817.5</v>
      </c>
      <c r="U21" s="178">
        <f t="shared" si="1"/>
        <v>343399.66</v>
      </c>
      <c r="V21" s="178">
        <f t="shared" si="2"/>
        <v>356521.5</v>
      </c>
      <c r="W21" s="178">
        <f t="shared" si="3"/>
        <v>350566.03</v>
      </c>
      <c r="X21" s="191">
        <f t="shared" si="4"/>
        <v>0.87867012096438868</v>
      </c>
      <c r="Y21" s="191">
        <f t="shared" si="7"/>
        <v>7.6191561291602913E-2</v>
      </c>
      <c r="Z21" s="191">
        <f t="shared" si="5"/>
        <v>0.91224548542478268</v>
      </c>
      <c r="AA21" s="191">
        <f t="shared" si="8"/>
        <v>0.36212731762626982</v>
      </c>
      <c r="AB21" s="191">
        <f t="shared" si="6"/>
        <v>0.89700699175446352</v>
      </c>
      <c r="AC21" s="191">
        <f t="shared" si="9"/>
        <v>0.56560734254982492</v>
      </c>
      <c r="BT21"/>
    </row>
    <row r="22" spans="1:72" ht="15.5" thickBot="1" x14ac:dyDescent="0.45">
      <c r="A22" s="45">
        <v>20</v>
      </c>
      <c r="B22" s="49" t="s">
        <v>384</v>
      </c>
      <c r="C22" s="50" t="s">
        <v>385</v>
      </c>
      <c r="D22" s="51" t="s">
        <v>28</v>
      </c>
      <c r="E22" s="221">
        <v>323.06246900000002</v>
      </c>
      <c r="F22" s="3">
        <v>0.84599999999999997</v>
      </c>
      <c r="G22" s="3" t="s">
        <v>381</v>
      </c>
      <c r="H22" s="131">
        <v>70224.899999999994</v>
      </c>
      <c r="I22" s="131">
        <v>110302.41</v>
      </c>
      <c r="J22" s="131">
        <v>69451.850000000006</v>
      </c>
      <c r="K22" s="131">
        <v>121631.45</v>
      </c>
      <c r="L22" s="131">
        <v>85478.77</v>
      </c>
      <c r="M22" s="131">
        <v>75386.66</v>
      </c>
      <c r="N22" s="131">
        <v>118964.2</v>
      </c>
      <c r="O22" s="131">
        <v>87425.84</v>
      </c>
      <c r="P22" s="131">
        <v>139271.82999999999</v>
      </c>
      <c r="Q22" s="131">
        <v>105899.56</v>
      </c>
      <c r="R22" s="131">
        <v>80974.38</v>
      </c>
      <c r="S22" s="131">
        <v>92017.600000000006</v>
      </c>
      <c r="T22" s="178">
        <f t="shared" si="0"/>
        <v>70224.899999999994</v>
      </c>
      <c r="U22" s="178">
        <f t="shared" si="1"/>
        <v>85478.77</v>
      </c>
      <c r="V22" s="178">
        <f t="shared" si="2"/>
        <v>118964.2</v>
      </c>
      <c r="W22" s="178">
        <f t="shared" si="3"/>
        <v>92017.600000000006</v>
      </c>
      <c r="X22" s="191">
        <f t="shared" si="4"/>
        <v>1.2172145492553212</v>
      </c>
      <c r="Y22" s="191">
        <f t="shared" si="7"/>
        <v>0.60738741566288879</v>
      </c>
      <c r="Z22" s="191">
        <f t="shared" si="5"/>
        <v>1.6940458441379056</v>
      </c>
      <c r="AA22" s="191">
        <f t="shared" si="8"/>
        <v>0.19012012387786731</v>
      </c>
      <c r="AB22" s="191">
        <f t="shared" si="6"/>
        <v>1.3103272485970079</v>
      </c>
      <c r="AC22" s="191">
        <f t="shared" si="9"/>
        <v>0.56285620498933708</v>
      </c>
      <c r="BT22"/>
    </row>
    <row r="23" spans="1:72" ht="15.5" thickBot="1" x14ac:dyDescent="0.45">
      <c r="A23" s="45">
        <v>21</v>
      </c>
      <c r="B23" s="49" t="s">
        <v>308</v>
      </c>
      <c r="C23" s="50" t="s">
        <v>309</v>
      </c>
      <c r="D23" s="51" t="s">
        <v>28</v>
      </c>
      <c r="E23" s="221">
        <v>402.99859600000002</v>
      </c>
      <c r="F23" s="3">
        <v>0.74099999999999999</v>
      </c>
      <c r="G23" s="3" t="s">
        <v>386</v>
      </c>
      <c r="H23" s="131">
        <v>110129.79</v>
      </c>
      <c r="I23" s="131">
        <v>99021.62</v>
      </c>
      <c r="J23" s="131">
        <v>141918.76999999999</v>
      </c>
      <c r="K23" s="131">
        <v>118822.71</v>
      </c>
      <c r="L23" s="131">
        <v>201238.58</v>
      </c>
      <c r="M23" s="131">
        <v>178269.61</v>
      </c>
      <c r="N23" s="131">
        <v>260653.98</v>
      </c>
      <c r="O23" s="131">
        <v>210199.36</v>
      </c>
      <c r="P23" s="131">
        <v>124614.93</v>
      </c>
      <c r="Q23" s="131">
        <v>207063.06</v>
      </c>
      <c r="R23" s="131">
        <v>151824.5</v>
      </c>
      <c r="S23" s="131">
        <v>193579.5</v>
      </c>
      <c r="T23" s="178">
        <f t="shared" si="0"/>
        <v>110129.79</v>
      </c>
      <c r="U23" s="178">
        <f t="shared" si="1"/>
        <v>178269.61</v>
      </c>
      <c r="V23" s="178">
        <f t="shared" si="2"/>
        <v>210199.36</v>
      </c>
      <c r="W23" s="178">
        <f t="shared" si="3"/>
        <v>193579.5</v>
      </c>
      <c r="X23" s="191">
        <f t="shared" si="4"/>
        <v>1.618722872349071</v>
      </c>
      <c r="Y23" s="191">
        <f t="shared" si="7"/>
        <v>0.15126020288669226</v>
      </c>
      <c r="Z23" s="191">
        <f t="shared" si="5"/>
        <v>1.9086512377804408</v>
      </c>
      <c r="AA23" s="191">
        <f t="shared" si="8"/>
        <v>0.12267101746416595</v>
      </c>
      <c r="AB23" s="191">
        <f t="shared" si="6"/>
        <v>1.7577396633553919</v>
      </c>
      <c r="AC23" s="191">
        <f t="shared" si="9"/>
        <v>3.3082513781571593E-2</v>
      </c>
      <c r="BT23"/>
    </row>
    <row r="24" spans="1:72" ht="15.5" thickBot="1" x14ac:dyDescent="0.45">
      <c r="A24" s="45">
        <v>22</v>
      </c>
      <c r="B24" s="49" t="s">
        <v>111</v>
      </c>
      <c r="C24" s="50" t="s">
        <v>112</v>
      </c>
      <c r="D24" s="51" t="s">
        <v>28</v>
      </c>
      <c r="E24" s="221">
        <v>111.01857</v>
      </c>
      <c r="F24" s="3">
        <v>0.63600000000000001</v>
      </c>
      <c r="G24" s="3" t="s">
        <v>386</v>
      </c>
      <c r="H24" s="131">
        <v>214190.81</v>
      </c>
      <c r="I24" s="131">
        <v>286247.78000000003</v>
      </c>
      <c r="J24" s="131">
        <v>214924.86</v>
      </c>
      <c r="K24" s="131">
        <v>204864.7</v>
      </c>
      <c r="L24" s="131">
        <v>233988.44</v>
      </c>
      <c r="M24" s="131">
        <v>241615.27</v>
      </c>
      <c r="N24" s="131">
        <v>655812.68999999994</v>
      </c>
      <c r="O24" s="131">
        <v>907843.81</v>
      </c>
      <c r="P24" s="131">
        <v>838752.31</v>
      </c>
      <c r="Q24" s="131">
        <v>843219.31</v>
      </c>
      <c r="R24" s="131">
        <v>733995.31</v>
      </c>
      <c r="S24" s="131">
        <v>749986.19</v>
      </c>
      <c r="T24" s="178">
        <f t="shared" si="0"/>
        <v>214924.86</v>
      </c>
      <c r="U24" s="178">
        <f t="shared" si="1"/>
        <v>233988.44</v>
      </c>
      <c r="V24" s="178">
        <f t="shared" si="2"/>
        <v>838752.31</v>
      </c>
      <c r="W24" s="178">
        <f t="shared" si="3"/>
        <v>749986.19</v>
      </c>
      <c r="X24" s="191">
        <f t="shared" si="4"/>
        <v>1.0886988131573054</v>
      </c>
      <c r="Y24" s="191">
        <f t="shared" si="7"/>
        <v>0.68217041315129956</v>
      </c>
      <c r="Z24" s="191">
        <f t="shared" si="5"/>
        <v>3.9025374263358836</v>
      </c>
      <c r="AA24" s="191">
        <f t="shared" si="8"/>
        <v>2.0482703899406059E-3</v>
      </c>
      <c r="AB24" s="191">
        <f t="shared" si="6"/>
        <v>3.4895274097189128</v>
      </c>
      <c r="AC24" s="191">
        <f t="shared" si="9"/>
        <v>2.0738266372464226E-4</v>
      </c>
      <c r="BT24"/>
    </row>
    <row r="25" spans="1:72" ht="15.5" thickBot="1" x14ac:dyDescent="0.45">
      <c r="A25" s="45">
        <v>23</v>
      </c>
      <c r="B25" s="49" t="s">
        <v>387</v>
      </c>
      <c r="C25" s="50" t="s">
        <v>388</v>
      </c>
      <c r="D25" s="51" t="s">
        <v>28</v>
      </c>
      <c r="E25" s="221">
        <v>429.01660199999998</v>
      </c>
      <c r="F25" s="3">
        <v>1.806</v>
      </c>
      <c r="G25" s="3" t="s">
        <v>381</v>
      </c>
      <c r="H25" s="131">
        <v>86840.01</v>
      </c>
      <c r="I25" s="131">
        <v>68205.679999999993</v>
      </c>
      <c r="J25" s="131">
        <v>116297.91</v>
      </c>
      <c r="K25" s="131">
        <v>80002.95</v>
      </c>
      <c r="L25" s="131">
        <v>122496.29</v>
      </c>
      <c r="M25" s="131">
        <v>164061.25</v>
      </c>
      <c r="N25" s="131">
        <v>82753.77</v>
      </c>
      <c r="O25" s="131">
        <v>117027.66</v>
      </c>
      <c r="P25" s="131">
        <v>135606.67000000001</v>
      </c>
      <c r="Q25" s="131">
        <v>94450.59</v>
      </c>
      <c r="R25" s="131">
        <v>134591.75</v>
      </c>
      <c r="S25" s="131">
        <v>165918.59</v>
      </c>
      <c r="T25" s="178">
        <f t="shared" si="0"/>
        <v>86840.01</v>
      </c>
      <c r="U25" s="178">
        <f t="shared" si="1"/>
        <v>122496.29</v>
      </c>
      <c r="V25" s="178">
        <f t="shared" si="2"/>
        <v>117027.66</v>
      </c>
      <c r="W25" s="178">
        <f t="shared" si="3"/>
        <v>134591.75</v>
      </c>
      <c r="X25" s="191">
        <f t="shared" si="4"/>
        <v>1.4105973732614725</v>
      </c>
      <c r="Y25" s="191">
        <f t="shared" si="7"/>
        <v>0.3205471559196606</v>
      </c>
      <c r="Z25" s="191">
        <f t="shared" si="5"/>
        <v>1.3476237508494069</v>
      </c>
      <c r="AA25" s="191">
        <f t="shared" si="8"/>
        <v>0.36420828961220852</v>
      </c>
      <c r="AB25" s="191">
        <f t="shared" si="6"/>
        <v>1.5498817883599969</v>
      </c>
      <c r="AC25" s="191">
        <f t="shared" si="9"/>
        <v>0.17432295667810618</v>
      </c>
      <c r="BT25"/>
    </row>
    <row r="26" spans="1:72" ht="15.5" thickBot="1" x14ac:dyDescent="0.45">
      <c r="A26" s="45">
        <v>24</v>
      </c>
      <c r="B26" s="49" t="s">
        <v>53</v>
      </c>
      <c r="C26" s="50" t="s">
        <v>54</v>
      </c>
      <c r="D26" s="51" t="s">
        <v>28</v>
      </c>
      <c r="E26" s="221">
        <v>267.07202100000001</v>
      </c>
      <c r="F26" s="3">
        <v>0.64500000000000002</v>
      </c>
      <c r="G26" s="3" t="s">
        <v>386</v>
      </c>
      <c r="H26" s="131">
        <v>1389236.38</v>
      </c>
      <c r="I26" s="131">
        <v>1486321.62</v>
      </c>
      <c r="J26" s="131">
        <v>1949329.88</v>
      </c>
      <c r="K26" s="131">
        <v>1074988.6200000001</v>
      </c>
      <c r="L26" s="131">
        <v>1545340.62</v>
      </c>
      <c r="M26" s="131">
        <v>1472173.38</v>
      </c>
      <c r="N26" s="131">
        <v>2305987.25</v>
      </c>
      <c r="O26" s="131">
        <v>1677574.88</v>
      </c>
      <c r="P26" s="131">
        <v>1368716.38</v>
      </c>
      <c r="Q26" s="131">
        <v>1375237</v>
      </c>
      <c r="R26" s="131">
        <v>1728392.62</v>
      </c>
      <c r="S26" s="131">
        <v>1801418.88</v>
      </c>
      <c r="T26" s="178">
        <f t="shared" si="0"/>
        <v>1486321.62</v>
      </c>
      <c r="U26" s="178">
        <f t="shared" si="1"/>
        <v>1472173.38</v>
      </c>
      <c r="V26" s="178">
        <f t="shared" si="2"/>
        <v>1677574.88</v>
      </c>
      <c r="W26" s="178">
        <f t="shared" si="3"/>
        <v>1728392.62</v>
      </c>
      <c r="X26" s="191">
        <f t="shared" si="4"/>
        <v>0.99048103734102977</v>
      </c>
      <c r="Y26" s="191">
        <f t="shared" si="7"/>
        <v>0.3414035189066596</v>
      </c>
      <c r="Z26" s="191">
        <f t="shared" si="5"/>
        <v>1.128675555429248</v>
      </c>
      <c r="AA26" s="191">
        <f t="shared" si="8"/>
        <v>0.61773145800630147</v>
      </c>
      <c r="AB26" s="191">
        <f t="shared" si="6"/>
        <v>1.1628658271148609</v>
      </c>
      <c r="AC26" s="191">
        <f t="shared" si="9"/>
        <v>0.90802517257686322</v>
      </c>
      <c r="BT26"/>
    </row>
    <row r="27" spans="1:72" ht="15.5" thickBot="1" x14ac:dyDescent="0.45">
      <c r="A27" s="45">
        <v>25</v>
      </c>
      <c r="B27" s="49" t="s">
        <v>31</v>
      </c>
      <c r="C27" s="50" t="s">
        <v>32</v>
      </c>
      <c r="D27" s="51" t="s">
        <v>28</v>
      </c>
      <c r="E27" s="221">
        <v>137.045715</v>
      </c>
      <c r="F27" s="3">
        <v>0.68700000000000006</v>
      </c>
      <c r="G27" s="3" t="s">
        <v>381</v>
      </c>
      <c r="H27" s="131">
        <v>610617.5</v>
      </c>
      <c r="I27" s="131">
        <v>697385.75</v>
      </c>
      <c r="J27" s="131">
        <v>774706</v>
      </c>
      <c r="K27" s="131">
        <v>451536.75</v>
      </c>
      <c r="L27" s="131">
        <v>440495.16</v>
      </c>
      <c r="M27" s="131">
        <v>314265.59000000003</v>
      </c>
      <c r="N27" s="131">
        <v>1650940.62</v>
      </c>
      <c r="O27" s="131">
        <v>1451753.38</v>
      </c>
      <c r="P27" s="131">
        <v>464988</v>
      </c>
      <c r="Q27" s="131">
        <v>1684750.5</v>
      </c>
      <c r="R27" s="131">
        <v>1475933.88</v>
      </c>
      <c r="S27" s="131">
        <v>1651079.38</v>
      </c>
      <c r="T27" s="178">
        <f t="shared" si="0"/>
        <v>697385.75</v>
      </c>
      <c r="U27" s="178">
        <f t="shared" si="1"/>
        <v>440495.16</v>
      </c>
      <c r="V27" s="178">
        <f t="shared" si="2"/>
        <v>1451753.38</v>
      </c>
      <c r="W27" s="178">
        <f t="shared" si="3"/>
        <v>1651079.38</v>
      </c>
      <c r="X27" s="191">
        <f t="shared" si="4"/>
        <v>0.63163774137914341</v>
      </c>
      <c r="Y27" s="191">
        <f t="shared" si="7"/>
        <v>1.0692514608487845E-2</v>
      </c>
      <c r="Z27" s="191">
        <f t="shared" si="5"/>
        <v>2.0817078352977529</v>
      </c>
      <c r="AA27" s="191">
        <f t="shared" si="8"/>
        <v>0.25163631758658189</v>
      </c>
      <c r="AB27" s="191">
        <f t="shared" si="6"/>
        <v>2.3675266952328751</v>
      </c>
      <c r="AC27" s="191">
        <f t="shared" si="9"/>
        <v>3.4484020028400451E-4</v>
      </c>
      <c r="BT27"/>
    </row>
    <row r="28" spans="1:72" ht="15.5" thickBot="1" x14ac:dyDescent="0.45">
      <c r="A28" s="45">
        <v>26</v>
      </c>
      <c r="B28" s="49" t="s">
        <v>33</v>
      </c>
      <c r="C28" s="50" t="s">
        <v>34</v>
      </c>
      <c r="D28" s="51" t="s">
        <v>28</v>
      </c>
      <c r="E28" s="221">
        <v>151.024933</v>
      </c>
      <c r="F28" s="3">
        <v>0.68</v>
      </c>
      <c r="G28" s="3" t="s">
        <v>386</v>
      </c>
      <c r="H28" s="131">
        <v>998306.75</v>
      </c>
      <c r="I28" s="131">
        <v>891248.19</v>
      </c>
      <c r="J28" s="131">
        <v>1247956.3799999999</v>
      </c>
      <c r="K28" s="131">
        <v>1020013.69</v>
      </c>
      <c r="L28" s="131">
        <v>933767.5</v>
      </c>
      <c r="M28" s="131">
        <v>1213216.3799999999</v>
      </c>
      <c r="N28" s="131">
        <v>1273418.3799999999</v>
      </c>
      <c r="O28" s="131">
        <v>1431765.88</v>
      </c>
      <c r="P28" s="131">
        <v>1266516.1200000001</v>
      </c>
      <c r="Q28" s="131">
        <v>1073173.8799999999</v>
      </c>
      <c r="R28" s="131">
        <v>1242063.6200000001</v>
      </c>
      <c r="S28" s="131">
        <v>1203246.1200000001</v>
      </c>
      <c r="T28" s="178">
        <f t="shared" si="0"/>
        <v>998306.75</v>
      </c>
      <c r="U28" s="178">
        <f t="shared" si="1"/>
        <v>1020013.69</v>
      </c>
      <c r="V28" s="178">
        <f t="shared" si="2"/>
        <v>1273418.3799999999</v>
      </c>
      <c r="W28" s="178">
        <f t="shared" si="3"/>
        <v>1203246.1200000001</v>
      </c>
      <c r="X28" s="191">
        <f t="shared" si="4"/>
        <v>1.0217437576175858</v>
      </c>
      <c r="Y28" s="191">
        <f t="shared" si="7"/>
        <v>0.94510720687828687</v>
      </c>
      <c r="Z28" s="191">
        <f t="shared" si="5"/>
        <v>1.2755782528766832</v>
      </c>
      <c r="AA28" s="191">
        <f t="shared" si="8"/>
        <v>7.9092346278929873E-2</v>
      </c>
      <c r="AB28" s="191">
        <f t="shared" si="6"/>
        <v>1.2052869721656196</v>
      </c>
      <c r="AC28" s="191">
        <f t="shared" si="9"/>
        <v>0.3401463929210885</v>
      </c>
      <c r="BT28"/>
    </row>
    <row r="29" spans="1:72" ht="15.5" thickBot="1" x14ac:dyDescent="0.45">
      <c r="A29" s="45">
        <v>27</v>
      </c>
      <c r="B29" s="49" t="s">
        <v>389</v>
      </c>
      <c r="C29" s="50" t="s">
        <v>390</v>
      </c>
      <c r="D29" s="51" t="s">
        <v>28</v>
      </c>
      <c r="E29" s="221">
        <v>175.046448</v>
      </c>
      <c r="F29" s="3">
        <v>0.61299999999999999</v>
      </c>
      <c r="G29" s="3" t="s">
        <v>386</v>
      </c>
      <c r="H29" s="131">
        <v>155350.64000000001</v>
      </c>
      <c r="I29" s="131">
        <v>157707.34</v>
      </c>
      <c r="J29" s="131">
        <v>163347.62</v>
      </c>
      <c r="K29" s="131">
        <v>172099.92</v>
      </c>
      <c r="L29" s="131">
        <v>139517.73000000001</v>
      </c>
      <c r="M29" s="131">
        <v>153363.51999999999</v>
      </c>
      <c r="N29" s="131">
        <v>193587.05</v>
      </c>
      <c r="O29" s="131">
        <v>182458.8</v>
      </c>
      <c r="P29" s="131">
        <v>185572.2</v>
      </c>
      <c r="Q29" s="131">
        <v>170072.02</v>
      </c>
      <c r="R29" s="131">
        <v>182043.42</v>
      </c>
      <c r="S29" s="131">
        <v>194854.11</v>
      </c>
      <c r="T29" s="178">
        <f t="shared" si="0"/>
        <v>157707.34</v>
      </c>
      <c r="U29" s="178">
        <f t="shared" si="1"/>
        <v>153363.51999999999</v>
      </c>
      <c r="V29" s="178">
        <f t="shared" si="2"/>
        <v>185572.2</v>
      </c>
      <c r="W29" s="178">
        <f t="shared" si="3"/>
        <v>182043.42</v>
      </c>
      <c r="X29" s="191">
        <f t="shared" si="4"/>
        <v>0.9724564500295293</v>
      </c>
      <c r="Y29" s="191">
        <f t="shared" si="7"/>
        <v>0.71559194678021865</v>
      </c>
      <c r="Z29" s="191">
        <f t="shared" si="5"/>
        <v>1.1766871472183857</v>
      </c>
      <c r="AA29" s="191">
        <f t="shared" si="8"/>
        <v>2.2298781693383595E-3</v>
      </c>
      <c r="AB29" s="191">
        <f t="shared" si="6"/>
        <v>1.1543116509352072</v>
      </c>
      <c r="AC29" s="191">
        <f t="shared" si="9"/>
        <v>3.5519970648300009E-2</v>
      </c>
      <c r="BT29"/>
    </row>
    <row r="30" spans="1:72" ht="15.5" thickBot="1" x14ac:dyDescent="0.45">
      <c r="A30" s="45">
        <v>28</v>
      </c>
      <c r="B30" s="49" t="s">
        <v>391</v>
      </c>
      <c r="C30" s="50" t="s">
        <v>392</v>
      </c>
      <c r="D30" s="51" t="s">
        <v>28</v>
      </c>
      <c r="E30" s="221">
        <v>157.035461</v>
      </c>
      <c r="F30" s="3">
        <v>0.66400000000000003</v>
      </c>
      <c r="G30" s="3" t="s">
        <v>386</v>
      </c>
      <c r="H30" s="131">
        <v>632571.88</v>
      </c>
      <c r="I30" s="131">
        <v>531723.81000000006</v>
      </c>
      <c r="J30" s="131">
        <v>600571.93999999994</v>
      </c>
      <c r="K30" s="131">
        <v>636099.93999999994</v>
      </c>
      <c r="L30" s="131">
        <v>590986.56000000006</v>
      </c>
      <c r="M30" s="131">
        <v>601474.75</v>
      </c>
      <c r="N30" s="131">
        <v>582427.75</v>
      </c>
      <c r="O30" s="131">
        <v>639954.43999999994</v>
      </c>
      <c r="P30" s="131">
        <v>697386.88</v>
      </c>
      <c r="Q30" s="131">
        <v>607658.75</v>
      </c>
      <c r="R30" s="131">
        <v>528957.31000000006</v>
      </c>
      <c r="S30" s="131">
        <v>595726.81000000006</v>
      </c>
      <c r="T30" s="178">
        <f t="shared" si="0"/>
        <v>600571.93999999994</v>
      </c>
      <c r="U30" s="178">
        <f t="shared" si="1"/>
        <v>601474.75</v>
      </c>
      <c r="V30" s="178">
        <f t="shared" si="2"/>
        <v>639954.43999999994</v>
      </c>
      <c r="W30" s="178">
        <f t="shared" si="3"/>
        <v>595726.81000000006</v>
      </c>
      <c r="X30" s="191">
        <f t="shared" si="4"/>
        <v>1.0015032503849581</v>
      </c>
      <c r="Y30" s="191">
        <f t="shared" si="7"/>
        <v>0.55186758859341722</v>
      </c>
      <c r="Z30" s="191">
        <f t="shared" si="5"/>
        <v>1.0655749917320481</v>
      </c>
      <c r="AA30" s="191">
        <f t="shared" si="8"/>
        <v>0.31112536695968457</v>
      </c>
      <c r="AB30" s="191">
        <f t="shared" si="6"/>
        <v>0.99193247356844561</v>
      </c>
      <c r="AC30" s="191">
        <f t="shared" si="9"/>
        <v>0.79240022139154831</v>
      </c>
      <c r="BT30"/>
    </row>
    <row r="31" spans="1:72" ht="15.5" thickBot="1" x14ac:dyDescent="0.45">
      <c r="A31" s="45">
        <v>29</v>
      </c>
      <c r="B31" s="49" t="s">
        <v>37</v>
      </c>
      <c r="C31" s="50" t="s">
        <v>38</v>
      </c>
      <c r="D31" s="51" t="s">
        <v>28</v>
      </c>
      <c r="E31" s="221">
        <v>185.03178399999999</v>
      </c>
      <c r="F31" s="3">
        <v>0.65900000000000003</v>
      </c>
      <c r="G31" s="3" t="s">
        <v>381</v>
      </c>
      <c r="H31" s="131">
        <v>1175691</v>
      </c>
      <c r="I31" s="131">
        <v>1174921.8799999999</v>
      </c>
      <c r="J31" s="131">
        <v>1486664</v>
      </c>
      <c r="K31" s="131">
        <v>1265293.3799999999</v>
      </c>
      <c r="L31" s="131">
        <v>1281482.8799999999</v>
      </c>
      <c r="M31" s="131">
        <v>1170914.25</v>
      </c>
      <c r="N31" s="131">
        <v>1441723.5</v>
      </c>
      <c r="O31" s="131">
        <v>1143167.6200000001</v>
      </c>
      <c r="P31" s="131">
        <v>1197767.6200000001</v>
      </c>
      <c r="Q31" s="131">
        <v>1252207.3799999999</v>
      </c>
      <c r="R31" s="131">
        <v>1129491.5</v>
      </c>
      <c r="S31" s="131">
        <v>1307026.8799999999</v>
      </c>
      <c r="T31" s="178">
        <f t="shared" si="0"/>
        <v>1175691</v>
      </c>
      <c r="U31" s="178">
        <f t="shared" si="1"/>
        <v>1265293.3799999999</v>
      </c>
      <c r="V31" s="178">
        <f t="shared" si="2"/>
        <v>1197767.6200000001</v>
      </c>
      <c r="W31" s="178">
        <f t="shared" si="3"/>
        <v>1252207.3799999999</v>
      </c>
      <c r="X31" s="191">
        <f t="shared" si="4"/>
        <v>1.0762125252298436</v>
      </c>
      <c r="Y31" s="191">
        <f t="shared" si="7"/>
        <v>0.73394023071666425</v>
      </c>
      <c r="Z31" s="191">
        <f t="shared" si="5"/>
        <v>1.0187775699567319</v>
      </c>
      <c r="AA31" s="191">
        <f t="shared" si="8"/>
        <v>0.90179830135799732</v>
      </c>
      <c r="AB31" s="191">
        <f t="shared" si="6"/>
        <v>1.0650820496201807</v>
      </c>
      <c r="AC31" s="191">
        <f t="shared" si="9"/>
        <v>0.6921903070363169</v>
      </c>
      <c r="BT31"/>
    </row>
    <row r="32" spans="1:72" ht="15.5" thickBot="1" x14ac:dyDescent="0.45">
      <c r="A32" s="45">
        <v>30</v>
      </c>
      <c r="B32" s="49" t="s">
        <v>393</v>
      </c>
      <c r="C32" s="50" t="s">
        <v>394</v>
      </c>
      <c r="D32" s="51" t="s">
        <v>28</v>
      </c>
      <c r="E32" s="221">
        <v>167.019745</v>
      </c>
      <c r="F32" s="3">
        <v>0.64</v>
      </c>
      <c r="G32" s="3" t="s">
        <v>386</v>
      </c>
      <c r="H32" s="131">
        <v>708491.5</v>
      </c>
      <c r="I32" s="131">
        <v>576696.75</v>
      </c>
      <c r="J32" s="131">
        <v>569315.06000000006</v>
      </c>
      <c r="K32" s="131">
        <v>569568.5</v>
      </c>
      <c r="L32" s="131">
        <v>507489.34</v>
      </c>
      <c r="M32" s="131">
        <v>580541.43999999994</v>
      </c>
      <c r="N32" s="131">
        <v>619186.43999999994</v>
      </c>
      <c r="O32" s="131">
        <v>523467.59</v>
      </c>
      <c r="P32" s="131">
        <v>609442.81000000006</v>
      </c>
      <c r="Q32" s="131">
        <v>601831.88</v>
      </c>
      <c r="R32" s="131">
        <v>706718.94</v>
      </c>
      <c r="S32" s="131">
        <v>646446.75</v>
      </c>
      <c r="T32" s="178">
        <f t="shared" si="0"/>
        <v>576696.75</v>
      </c>
      <c r="U32" s="178">
        <f t="shared" si="1"/>
        <v>569568.5</v>
      </c>
      <c r="V32" s="178">
        <f t="shared" si="2"/>
        <v>609442.81000000006</v>
      </c>
      <c r="W32" s="178">
        <f t="shared" si="3"/>
        <v>646446.75</v>
      </c>
      <c r="X32" s="191">
        <f t="shared" si="4"/>
        <v>0.98763951764944058</v>
      </c>
      <c r="Y32" s="191">
        <f t="shared" si="7"/>
        <v>0.26442798070303786</v>
      </c>
      <c r="Z32" s="191">
        <f t="shared" si="5"/>
        <v>1.0567821129562462</v>
      </c>
      <c r="AA32" s="191">
        <f t="shared" si="8"/>
        <v>0.56498655606544612</v>
      </c>
      <c r="AB32" s="191">
        <f t="shared" si="6"/>
        <v>1.1209474476837262</v>
      </c>
      <c r="AC32" s="191">
        <f t="shared" si="9"/>
        <v>0.5718749226060893</v>
      </c>
      <c r="BT32"/>
    </row>
    <row r="33" spans="1:72" ht="15.5" thickBot="1" x14ac:dyDescent="0.45">
      <c r="A33" s="45">
        <v>31</v>
      </c>
      <c r="B33" s="49" t="s">
        <v>395</v>
      </c>
      <c r="C33" s="50" t="s">
        <v>396</v>
      </c>
      <c r="D33" s="51" t="s">
        <v>28</v>
      </c>
      <c r="E33" s="221">
        <v>306.04888899999997</v>
      </c>
      <c r="F33" s="3">
        <v>0.68899999999999995</v>
      </c>
      <c r="G33" s="3" t="s">
        <v>381</v>
      </c>
      <c r="H33" s="131">
        <v>194036.11</v>
      </c>
      <c r="I33" s="131">
        <v>160193.72</v>
      </c>
      <c r="J33" s="131">
        <v>167445.79999999999</v>
      </c>
      <c r="K33" s="131">
        <v>156959.95000000001</v>
      </c>
      <c r="L33" s="131">
        <v>186501.95</v>
      </c>
      <c r="M33" s="131">
        <v>228232.67</v>
      </c>
      <c r="N33" s="131">
        <v>181251.06</v>
      </c>
      <c r="O33" s="131">
        <v>196019.75</v>
      </c>
      <c r="P33" s="131">
        <v>190007.17</v>
      </c>
      <c r="Q33" s="131">
        <v>176233.31</v>
      </c>
      <c r="R33" s="131">
        <v>183204.36</v>
      </c>
      <c r="S33" s="131">
        <v>179179.81</v>
      </c>
      <c r="T33" s="178">
        <f t="shared" si="0"/>
        <v>167445.79999999999</v>
      </c>
      <c r="U33" s="178">
        <f t="shared" si="1"/>
        <v>186501.95</v>
      </c>
      <c r="V33" s="178">
        <f t="shared" si="2"/>
        <v>190007.17</v>
      </c>
      <c r="W33" s="178">
        <f t="shared" si="3"/>
        <v>179179.81</v>
      </c>
      <c r="X33" s="191">
        <f t="shared" si="4"/>
        <v>1.1138048849239577</v>
      </c>
      <c r="Y33" s="191">
        <f t="shared" si="7"/>
        <v>0.51024556560253798</v>
      </c>
      <c r="Z33" s="191">
        <f t="shared" si="5"/>
        <v>1.1347383451839343</v>
      </c>
      <c r="AA33" s="191">
        <f t="shared" si="8"/>
        <v>0.24430973225221134</v>
      </c>
      <c r="AB33" s="191">
        <f t="shared" si="6"/>
        <v>1.0700764665342457</v>
      </c>
      <c r="AC33" s="191">
        <f t="shared" si="9"/>
        <v>0.61869861734933562</v>
      </c>
      <c r="BT33"/>
    </row>
    <row r="34" spans="1:72" ht="15.5" thickBot="1" x14ac:dyDescent="0.45">
      <c r="A34" s="45">
        <v>32</v>
      </c>
      <c r="B34" s="49" t="s">
        <v>45</v>
      </c>
      <c r="C34" s="50" t="s">
        <v>46</v>
      </c>
      <c r="D34" s="51" t="s">
        <v>28</v>
      </c>
      <c r="E34" s="221">
        <v>129.066025</v>
      </c>
      <c r="F34" s="3">
        <v>0.66100000000000003</v>
      </c>
      <c r="G34" s="3" t="s">
        <v>381</v>
      </c>
      <c r="H34" s="131">
        <v>3457326.75</v>
      </c>
      <c r="I34" s="131">
        <v>3976952.75</v>
      </c>
      <c r="J34" s="131">
        <v>3932011.25</v>
      </c>
      <c r="K34" s="131">
        <v>3478032</v>
      </c>
      <c r="L34" s="131">
        <v>3449010</v>
      </c>
      <c r="M34" s="131">
        <v>4353676.5</v>
      </c>
      <c r="N34" s="131">
        <v>3389133.25</v>
      </c>
      <c r="O34" s="131">
        <v>4351515.5</v>
      </c>
      <c r="P34" s="131">
        <v>3927515.25</v>
      </c>
      <c r="Q34" s="131">
        <v>3630026.75</v>
      </c>
      <c r="R34" s="131">
        <v>3921814.25</v>
      </c>
      <c r="S34" s="131">
        <v>3930483.75</v>
      </c>
      <c r="T34" s="178">
        <f t="shared" si="0"/>
        <v>3932011.25</v>
      </c>
      <c r="U34" s="178">
        <f t="shared" si="1"/>
        <v>3478032</v>
      </c>
      <c r="V34" s="178">
        <f t="shared" si="2"/>
        <v>3927515.25</v>
      </c>
      <c r="W34" s="178">
        <f t="shared" si="3"/>
        <v>3921814.25</v>
      </c>
      <c r="X34" s="191">
        <f t="shared" si="4"/>
        <v>0.88454273878285572</v>
      </c>
      <c r="Y34" s="191">
        <f t="shared" si="7"/>
        <v>0.93721001965740114</v>
      </c>
      <c r="Z34" s="191">
        <f t="shared" si="5"/>
        <v>0.99885656481781426</v>
      </c>
      <c r="AA34" s="191">
        <f t="shared" si="8"/>
        <v>0.77184684517091506</v>
      </c>
      <c r="AB34" s="191">
        <f t="shared" si="6"/>
        <v>0.99740667069556321</v>
      </c>
      <c r="AC34" s="191">
        <f t="shared" si="9"/>
        <v>0.85119911111659619</v>
      </c>
      <c r="BT34"/>
    </row>
    <row r="35" spans="1:72" ht="15.5" thickBot="1" x14ac:dyDescent="0.45">
      <c r="A35" s="45">
        <v>33</v>
      </c>
      <c r="B35" s="49" t="s">
        <v>397</v>
      </c>
      <c r="C35" s="50" t="s">
        <v>398</v>
      </c>
      <c r="D35" s="51" t="s">
        <v>28</v>
      </c>
      <c r="E35" s="221">
        <v>166.04977400000001</v>
      </c>
      <c r="F35" s="3">
        <v>0.68799999999999994</v>
      </c>
      <c r="G35" s="3" t="s">
        <v>386</v>
      </c>
      <c r="H35" s="131">
        <v>357985.75</v>
      </c>
      <c r="I35" s="131">
        <v>389524.72</v>
      </c>
      <c r="J35" s="131">
        <v>408122.16</v>
      </c>
      <c r="K35" s="131">
        <v>401981.16</v>
      </c>
      <c r="L35" s="131">
        <v>436033.59</v>
      </c>
      <c r="M35" s="131">
        <v>451576.5</v>
      </c>
      <c r="N35" s="131">
        <v>383281.22</v>
      </c>
      <c r="O35" s="131">
        <v>399127.59</v>
      </c>
      <c r="P35" s="131">
        <v>442218.5</v>
      </c>
      <c r="Q35" s="131">
        <v>408380.84</v>
      </c>
      <c r="R35" s="131">
        <v>380097.25</v>
      </c>
      <c r="S35" s="131">
        <v>378436.62</v>
      </c>
      <c r="T35" s="178">
        <f t="shared" si="0"/>
        <v>389524.72</v>
      </c>
      <c r="U35" s="178">
        <f t="shared" si="1"/>
        <v>436033.59</v>
      </c>
      <c r="V35" s="178">
        <f t="shared" si="2"/>
        <v>399127.59</v>
      </c>
      <c r="W35" s="178">
        <f t="shared" si="3"/>
        <v>380097.25</v>
      </c>
      <c r="X35" s="191">
        <f t="shared" si="4"/>
        <v>1.1193990204267397</v>
      </c>
      <c r="Y35" s="191">
        <f t="shared" si="7"/>
        <v>9.7234184089654702E-2</v>
      </c>
      <c r="Z35" s="191">
        <f t="shared" si="5"/>
        <v>1.0246527871196469</v>
      </c>
      <c r="AA35" s="191">
        <f t="shared" si="8"/>
        <v>0.3719812211353834</v>
      </c>
      <c r="AB35" s="191">
        <f t="shared" si="6"/>
        <v>0.97579750522636932</v>
      </c>
      <c r="AC35" s="191">
        <f t="shared" si="9"/>
        <v>0.84094024022647162</v>
      </c>
      <c r="BT35"/>
    </row>
    <row r="36" spans="1:72" ht="15.5" thickBot="1" x14ac:dyDescent="0.45">
      <c r="A36" s="45">
        <v>34</v>
      </c>
      <c r="B36" s="49" t="s">
        <v>399</v>
      </c>
      <c r="C36" s="50" t="s">
        <v>400</v>
      </c>
      <c r="D36" s="51" t="s">
        <v>28</v>
      </c>
      <c r="E36" s="221">
        <v>249.06050099999999</v>
      </c>
      <c r="F36" s="3">
        <v>0.69399999999999995</v>
      </c>
      <c r="G36" s="3" t="s">
        <v>381</v>
      </c>
      <c r="H36" s="131">
        <v>1069790.6200000001</v>
      </c>
      <c r="I36" s="131">
        <v>1128591.8799999999</v>
      </c>
      <c r="J36" s="131">
        <v>1122217</v>
      </c>
      <c r="K36" s="131">
        <v>1232891</v>
      </c>
      <c r="L36" s="131">
        <v>1236852.6200000001</v>
      </c>
      <c r="M36" s="131">
        <v>1162130.6200000001</v>
      </c>
      <c r="N36" s="131">
        <v>1183735.1200000001</v>
      </c>
      <c r="O36" s="131">
        <v>1156214.1200000001</v>
      </c>
      <c r="P36" s="131">
        <v>1170351.6200000001</v>
      </c>
      <c r="Q36" s="131">
        <v>1139101.5</v>
      </c>
      <c r="R36" s="131">
        <v>1201316.6200000001</v>
      </c>
      <c r="S36" s="131">
        <v>1265226.8799999999</v>
      </c>
      <c r="T36" s="178">
        <f t="shared" si="0"/>
        <v>1122217</v>
      </c>
      <c r="U36" s="178">
        <f t="shared" si="1"/>
        <v>1232891</v>
      </c>
      <c r="V36" s="178">
        <f t="shared" si="2"/>
        <v>1170351.6200000001</v>
      </c>
      <c r="W36" s="178">
        <f t="shared" si="3"/>
        <v>1201316.6200000001</v>
      </c>
      <c r="X36" s="191">
        <f t="shared" si="4"/>
        <v>1.0986208549683349</v>
      </c>
      <c r="Y36" s="191">
        <f t="shared" si="7"/>
        <v>2.7505730999593622E-2</v>
      </c>
      <c r="Z36" s="191">
        <f t="shared" si="5"/>
        <v>1.0428924352420255</v>
      </c>
      <c r="AA36" s="191">
        <f t="shared" si="8"/>
        <v>3.5450200212765647E-2</v>
      </c>
      <c r="AB36" s="191">
        <f t="shared" si="6"/>
        <v>1.0704851379011369</v>
      </c>
      <c r="AC36" s="191">
        <f t="shared" si="9"/>
        <v>8.0857145926815172E-2</v>
      </c>
      <c r="BT36"/>
    </row>
    <row r="37" spans="1:72" ht="15.5" thickBot="1" x14ac:dyDescent="0.45">
      <c r="A37" s="45">
        <v>35</v>
      </c>
      <c r="B37" s="49" t="s">
        <v>47</v>
      </c>
      <c r="C37" s="50" t="s">
        <v>48</v>
      </c>
      <c r="D37" s="51" t="s">
        <v>28</v>
      </c>
      <c r="E37" s="221">
        <v>123.055458</v>
      </c>
      <c r="F37" s="3">
        <v>0.85599999999999998</v>
      </c>
      <c r="G37" s="3" t="s">
        <v>381</v>
      </c>
      <c r="H37" s="131">
        <v>26475054</v>
      </c>
      <c r="I37" s="131">
        <v>34052160</v>
      </c>
      <c r="J37" s="131">
        <v>32133840</v>
      </c>
      <c r="K37" s="131">
        <v>33199286</v>
      </c>
      <c r="L37" s="131">
        <v>29667734</v>
      </c>
      <c r="M37" s="131">
        <v>33119658</v>
      </c>
      <c r="N37" s="131">
        <v>29099610</v>
      </c>
      <c r="O37" s="131">
        <v>31639802</v>
      </c>
      <c r="P37" s="131">
        <v>36515060</v>
      </c>
      <c r="Q37" s="131">
        <v>33313502</v>
      </c>
      <c r="R37" s="131">
        <v>28454082</v>
      </c>
      <c r="S37" s="131">
        <v>34982568</v>
      </c>
      <c r="T37" s="178">
        <f t="shared" si="0"/>
        <v>32133840</v>
      </c>
      <c r="U37" s="178">
        <f t="shared" si="1"/>
        <v>33119658</v>
      </c>
      <c r="V37" s="178">
        <f t="shared" si="2"/>
        <v>31639802</v>
      </c>
      <c r="W37" s="178">
        <f t="shared" si="3"/>
        <v>33313502</v>
      </c>
      <c r="X37" s="191">
        <f t="shared" si="4"/>
        <v>1.0306784996751088</v>
      </c>
      <c r="Y37" s="191">
        <f t="shared" si="7"/>
        <v>0.6867624697822543</v>
      </c>
      <c r="Z37" s="191">
        <f t="shared" si="5"/>
        <v>0.98462561586165864</v>
      </c>
      <c r="AA37" s="191">
        <f t="shared" si="8"/>
        <v>0.65209212378235382</v>
      </c>
      <c r="AB37" s="191">
        <f t="shared" si="6"/>
        <v>1.0367108941850709</v>
      </c>
      <c r="AC37" s="191">
        <f t="shared" si="9"/>
        <v>0.67326931323461603</v>
      </c>
      <c r="BT37"/>
    </row>
    <row r="38" spans="1:72" ht="15.5" thickBot="1" x14ac:dyDescent="0.45">
      <c r="A38" s="45">
        <v>36</v>
      </c>
      <c r="B38" s="49" t="s">
        <v>401</v>
      </c>
      <c r="C38" s="50" t="s">
        <v>402</v>
      </c>
      <c r="D38" s="51" t="s">
        <v>28</v>
      </c>
      <c r="E38" s="221">
        <v>337.05206299999998</v>
      </c>
      <c r="F38" s="3">
        <v>1.762</v>
      </c>
      <c r="G38" s="3" t="s">
        <v>381</v>
      </c>
      <c r="H38" s="131">
        <v>233520.58</v>
      </c>
      <c r="I38" s="131">
        <v>330921.15999999997</v>
      </c>
      <c r="J38" s="131">
        <v>288269.15999999997</v>
      </c>
      <c r="K38" s="131">
        <v>337047.06</v>
      </c>
      <c r="L38" s="131">
        <v>262464.40999999997</v>
      </c>
      <c r="M38" s="131">
        <v>338142.41</v>
      </c>
      <c r="N38" s="131">
        <v>265892.12</v>
      </c>
      <c r="O38" s="131">
        <v>251915.17</v>
      </c>
      <c r="P38" s="131">
        <v>358130.28</v>
      </c>
      <c r="Q38" s="131">
        <v>215429.56</v>
      </c>
      <c r="R38" s="131">
        <v>219484.73</v>
      </c>
      <c r="S38" s="131">
        <v>229073.58</v>
      </c>
      <c r="T38" s="178">
        <f t="shared" si="0"/>
        <v>288269.15999999997</v>
      </c>
      <c r="U38" s="178">
        <f t="shared" si="1"/>
        <v>337047.06</v>
      </c>
      <c r="V38" s="178">
        <f t="shared" si="2"/>
        <v>265892.12</v>
      </c>
      <c r="W38" s="178">
        <f t="shared" si="3"/>
        <v>219484.73</v>
      </c>
      <c r="X38" s="191">
        <f t="shared" si="4"/>
        <v>1.1692095678913417</v>
      </c>
      <c r="Y38" s="191">
        <f t="shared" si="7"/>
        <v>0.49448513363524649</v>
      </c>
      <c r="Z38" s="191">
        <f t="shared" si="5"/>
        <v>0.92237449195050913</v>
      </c>
      <c r="AA38" s="191">
        <f t="shared" si="8"/>
        <v>0.86782269396129963</v>
      </c>
      <c r="AB38" s="191">
        <f t="shared" si="6"/>
        <v>0.76138817624472921</v>
      </c>
      <c r="AC38" s="191">
        <f t="shared" si="9"/>
        <v>9.1729671845299843E-2</v>
      </c>
      <c r="BT38"/>
    </row>
    <row r="39" spans="1:72" ht="15.5" thickBot="1" x14ac:dyDescent="0.45">
      <c r="A39" s="45">
        <v>37</v>
      </c>
      <c r="B39" s="49" t="s">
        <v>302</v>
      </c>
      <c r="C39" s="50" t="s">
        <v>40</v>
      </c>
      <c r="D39" s="51" t="s">
        <v>195</v>
      </c>
      <c r="E39" s="221">
        <v>96.968163000000004</v>
      </c>
      <c r="F39" s="3">
        <v>0.70599999999999996</v>
      </c>
      <c r="G39" s="3" t="s">
        <v>386</v>
      </c>
      <c r="H39" s="131">
        <v>155231.97</v>
      </c>
      <c r="I39" s="131">
        <v>57723.05</v>
      </c>
      <c r="J39" s="131">
        <v>69096.009999999995</v>
      </c>
      <c r="K39" s="131">
        <v>85552.91</v>
      </c>
      <c r="L39" s="131">
        <v>114552.82</v>
      </c>
      <c r="M39" s="131">
        <v>91452.41</v>
      </c>
      <c r="N39" s="131">
        <v>0</v>
      </c>
      <c r="O39" s="131">
        <v>96006.47</v>
      </c>
      <c r="P39" s="131">
        <v>190291.67</v>
      </c>
      <c r="Q39" s="131">
        <v>86051.27</v>
      </c>
      <c r="R39" s="131">
        <v>0</v>
      </c>
      <c r="S39" s="131">
        <v>75125.39</v>
      </c>
      <c r="T39" s="178">
        <f t="shared" si="0"/>
        <v>69096.009999999995</v>
      </c>
      <c r="U39" s="178">
        <f t="shared" si="1"/>
        <v>91452.41</v>
      </c>
      <c r="V39" s="178">
        <f t="shared" si="2"/>
        <v>96006.47</v>
      </c>
      <c r="W39" s="178">
        <f t="shared" si="3"/>
        <v>75125.39</v>
      </c>
      <c r="X39" s="191">
        <f t="shared" si="4"/>
        <v>1.3235555859158874</v>
      </c>
      <c r="Y39" s="191">
        <f t="shared" si="7"/>
        <v>0.92594539339346071</v>
      </c>
      <c r="Z39" s="191">
        <f t="shared" si="5"/>
        <v>1.389464746227749</v>
      </c>
      <c r="AA39" s="191">
        <f t="shared" si="8"/>
        <v>0.98314020830980009</v>
      </c>
      <c r="AB39" s="191">
        <f t="shared" si="6"/>
        <v>1.08726089972489</v>
      </c>
      <c r="AC39" s="191">
        <f t="shared" si="9"/>
        <v>0.38114871013986856</v>
      </c>
      <c r="BT39"/>
    </row>
    <row r="40" spans="1:72" ht="15.5" thickBot="1" x14ac:dyDescent="0.45">
      <c r="A40" s="45">
        <v>38</v>
      </c>
      <c r="B40" s="49" t="s">
        <v>39</v>
      </c>
      <c r="C40" s="50" t="s">
        <v>196</v>
      </c>
      <c r="D40" s="51" t="s">
        <v>195</v>
      </c>
      <c r="E40" s="221">
        <v>176.934845</v>
      </c>
      <c r="F40" s="3">
        <v>0.60299999999999998</v>
      </c>
      <c r="G40" s="3" t="s">
        <v>386</v>
      </c>
      <c r="H40" s="131">
        <v>188418.5</v>
      </c>
      <c r="I40" s="131">
        <v>276414.78000000003</v>
      </c>
      <c r="J40" s="131">
        <v>191303.2</v>
      </c>
      <c r="K40" s="131">
        <v>253853.14</v>
      </c>
      <c r="L40" s="131">
        <v>148062.5</v>
      </c>
      <c r="M40" s="131">
        <v>187944</v>
      </c>
      <c r="N40" s="131">
        <v>103022.53</v>
      </c>
      <c r="O40" s="131">
        <v>105411.41</v>
      </c>
      <c r="P40" s="131">
        <v>224046.69</v>
      </c>
      <c r="Q40" s="131">
        <v>119550.35</v>
      </c>
      <c r="R40" s="131">
        <v>184425.19</v>
      </c>
      <c r="S40" s="131">
        <v>152020.01999999999</v>
      </c>
      <c r="T40" s="178">
        <f t="shared" si="0"/>
        <v>191303.2</v>
      </c>
      <c r="U40" s="178">
        <f t="shared" si="1"/>
        <v>187944</v>
      </c>
      <c r="V40" s="178">
        <f t="shared" si="2"/>
        <v>105411.41</v>
      </c>
      <c r="W40" s="178">
        <f t="shared" si="3"/>
        <v>152020.01999999999</v>
      </c>
      <c r="X40" s="191">
        <f t="shared" si="4"/>
        <v>0.98244044009718601</v>
      </c>
      <c r="Y40" s="191">
        <f t="shared" si="7"/>
        <v>0.62862638549980487</v>
      </c>
      <c r="Z40" s="191">
        <f t="shared" si="5"/>
        <v>0.5510174947413321</v>
      </c>
      <c r="AA40" s="191">
        <f t="shared" si="8"/>
        <v>0.20491112573162895</v>
      </c>
      <c r="AB40" s="191">
        <f t="shared" si="6"/>
        <v>0.79465487247468924</v>
      </c>
      <c r="AC40" s="191">
        <f t="shared" si="9"/>
        <v>0.12452424269373776</v>
      </c>
      <c r="BT40"/>
    </row>
    <row r="41" spans="1:72" ht="15.5" thickBot="1" x14ac:dyDescent="0.45">
      <c r="A41" s="45">
        <v>39</v>
      </c>
      <c r="B41" s="73" t="s">
        <v>55</v>
      </c>
      <c r="C41" s="74" t="s">
        <v>56</v>
      </c>
      <c r="D41" s="75" t="s">
        <v>57</v>
      </c>
      <c r="E41" s="222">
        <v>179.055038</v>
      </c>
      <c r="F41" s="11">
        <v>0.65100000000000002</v>
      </c>
      <c r="G41" s="222" t="s">
        <v>386</v>
      </c>
      <c r="H41" s="147">
        <v>65742420</v>
      </c>
      <c r="I41" s="147">
        <v>63744372</v>
      </c>
      <c r="J41" s="147">
        <v>72076216</v>
      </c>
      <c r="K41" s="147">
        <v>65758444</v>
      </c>
      <c r="L41" s="147">
        <v>69237176</v>
      </c>
      <c r="M41" s="147">
        <v>66999852</v>
      </c>
      <c r="N41" s="147">
        <v>79049320</v>
      </c>
      <c r="O41" s="147">
        <v>71555352</v>
      </c>
      <c r="P41" s="147">
        <v>74256768</v>
      </c>
      <c r="Q41" s="147">
        <v>72453640</v>
      </c>
      <c r="R41" s="147">
        <v>72377416</v>
      </c>
      <c r="S41" s="147">
        <v>71908232</v>
      </c>
      <c r="T41" s="178">
        <f t="shared" si="0"/>
        <v>65742420</v>
      </c>
      <c r="U41" s="178">
        <f t="shared" si="1"/>
        <v>66999852</v>
      </c>
      <c r="V41" s="178">
        <f t="shared" si="2"/>
        <v>74256768</v>
      </c>
      <c r="W41" s="178">
        <f t="shared" si="3"/>
        <v>72377416</v>
      </c>
      <c r="X41" s="191">
        <f t="shared" si="4"/>
        <v>1.0191266460833051</v>
      </c>
      <c r="Y41" s="191">
        <f t="shared" si="7"/>
        <v>0.9601257788325781</v>
      </c>
      <c r="Z41" s="191">
        <f t="shared" si="5"/>
        <v>1.1295107177374974</v>
      </c>
      <c r="AA41" s="191">
        <f t="shared" si="8"/>
        <v>8.0242600034113307E-2</v>
      </c>
      <c r="AB41" s="191">
        <f t="shared" si="6"/>
        <v>1.1009241217466592</v>
      </c>
      <c r="AC41" s="191">
        <f t="shared" si="9"/>
        <v>0.11483990413043045</v>
      </c>
      <c r="BT41"/>
    </row>
    <row r="42" spans="1:72" ht="15.5" thickBot="1" x14ac:dyDescent="0.45">
      <c r="A42" s="45">
        <v>40</v>
      </c>
      <c r="B42" s="73" t="s">
        <v>242</v>
      </c>
      <c r="C42" s="74" t="s">
        <v>58</v>
      </c>
      <c r="D42" s="75" t="s">
        <v>57</v>
      </c>
      <c r="E42" s="222">
        <v>168.98826600000001</v>
      </c>
      <c r="F42" s="11">
        <v>0.68200000000000005</v>
      </c>
      <c r="G42" s="222" t="s">
        <v>386</v>
      </c>
      <c r="H42" s="147">
        <v>334712.84000000003</v>
      </c>
      <c r="I42" s="147">
        <v>972553.81</v>
      </c>
      <c r="J42" s="147">
        <v>3979250.25</v>
      </c>
      <c r="K42" s="147">
        <v>2376890</v>
      </c>
      <c r="L42" s="147">
        <v>1748524.5</v>
      </c>
      <c r="M42" s="147">
        <v>3164803.75</v>
      </c>
      <c r="N42" s="147">
        <v>1940729</v>
      </c>
      <c r="O42" s="147">
        <v>9163367</v>
      </c>
      <c r="P42" s="147">
        <v>416269.12</v>
      </c>
      <c r="Q42" s="147">
        <v>1822909.5</v>
      </c>
      <c r="R42" s="147">
        <v>2947930.75</v>
      </c>
      <c r="S42" s="147">
        <v>806486.81</v>
      </c>
      <c r="T42" s="178">
        <f t="shared" si="0"/>
        <v>972553.81</v>
      </c>
      <c r="U42" s="178">
        <f t="shared" si="1"/>
        <v>2376890</v>
      </c>
      <c r="V42" s="178">
        <f t="shared" si="2"/>
        <v>1940729</v>
      </c>
      <c r="W42" s="178">
        <f t="shared" si="3"/>
        <v>1822909.5</v>
      </c>
      <c r="X42" s="191">
        <f t="shared" si="4"/>
        <v>2.4439675990781424</v>
      </c>
      <c r="Y42" s="191">
        <f t="shared" si="7"/>
        <v>0.60634739496992418</v>
      </c>
      <c r="Z42" s="191">
        <f t="shared" si="5"/>
        <v>1.9954978120953533</v>
      </c>
      <c r="AA42" s="191">
        <f t="shared" si="8"/>
        <v>0.51632882542156755</v>
      </c>
      <c r="AB42" s="191">
        <f t="shared" si="6"/>
        <v>1.8743533584018348</v>
      </c>
      <c r="AC42" s="191">
        <f t="shared" si="9"/>
        <v>0.94338664451776966</v>
      </c>
      <c r="BT42"/>
    </row>
    <row r="43" spans="1:72" ht="15.5" thickBot="1" x14ac:dyDescent="0.45">
      <c r="A43" s="45">
        <v>41</v>
      </c>
      <c r="B43" s="73" t="s">
        <v>59</v>
      </c>
      <c r="C43" s="74" t="s">
        <v>60</v>
      </c>
      <c r="D43" s="75" t="s">
        <v>57</v>
      </c>
      <c r="E43" s="222">
        <v>87.007194999999996</v>
      </c>
      <c r="F43" s="11">
        <v>0.63700000000000001</v>
      </c>
      <c r="G43" s="222" t="s">
        <v>386</v>
      </c>
      <c r="H43" s="147">
        <v>15813453</v>
      </c>
      <c r="I43" s="147">
        <v>17756138</v>
      </c>
      <c r="J43" s="147">
        <v>18406178</v>
      </c>
      <c r="K43" s="147">
        <v>15725971</v>
      </c>
      <c r="L43" s="147">
        <v>16167265</v>
      </c>
      <c r="M43" s="147">
        <v>14884224</v>
      </c>
      <c r="N43" s="147">
        <v>18934000</v>
      </c>
      <c r="O43" s="147">
        <v>16160741</v>
      </c>
      <c r="P43" s="147">
        <v>14543653</v>
      </c>
      <c r="Q43" s="147">
        <v>17133182</v>
      </c>
      <c r="R43" s="147">
        <v>16901462</v>
      </c>
      <c r="S43" s="147">
        <v>17575768</v>
      </c>
      <c r="T43" s="178">
        <f t="shared" si="0"/>
        <v>17756138</v>
      </c>
      <c r="U43" s="178">
        <f t="shared" si="1"/>
        <v>15725971</v>
      </c>
      <c r="V43" s="178">
        <f t="shared" si="2"/>
        <v>16160741</v>
      </c>
      <c r="W43" s="178">
        <f t="shared" si="3"/>
        <v>17133182</v>
      </c>
      <c r="X43" s="191">
        <f t="shared" si="4"/>
        <v>0.88566393210055028</v>
      </c>
      <c r="Y43" s="191">
        <f t="shared" si="7"/>
        <v>0.11569503798418529</v>
      </c>
      <c r="Z43" s="191">
        <f t="shared" si="5"/>
        <v>0.91014954941215254</v>
      </c>
      <c r="AA43" s="191">
        <f t="shared" si="8"/>
        <v>0.63088699673281745</v>
      </c>
      <c r="AB43" s="191">
        <f t="shared" si="6"/>
        <v>0.96491601946324135</v>
      </c>
      <c r="AC43" s="191">
        <f t="shared" si="9"/>
        <v>0.88687393386523916</v>
      </c>
      <c r="BT43"/>
    </row>
    <row r="44" spans="1:72" ht="15.5" thickBot="1" x14ac:dyDescent="0.45">
      <c r="A44" s="45">
        <v>42</v>
      </c>
      <c r="B44" s="73" t="s">
        <v>61</v>
      </c>
      <c r="C44" s="74" t="s">
        <v>62</v>
      </c>
      <c r="D44" s="75" t="s">
        <v>57</v>
      </c>
      <c r="E44" s="222">
        <v>89.022812000000002</v>
      </c>
      <c r="F44" s="11">
        <v>0.63200000000000001</v>
      </c>
      <c r="G44" s="222" t="s">
        <v>386</v>
      </c>
      <c r="H44" s="147">
        <v>111326888</v>
      </c>
      <c r="I44" s="147">
        <v>124294936</v>
      </c>
      <c r="J44" s="147">
        <v>133159064</v>
      </c>
      <c r="K44" s="147">
        <v>135248208</v>
      </c>
      <c r="L44" s="147">
        <v>114618024</v>
      </c>
      <c r="M44" s="147">
        <v>130616616</v>
      </c>
      <c r="N44" s="147">
        <v>85336184</v>
      </c>
      <c r="O44" s="147">
        <v>87830648</v>
      </c>
      <c r="P44" s="147">
        <v>101084952</v>
      </c>
      <c r="Q44" s="147">
        <v>112727192</v>
      </c>
      <c r="R44" s="147">
        <v>107597864</v>
      </c>
      <c r="S44" s="147">
        <v>105447648</v>
      </c>
      <c r="T44" s="178">
        <f t="shared" si="0"/>
        <v>124294936</v>
      </c>
      <c r="U44" s="178">
        <f t="shared" si="1"/>
        <v>130616616</v>
      </c>
      <c r="V44" s="178">
        <f t="shared" si="2"/>
        <v>87830648</v>
      </c>
      <c r="W44" s="178">
        <f t="shared" si="3"/>
        <v>107597864</v>
      </c>
      <c r="X44" s="191">
        <f t="shared" si="4"/>
        <v>1.0508603182353302</v>
      </c>
      <c r="Y44" s="191">
        <f t="shared" si="7"/>
        <v>0.68387992144630172</v>
      </c>
      <c r="Z44" s="191">
        <f t="shared" si="5"/>
        <v>0.70663094432101403</v>
      </c>
      <c r="AA44" s="191">
        <f t="shared" si="8"/>
        <v>1.70100981348301E-2</v>
      </c>
      <c r="AB44" s="191">
        <f t="shared" si="6"/>
        <v>0.86566570982425217</v>
      </c>
      <c r="AC44" s="191">
        <f t="shared" si="9"/>
        <v>9.901565847223899E-2</v>
      </c>
      <c r="BT44"/>
    </row>
    <row r="45" spans="1:72" ht="15.5" thickBot="1" x14ac:dyDescent="0.45">
      <c r="A45" s="45">
        <v>43</v>
      </c>
      <c r="B45" s="52" t="s">
        <v>281</v>
      </c>
      <c r="C45" s="53" t="s">
        <v>219</v>
      </c>
      <c r="D45" s="54" t="s">
        <v>218</v>
      </c>
      <c r="E45" s="223">
        <v>181.07064800000001</v>
      </c>
      <c r="F45" s="4">
        <v>0.65200000000000002</v>
      </c>
      <c r="G45" s="223" t="s">
        <v>386</v>
      </c>
      <c r="H45" s="133">
        <v>3934306</v>
      </c>
      <c r="I45" s="133">
        <v>4181212</v>
      </c>
      <c r="J45" s="133">
        <v>4786759.5</v>
      </c>
      <c r="K45" s="133">
        <v>4275733.5</v>
      </c>
      <c r="L45" s="133">
        <v>4213981.5</v>
      </c>
      <c r="M45" s="133">
        <v>4478661.5</v>
      </c>
      <c r="N45" s="133">
        <v>4985216.5</v>
      </c>
      <c r="O45" s="133">
        <v>4633357</v>
      </c>
      <c r="P45" s="133">
        <v>4756924.5</v>
      </c>
      <c r="Q45" s="133">
        <v>4827958</v>
      </c>
      <c r="R45" s="133">
        <v>4509197.5</v>
      </c>
      <c r="S45" s="133">
        <v>4571608.5</v>
      </c>
      <c r="T45" s="178">
        <f t="shared" si="0"/>
        <v>4181212</v>
      </c>
      <c r="U45" s="178">
        <f t="shared" si="1"/>
        <v>4275733.5</v>
      </c>
      <c r="V45" s="178">
        <f t="shared" si="2"/>
        <v>4756924.5</v>
      </c>
      <c r="W45" s="178">
        <f t="shared" si="3"/>
        <v>4571608.5</v>
      </c>
      <c r="X45" s="191">
        <f t="shared" si="4"/>
        <v>1.0226062443138497</v>
      </c>
      <c r="Y45" s="191">
        <f t="shared" si="7"/>
        <v>0.9378624866842511</v>
      </c>
      <c r="Z45" s="191">
        <f t="shared" si="5"/>
        <v>1.1376903395474804</v>
      </c>
      <c r="AA45" s="191">
        <f t="shared" si="8"/>
        <v>0.14689840362561402</v>
      </c>
      <c r="AB45" s="191">
        <f t="shared" si="6"/>
        <v>1.0933692192598701</v>
      </c>
      <c r="AC45" s="191">
        <f t="shared" si="9"/>
        <v>0.28397845297779561</v>
      </c>
      <c r="BT45"/>
    </row>
    <row r="46" spans="1:72" ht="15.5" thickBot="1" x14ac:dyDescent="0.45">
      <c r="A46" s="45">
        <v>44</v>
      </c>
      <c r="B46" s="52" t="s">
        <v>190</v>
      </c>
      <c r="C46" s="53" t="s">
        <v>191</v>
      </c>
      <c r="D46" s="54" t="s">
        <v>218</v>
      </c>
      <c r="E46" s="223">
        <v>149.04444899999999</v>
      </c>
      <c r="F46" s="4">
        <v>0.65100000000000002</v>
      </c>
      <c r="G46" s="223" t="s">
        <v>386</v>
      </c>
      <c r="H46" s="133">
        <v>1712297.88</v>
      </c>
      <c r="I46" s="133">
        <v>1632614.12</v>
      </c>
      <c r="J46" s="133">
        <v>1935122.88</v>
      </c>
      <c r="K46" s="133">
        <v>1719877.88</v>
      </c>
      <c r="L46" s="133">
        <v>1845201.38</v>
      </c>
      <c r="M46" s="133">
        <v>1785965</v>
      </c>
      <c r="N46" s="133">
        <v>2042523.38</v>
      </c>
      <c r="O46" s="133">
        <v>1946703</v>
      </c>
      <c r="P46" s="133">
        <v>1934319.62</v>
      </c>
      <c r="Q46" s="133">
        <v>1965277.88</v>
      </c>
      <c r="R46" s="133">
        <v>1968680</v>
      </c>
      <c r="S46" s="133">
        <v>1641311.88</v>
      </c>
      <c r="T46" s="178">
        <f t="shared" si="0"/>
        <v>1712297.88</v>
      </c>
      <c r="U46" s="178">
        <f t="shared" si="1"/>
        <v>1785965</v>
      </c>
      <c r="V46" s="178">
        <f t="shared" si="2"/>
        <v>1946703</v>
      </c>
      <c r="W46" s="178">
        <f t="shared" si="3"/>
        <v>1965277.88</v>
      </c>
      <c r="X46" s="191">
        <f t="shared" si="4"/>
        <v>1.0430223741210263</v>
      </c>
      <c r="Y46" s="191">
        <f t="shared" si="7"/>
        <v>0.82011694510248112</v>
      </c>
      <c r="Z46" s="191">
        <f t="shared" si="5"/>
        <v>1.1368950594040332</v>
      </c>
      <c r="AA46" s="191">
        <f t="shared" si="8"/>
        <v>9.0948873805941091E-2</v>
      </c>
      <c r="AB46" s="191">
        <f t="shared" si="6"/>
        <v>1.1477429849997829</v>
      </c>
      <c r="AC46" s="191">
        <f t="shared" si="9"/>
        <v>0.52462906999196901</v>
      </c>
      <c r="BT46"/>
    </row>
    <row r="47" spans="1:72" ht="15.5" thickBot="1" x14ac:dyDescent="0.45">
      <c r="A47" s="45">
        <v>45</v>
      </c>
      <c r="B47" s="52" t="s">
        <v>220</v>
      </c>
      <c r="C47" s="53" t="s">
        <v>221</v>
      </c>
      <c r="D47" s="54" t="s">
        <v>218</v>
      </c>
      <c r="E47" s="223">
        <v>151.06028699999999</v>
      </c>
      <c r="F47" s="4">
        <v>0.65100000000000002</v>
      </c>
      <c r="G47" s="223" t="s">
        <v>386</v>
      </c>
      <c r="H47" s="133">
        <v>235964.06</v>
      </c>
      <c r="I47" s="133">
        <v>191742.58</v>
      </c>
      <c r="J47" s="133">
        <v>231396.08</v>
      </c>
      <c r="K47" s="133">
        <v>224581.92</v>
      </c>
      <c r="L47" s="133">
        <v>242516.14</v>
      </c>
      <c r="M47" s="133">
        <v>236771.98</v>
      </c>
      <c r="N47" s="133">
        <v>279486.59000000003</v>
      </c>
      <c r="O47" s="133">
        <v>272931.84000000003</v>
      </c>
      <c r="P47" s="133">
        <v>222033.48</v>
      </c>
      <c r="Q47" s="133">
        <v>252565.75</v>
      </c>
      <c r="R47" s="133">
        <v>219374.33</v>
      </c>
      <c r="S47" s="133">
        <v>279220.53000000003</v>
      </c>
      <c r="T47" s="178">
        <f t="shared" si="0"/>
        <v>231396.08</v>
      </c>
      <c r="U47" s="178">
        <f t="shared" si="1"/>
        <v>236771.98</v>
      </c>
      <c r="V47" s="178">
        <f t="shared" si="2"/>
        <v>272931.84000000003</v>
      </c>
      <c r="W47" s="178">
        <f t="shared" si="3"/>
        <v>252565.75</v>
      </c>
      <c r="X47" s="191">
        <f t="shared" si="4"/>
        <v>1.0232324592534152</v>
      </c>
      <c r="Y47" s="191">
        <f t="shared" si="7"/>
        <v>0.37623443690411768</v>
      </c>
      <c r="Z47" s="191">
        <f t="shared" si="5"/>
        <v>1.1795007071857053</v>
      </c>
      <c r="AA47" s="191">
        <f t="shared" si="8"/>
        <v>0.1692177080461745</v>
      </c>
      <c r="AB47" s="191">
        <f t="shared" si="6"/>
        <v>1.091486727000734</v>
      </c>
      <c r="AC47" s="191">
        <f t="shared" si="9"/>
        <v>0.24063183630672585</v>
      </c>
      <c r="BT47"/>
    </row>
    <row r="48" spans="1:72" ht="15.5" thickBot="1" x14ac:dyDescent="0.45">
      <c r="A48" s="45">
        <v>46</v>
      </c>
      <c r="B48" s="55" t="s">
        <v>64</v>
      </c>
      <c r="C48" s="56" t="s">
        <v>65</v>
      </c>
      <c r="D48" s="57" t="s">
        <v>63</v>
      </c>
      <c r="E48" s="224">
        <v>191.01859999999999</v>
      </c>
      <c r="F48" s="5">
        <v>0.59399999999999997</v>
      </c>
      <c r="G48" s="224" t="s">
        <v>386</v>
      </c>
      <c r="H48" s="135">
        <v>2496172.75</v>
      </c>
      <c r="I48" s="135">
        <v>3362865</v>
      </c>
      <c r="J48" s="135">
        <v>2451821.75</v>
      </c>
      <c r="K48" s="135">
        <v>2495282.75</v>
      </c>
      <c r="L48" s="135">
        <v>1793151.38</v>
      </c>
      <c r="M48" s="135">
        <v>2308768.25</v>
      </c>
      <c r="N48" s="135">
        <v>2502277.75</v>
      </c>
      <c r="O48" s="135">
        <v>1864194.88</v>
      </c>
      <c r="P48" s="135">
        <v>3182255</v>
      </c>
      <c r="Q48" s="135">
        <v>2640817.25</v>
      </c>
      <c r="R48" s="135">
        <v>3178754.75</v>
      </c>
      <c r="S48" s="135">
        <v>2664671</v>
      </c>
      <c r="T48" s="178">
        <f t="shared" si="0"/>
        <v>2496172.75</v>
      </c>
      <c r="U48" s="178">
        <f t="shared" si="1"/>
        <v>2308768.25</v>
      </c>
      <c r="V48" s="178">
        <f t="shared" si="2"/>
        <v>2502277.75</v>
      </c>
      <c r="W48" s="178">
        <f t="shared" si="3"/>
        <v>2664671</v>
      </c>
      <c r="X48" s="191">
        <f t="shared" si="4"/>
        <v>0.92492326502642896</v>
      </c>
      <c r="Y48" s="191">
        <f t="shared" si="7"/>
        <v>0.19105625943713123</v>
      </c>
      <c r="Z48" s="191">
        <f t="shared" si="5"/>
        <v>1.0024457441897801</v>
      </c>
      <c r="AA48" s="191">
        <f t="shared" si="8"/>
        <v>0.62635095571682731</v>
      </c>
      <c r="AB48" s="191">
        <f t="shared" si="6"/>
        <v>1.0675026397912564</v>
      </c>
      <c r="AC48" s="191">
        <f t="shared" si="9"/>
        <v>0.87494175800525675</v>
      </c>
      <c r="BT48"/>
    </row>
    <row r="49" spans="1:72" ht="15.5" thickBot="1" x14ac:dyDescent="0.45">
      <c r="A49" s="45">
        <v>47</v>
      </c>
      <c r="B49" s="55" t="s">
        <v>66</v>
      </c>
      <c r="C49" s="56" t="s">
        <v>67</v>
      </c>
      <c r="D49" s="57" t="s">
        <v>63</v>
      </c>
      <c r="E49" s="224">
        <v>145.01293899999999</v>
      </c>
      <c r="F49" s="5">
        <v>0.57999999999999996</v>
      </c>
      <c r="G49" s="224" t="s">
        <v>386</v>
      </c>
      <c r="H49" s="135">
        <v>614231.81000000006</v>
      </c>
      <c r="I49" s="135">
        <v>790730.44</v>
      </c>
      <c r="J49" s="135">
        <v>722090.94</v>
      </c>
      <c r="K49" s="135">
        <v>672996.56</v>
      </c>
      <c r="L49" s="135">
        <v>597127.31000000006</v>
      </c>
      <c r="M49" s="135">
        <v>670484.31000000006</v>
      </c>
      <c r="N49" s="135">
        <v>572627.56000000006</v>
      </c>
      <c r="O49" s="135">
        <v>551775.93999999994</v>
      </c>
      <c r="P49" s="135">
        <v>704048</v>
      </c>
      <c r="Q49" s="135">
        <v>711375.06</v>
      </c>
      <c r="R49" s="135">
        <v>722371</v>
      </c>
      <c r="S49" s="135">
        <v>737509.5</v>
      </c>
      <c r="T49" s="178">
        <f t="shared" si="0"/>
        <v>722090.94</v>
      </c>
      <c r="U49" s="178">
        <f t="shared" si="1"/>
        <v>670484.31000000006</v>
      </c>
      <c r="V49" s="178">
        <f t="shared" si="2"/>
        <v>572627.56000000006</v>
      </c>
      <c r="W49" s="178">
        <f t="shared" si="3"/>
        <v>722371</v>
      </c>
      <c r="X49" s="191">
        <f t="shared" si="4"/>
        <v>0.9285316749715764</v>
      </c>
      <c r="Y49" s="191">
        <f t="shared" si="7"/>
        <v>0.33742910704525442</v>
      </c>
      <c r="Z49" s="191">
        <f t="shared" si="5"/>
        <v>0.79301307948829836</v>
      </c>
      <c r="AA49" s="191">
        <f t="shared" si="8"/>
        <v>0.22852564706498019</v>
      </c>
      <c r="AB49" s="191">
        <f t="shared" si="6"/>
        <v>1.0003878458854505</v>
      </c>
      <c r="AC49" s="191">
        <f t="shared" si="9"/>
        <v>0.79067385771797605</v>
      </c>
      <c r="BT49"/>
    </row>
    <row r="50" spans="1:72" ht="15.5" thickBot="1" x14ac:dyDescent="0.45">
      <c r="A50" s="45">
        <v>48</v>
      </c>
      <c r="B50" s="55" t="s">
        <v>69</v>
      </c>
      <c r="C50" s="56" t="s">
        <v>70</v>
      </c>
      <c r="D50" s="57" t="s">
        <v>63</v>
      </c>
      <c r="E50" s="224">
        <v>117.017822</v>
      </c>
      <c r="F50" s="5">
        <v>0.59199999999999997</v>
      </c>
      <c r="G50" s="224" t="s">
        <v>386</v>
      </c>
      <c r="H50" s="135">
        <v>4595538.5</v>
      </c>
      <c r="I50" s="135">
        <v>5717758.5</v>
      </c>
      <c r="J50" s="135">
        <v>5320772.5</v>
      </c>
      <c r="K50" s="135">
        <v>5233465.5</v>
      </c>
      <c r="L50" s="135">
        <v>4972348</v>
      </c>
      <c r="M50" s="135">
        <v>4951949</v>
      </c>
      <c r="N50" s="135">
        <v>4801129.5</v>
      </c>
      <c r="O50" s="135">
        <v>4844952.5</v>
      </c>
      <c r="P50" s="135">
        <v>5655628.5</v>
      </c>
      <c r="Q50" s="135">
        <v>4791053.5</v>
      </c>
      <c r="R50" s="135">
        <v>5221021.5</v>
      </c>
      <c r="S50" s="135">
        <v>5351632</v>
      </c>
      <c r="T50" s="178">
        <f t="shared" si="0"/>
        <v>5320772.5</v>
      </c>
      <c r="U50" s="178">
        <f t="shared" si="1"/>
        <v>4972348</v>
      </c>
      <c r="V50" s="178">
        <f t="shared" si="2"/>
        <v>4844952.5</v>
      </c>
      <c r="W50" s="178">
        <f t="shared" si="3"/>
        <v>5221021.5</v>
      </c>
      <c r="X50" s="191">
        <f t="shared" si="4"/>
        <v>0.93451618162588235</v>
      </c>
      <c r="Y50" s="191">
        <f t="shared" si="7"/>
        <v>0.66555801313741403</v>
      </c>
      <c r="Z50" s="191">
        <f t="shared" si="5"/>
        <v>0.91057313576177146</v>
      </c>
      <c r="AA50" s="191">
        <f t="shared" si="8"/>
        <v>0.8095065222265333</v>
      </c>
      <c r="AB50" s="191">
        <f t="shared" si="6"/>
        <v>0.98125253428895898</v>
      </c>
      <c r="AC50" s="191">
        <f t="shared" si="9"/>
        <v>0.81936407637581332</v>
      </c>
      <c r="BT50"/>
    </row>
    <row r="51" spans="1:72" ht="15.5" thickBot="1" x14ac:dyDescent="0.45">
      <c r="A51" s="45">
        <v>49</v>
      </c>
      <c r="B51" s="55" t="s">
        <v>152</v>
      </c>
      <c r="C51" s="56" t="s">
        <v>153</v>
      </c>
      <c r="D51" s="57" t="s">
        <v>63</v>
      </c>
      <c r="E51" s="224">
        <v>115.002174</v>
      </c>
      <c r="F51" s="5">
        <v>0.6</v>
      </c>
      <c r="G51" s="224" t="s">
        <v>386</v>
      </c>
      <c r="H51" s="135">
        <v>175247.02</v>
      </c>
      <c r="I51" s="135">
        <v>236476.14</v>
      </c>
      <c r="J51" s="135">
        <v>210134.39</v>
      </c>
      <c r="K51" s="135">
        <v>216617.62</v>
      </c>
      <c r="L51" s="135">
        <v>173847.42</v>
      </c>
      <c r="M51" s="135">
        <v>196115.81</v>
      </c>
      <c r="N51" s="135">
        <v>173907.61</v>
      </c>
      <c r="O51" s="135">
        <v>151618.64000000001</v>
      </c>
      <c r="P51" s="135">
        <v>195483.88</v>
      </c>
      <c r="Q51" s="135">
        <v>182937.77</v>
      </c>
      <c r="R51" s="135">
        <v>202805.61</v>
      </c>
      <c r="S51" s="135">
        <v>220852.44</v>
      </c>
      <c r="T51" s="178">
        <f t="shared" si="0"/>
        <v>210134.39</v>
      </c>
      <c r="U51" s="178">
        <f t="shared" si="1"/>
        <v>196115.81</v>
      </c>
      <c r="V51" s="178">
        <f t="shared" si="2"/>
        <v>173907.61</v>
      </c>
      <c r="W51" s="178">
        <f t="shared" si="3"/>
        <v>202805.61</v>
      </c>
      <c r="X51" s="191">
        <f t="shared" si="4"/>
        <v>0.93328754993411589</v>
      </c>
      <c r="Y51" s="191">
        <f t="shared" si="7"/>
        <v>0.61524824652140508</v>
      </c>
      <c r="Z51" s="191">
        <f t="shared" si="5"/>
        <v>0.8276018504158219</v>
      </c>
      <c r="AA51" s="191">
        <f t="shared" si="8"/>
        <v>0.19776788962813788</v>
      </c>
      <c r="AB51" s="191">
        <f t="shared" si="6"/>
        <v>0.96512336700337331</v>
      </c>
      <c r="AC51" s="191">
        <f t="shared" si="9"/>
        <v>0.81916091512798317</v>
      </c>
      <c r="BT51"/>
    </row>
    <row r="52" spans="1:72" ht="15.5" thickBot="1" x14ac:dyDescent="0.45">
      <c r="A52" s="45">
        <v>50</v>
      </c>
      <c r="B52" s="55" t="s">
        <v>71</v>
      </c>
      <c r="C52" s="56" t="s">
        <v>240</v>
      </c>
      <c r="D52" s="57" t="s">
        <v>63</v>
      </c>
      <c r="E52" s="224">
        <v>133.01281700000001</v>
      </c>
      <c r="F52" s="5">
        <v>0.58499999999999996</v>
      </c>
      <c r="G52" s="224" t="s">
        <v>386</v>
      </c>
      <c r="H52" s="135">
        <v>2433571</v>
      </c>
      <c r="I52" s="135">
        <v>3119482.75</v>
      </c>
      <c r="J52" s="135">
        <v>2639378.25</v>
      </c>
      <c r="K52" s="135">
        <v>2807840</v>
      </c>
      <c r="L52" s="135">
        <v>2642435</v>
      </c>
      <c r="M52" s="135">
        <v>2699811.75</v>
      </c>
      <c r="N52" s="135">
        <v>2030997.38</v>
      </c>
      <c r="O52" s="135">
        <v>2098198.5</v>
      </c>
      <c r="P52" s="135">
        <v>2590255.25</v>
      </c>
      <c r="Q52" s="135">
        <v>2627247</v>
      </c>
      <c r="R52" s="135">
        <v>2568687.75</v>
      </c>
      <c r="S52" s="135">
        <v>2656572</v>
      </c>
      <c r="T52" s="178">
        <f t="shared" si="0"/>
        <v>2639378.25</v>
      </c>
      <c r="U52" s="178">
        <f t="shared" si="1"/>
        <v>2699811.75</v>
      </c>
      <c r="V52" s="178">
        <f t="shared" si="2"/>
        <v>2098198.5</v>
      </c>
      <c r="W52" s="178">
        <f t="shared" si="3"/>
        <v>2627247</v>
      </c>
      <c r="X52" s="191">
        <f t="shared" si="4"/>
        <v>1.0228968697457441</v>
      </c>
      <c r="Y52" s="191">
        <f t="shared" si="7"/>
        <v>0.94937641441478859</v>
      </c>
      <c r="Z52" s="191">
        <f t="shared" si="5"/>
        <v>0.79495938105877773</v>
      </c>
      <c r="AA52" s="191">
        <f t="shared" si="8"/>
        <v>0.14203531231343966</v>
      </c>
      <c r="AB52" s="191">
        <f t="shared" si="6"/>
        <v>0.99540374707566071</v>
      </c>
      <c r="AC52" s="191">
        <f t="shared" si="9"/>
        <v>0.60963325086406628</v>
      </c>
      <c r="BT52"/>
    </row>
    <row r="53" spans="1:72" ht="15.5" thickBot="1" x14ac:dyDescent="0.45">
      <c r="A53" s="45">
        <v>51</v>
      </c>
      <c r="B53" s="55" t="s">
        <v>204</v>
      </c>
      <c r="C53" s="56" t="s">
        <v>68</v>
      </c>
      <c r="D53" s="57" t="s">
        <v>203</v>
      </c>
      <c r="E53" s="224">
        <v>147.02862500000001</v>
      </c>
      <c r="F53" s="5">
        <v>0.58099999999999996</v>
      </c>
      <c r="G53" s="224" t="s">
        <v>386</v>
      </c>
      <c r="H53" s="135">
        <v>265453.71999999997</v>
      </c>
      <c r="I53" s="135">
        <v>299233.96999999997</v>
      </c>
      <c r="J53" s="135">
        <v>307090.69</v>
      </c>
      <c r="K53" s="135">
        <v>302350.88</v>
      </c>
      <c r="L53" s="135">
        <v>308295.40999999997</v>
      </c>
      <c r="M53" s="135">
        <v>323634.12</v>
      </c>
      <c r="N53" s="135">
        <v>307656</v>
      </c>
      <c r="O53" s="135">
        <v>307017.38</v>
      </c>
      <c r="P53" s="135">
        <v>364409.75</v>
      </c>
      <c r="Q53" s="135">
        <v>326736.90999999997</v>
      </c>
      <c r="R53" s="135">
        <v>347296.97</v>
      </c>
      <c r="S53" s="135">
        <v>336989.12</v>
      </c>
      <c r="T53" s="178">
        <f t="shared" si="0"/>
        <v>299233.96999999997</v>
      </c>
      <c r="U53" s="178">
        <f t="shared" si="1"/>
        <v>308295.40999999997</v>
      </c>
      <c r="V53" s="178">
        <f t="shared" si="2"/>
        <v>307656</v>
      </c>
      <c r="W53" s="178">
        <f t="shared" si="3"/>
        <v>336989.12</v>
      </c>
      <c r="X53" s="191">
        <f t="shared" si="4"/>
        <v>1.0302821233832509</v>
      </c>
      <c r="Y53" s="191">
        <f t="shared" si="7"/>
        <v>0.21779907953874397</v>
      </c>
      <c r="Z53" s="191">
        <f t="shared" si="5"/>
        <v>1.0281453004817602</v>
      </c>
      <c r="AA53" s="191">
        <f t="shared" si="8"/>
        <v>0.19356665877777701</v>
      </c>
      <c r="AB53" s="191">
        <f t="shared" si="6"/>
        <v>1.126172673510297</v>
      </c>
      <c r="AC53" s="191">
        <f t="shared" si="9"/>
        <v>3.0058951182815704E-2</v>
      </c>
      <c r="BT53"/>
    </row>
    <row r="54" spans="1:72" ht="15.5" thickBot="1" x14ac:dyDescent="0.45">
      <c r="A54" s="45">
        <v>52</v>
      </c>
      <c r="B54" s="61" t="s">
        <v>82</v>
      </c>
      <c r="C54" s="62" t="s">
        <v>83</v>
      </c>
      <c r="D54" s="63" t="s">
        <v>79</v>
      </c>
      <c r="E54" s="225">
        <v>130.04995700000001</v>
      </c>
      <c r="F54" s="7">
        <v>0.66500000000000004</v>
      </c>
      <c r="G54" s="7" t="s">
        <v>381</v>
      </c>
      <c r="H54" s="139">
        <v>142624384</v>
      </c>
      <c r="I54" s="139">
        <v>170690640</v>
      </c>
      <c r="J54" s="139">
        <v>151924272</v>
      </c>
      <c r="K54" s="139">
        <v>164100864</v>
      </c>
      <c r="L54" s="139">
        <v>147620848</v>
      </c>
      <c r="M54" s="139">
        <v>159428640</v>
      </c>
      <c r="N54" s="139">
        <v>159598464</v>
      </c>
      <c r="O54" s="139">
        <v>135104784</v>
      </c>
      <c r="P54" s="139">
        <v>164654192</v>
      </c>
      <c r="Q54" s="139">
        <v>179012816</v>
      </c>
      <c r="R54" s="139">
        <v>165748400</v>
      </c>
      <c r="S54" s="139">
        <v>166648544</v>
      </c>
      <c r="T54" s="178">
        <f t="shared" si="0"/>
        <v>151924272</v>
      </c>
      <c r="U54" s="178">
        <f t="shared" si="1"/>
        <v>159428640</v>
      </c>
      <c r="V54" s="178">
        <f t="shared" si="2"/>
        <v>159598464</v>
      </c>
      <c r="W54" s="178">
        <f t="shared" si="3"/>
        <v>166648544</v>
      </c>
      <c r="X54" s="191">
        <f t="shared" si="4"/>
        <v>1.0493954514391222</v>
      </c>
      <c r="Y54" s="191">
        <f t="shared" si="7"/>
        <v>0.84741795839719603</v>
      </c>
      <c r="Z54" s="191">
        <f t="shared" si="5"/>
        <v>1.0505132715067411</v>
      </c>
      <c r="AA54" s="191">
        <f t="shared" si="8"/>
        <v>0.88111817825580008</v>
      </c>
      <c r="AB54" s="191">
        <f t="shared" si="6"/>
        <v>1.0969184963413878</v>
      </c>
      <c r="AC54" s="191">
        <f t="shared" si="9"/>
        <v>0.17320852331075257</v>
      </c>
      <c r="BT54"/>
    </row>
    <row r="55" spans="1:72" ht="15.5" thickBot="1" x14ac:dyDescent="0.45">
      <c r="A55" s="45">
        <v>53</v>
      </c>
      <c r="B55" s="61" t="s">
        <v>88</v>
      </c>
      <c r="C55" s="62" t="s">
        <v>89</v>
      </c>
      <c r="D55" s="63" t="s">
        <v>79</v>
      </c>
      <c r="E55" s="225">
        <v>175.023529</v>
      </c>
      <c r="F55" s="7">
        <v>0.57999999999999996</v>
      </c>
      <c r="G55" s="7" t="s">
        <v>386</v>
      </c>
      <c r="H55" s="139">
        <v>290529.12</v>
      </c>
      <c r="I55" s="139">
        <v>324799.28000000003</v>
      </c>
      <c r="J55" s="139">
        <v>320618.15999999997</v>
      </c>
      <c r="K55" s="139">
        <v>338909.97</v>
      </c>
      <c r="L55" s="139">
        <v>293291.12</v>
      </c>
      <c r="M55" s="139">
        <v>340834.97</v>
      </c>
      <c r="N55" s="139">
        <v>351539.75</v>
      </c>
      <c r="O55" s="139">
        <v>309679.40999999997</v>
      </c>
      <c r="P55" s="139">
        <v>335101.96999999997</v>
      </c>
      <c r="Q55" s="139">
        <v>381958.16</v>
      </c>
      <c r="R55" s="139">
        <v>401967.28</v>
      </c>
      <c r="S55" s="139">
        <v>404288.34</v>
      </c>
      <c r="T55" s="178">
        <f t="shared" si="0"/>
        <v>320618.15999999997</v>
      </c>
      <c r="U55" s="178">
        <f t="shared" si="1"/>
        <v>338909.97</v>
      </c>
      <c r="V55" s="178">
        <f t="shared" si="2"/>
        <v>335101.96999999997</v>
      </c>
      <c r="W55" s="178">
        <f t="shared" si="3"/>
        <v>401967.28</v>
      </c>
      <c r="X55" s="191">
        <f t="shared" si="4"/>
        <v>1.0570516966350252</v>
      </c>
      <c r="Y55" s="191">
        <f t="shared" si="7"/>
        <v>0.54910076389986973</v>
      </c>
      <c r="Z55" s="191">
        <f t="shared" si="5"/>
        <v>1.0451746401389117</v>
      </c>
      <c r="AA55" s="191">
        <f t="shared" si="8"/>
        <v>0.28382331113914333</v>
      </c>
      <c r="AB55" s="191">
        <f t="shared" si="6"/>
        <v>1.2537258650601701</v>
      </c>
      <c r="AC55" s="191">
        <f t="shared" si="9"/>
        <v>2.8707757419853307E-3</v>
      </c>
      <c r="BT55"/>
    </row>
    <row r="56" spans="1:72" ht="15.5" thickBot="1" x14ac:dyDescent="0.45">
      <c r="A56" s="45">
        <v>54</v>
      </c>
      <c r="B56" s="61" t="s">
        <v>403</v>
      </c>
      <c r="C56" s="62" t="s">
        <v>404</v>
      </c>
      <c r="D56" s="63" t="s">
        <v>79</v>
      </c>
      <c r="E56" s="225">
        <v>173.00775100000001</v>
      </c>
      <c r="F56" s="7">
        <v>0.57399999999999995</v>
      </c>
      <c r="G56" s="7" t="s">
        <v>386</v>
      </c>
      <c r="H56" s="139">
        <v>83190.710000000006</v>
      </c>
      <c r="I56" s="139">
        <v>124449.01</v>
      </c>
      <c r="J56" s="139">
        <v>101447.81</v>
      </c>
      <c r="K56" s="139">
        <v>86044.54</v>
      </c>
      <c r="L56" s="139">
        <v>95034.12</v>
      </c>
      <c r="M56" s="139">
        <v>84043.73</v>
      </c>
      <c r="N56" s="139">
        <v>115504.45</v>
      </c>
      <c r="O56" s="139">
        <v>98180.29</v>
      </c>
      <c r="P56" s="139">
        <v>104875.52</v>
      </c>
      <c r="Q56" s="139">
        <v>128962.98</v>
      </c>
      <c r="R56" s="139">
        <v>146808.38</v>
      </c>
      <c r="S56" s="139">
        <v>123250.84</v>
      </c>
      <c r="T56" s="178">
        <f t="shared" si="0"/>
        <v>101447.81</v>
      </c>
      <c r="U56" s="178">
        <f t="shared" si="1"/>
        <v>86044.54</v>
      </c>
      <c r="V56" s="178">
        <f t="shared" si="2"/>
        <v>104875.52</v>
      </c>
      <c r="W56" s="178">
        <f t="shared" si="3"/>
        <v>128962.98</v>
      </c>
      <c r="X56" s="191">
        <f t="shared" si="4"/>
        <v>0.84816557400302672</v>
      </c>
      <c r="Y56" s="191">
        <f t="shared" si="7"/>
        <v>0.30291561601913125</v>
      </c>
      <c r="Z56" s="191">
        <f t="shared" si="5"/>
        <v>1.0337879151851579</v>
      </c>
      <c r="AA56" s="191">
        <f t="shared" si="8"/>
        <v>0.81947291374467035</v>
      </c>
      <c r="AB56" s="191">
        <f t="shared" si="6"/>
        <v>1.2712248790782177</v>
      </c>
      <c r="AC56" s="191">
        <f t="shared" si="9"/>
        <v>9.7006967150230342E-2</v>
      </c>
      <c r="BT56"/>
    </row>
    <row r="57" spans="1:72" ht="15.5" thickBot="1" x14ac:dyDescent="0.45">
      <c r="A57" s="45">
        <v>55</v>
      </c>
      <c r="B57" s="64" t="s">
        <v>405</v>
      </c>
      <c r="C57" s="65" t="s">
        <v>406</v>
      </c>
      <c r="D57" s="66" t="s">
        <v>215</v>
      </c>
      <c r="E57" s="226">
        <v>274.10418700000002</v>
      </c>
      <c r="F57" s="8">
        <v>0.60399999999999998</v>
      </c>
      <c r="G57" s="8" t="s">
        <v>386</v>
      </c>
      <c r="H57" s="141">
        <v>108075.31</v>
      </c>
      <c r="I57" s="141">
        <v>115427.77</v>
      </c>
      <c r="J57" s="141">
        <v>112925.54</v>
      </c>
      <c r="K57" s="141">
        <v>120885.75</v>
      </c>
      <c r="L57" s="141">
        <v>117731.12</v>
      </c>
      <c r="M57" s="141">
        <v>113449.06</v>
      </c>
      <c r="N57" s="141">
        <v>101999.5</v>
      </c>
      <c r="O57" s="141">
        <v>106900.88</v>
      </c>
      <c r="P57" s="141">
        <v>125464.85</v>
      </c>
      <c r="Q57" s="141">
        <v>90910.01</v>
      </c>
      <c r="R57" s="141">
        <v>101081.76</v>
      </c>
      <c r="S57" s="141">
        <v>99249.16</v>
      </c>
      <c r="T57" s="178">
        <f t="shared" si="0"/>
        <v>112925.54</v>
      </c>
      <c r="U57" s="178">
        <f t="shared" si="1"/>
        <v>117731.12</v>
      </c>
      <c r="V57" s="178">
        <f t="shared" si="2"/>
        <v>106900.88</v>
      </c>
      <c r="W57" s="178">
        <f t="shared" si="3"/>
        <v>99249.16</v>
      </c>
      <c r="X57" s="191">
        <f t="shared" si="4"/>
        <v>1.0425552979423434</v>
      </c>
      <c r="Y57" s="191">
        <f t="shared" si="7"/>
        <v>0.1626238109587986</v>
      </c>
      <c r="Z57" s="191">
        <f t="shared" si="5"/>
        <v>0.94664926995257237</v>
      </c>
      <c r="AA57" s="191">
        <f t="shared" si="8"/>
        <v>0.93102115501971683</v>
      </c>
      <c r="AB57" s="191">
        <f t="shared" si="6"/>
        <v>0.87889028469556141</v>
      </c>
      <c r="AC57" s="191">
        <f t="shared" si="9"/>
        <v>1.6654880973117268E-2</v>
      </c>
      <c r="BT57"/>
    </row>
    <row r="58" spans="1:72" ht="15.5" thickBot="1" x14ac:dyDescent="0.45">
      <c r="A58" s="45">
        <v>56</v>
      </c>
      <c r="B58" s="67" t="s">
        <v>303</v>
      </c>
      <c r="C58" s="68" t="s">
        <v>92</v>
      </c>
      <c r="D58" s="69" t="s">
        <v>90</v>
      </c>
      <c r="E58" s="227">
        <v>104.07106</v>
      </c>
      <c r="F58" s="9">
        <v>0.66400000000000003</v>
      </c>
      <c r="G58" s="9" t="s">
        <v>381</v>
      </c>
      <c r="H58" s="143">
        <v>658492.93999999994</v>
      </c>
      <c r="I58" s="143">
        <v>837208.5</v>
      </c>
      <c r="J58" s="143">
        <v>878067.56</v>
      </c>
      <c r="K58" s="143">
        <v>727220.81</v>
      </c>
      <c r="L58" s="143">
        <v>788513.31</v>
      </c>
      <c r="M58" s="143">
        <v>898473.69</v>
      </c>
      <c r="N58" s="143">
        <v>863775</v>
      </c>
      <c r="O58" s="143">
        <v>885244.69</v>
      </c>
      <c r="P58" s="143">
        <v>805418.56</v>
      </c>
      <c r="Q58" s="143">
        <v>991492.75</v>
      </c>
      <c r="R58" s="143">
        <v>978734.81</v>
      </c>
      <c r="S58" s="143">
        <v>889661.43999999994</v>
      </c>
      <c r="T58" s="178">
        <f t="shared" si="0"/>
        <v>837208.5</v>
      </c>
      <c r="U58" s="178">
        <f t="shared" si="1"/>
        <v>788513.31</v>
      </c>
      <c r="V58" s="178">
        <f t="shared" si="2"/>
        <v>863775</v>
      </c>
      <c r="W58" s="178">
        <f t="shared" si="3"/>
        <v>978734.81</v>
      </c>
      <c r="X58" s="191">
        <f t="shared" si="4"/>
        <v>0.94183624509306829</v>
      </c>
      <c r="Y58" s="191">
        <f t="shared" si="7"/>
        <v>0.88028276433223995</v>
      </c>
      <c r="Z58" s="191">
        <f t="shared" si="5"/>
        <v>1.0317322387433954</v>
      </c>
      <c r="AA58" s="191">
        <f t="shared" si="8"/>
        <v>0.44713627272239892</v>
      </c>
      <c r="AB58" s="191">
        <f t="shared" si="6"/>
        <v>1.1690454767241374</v>
      </c>
      <c r="AC58" s="191">
        <f t="shared" si="9"/>
        <v>9.5716987308323037E-2</v>
      </c>
      <c r="BT58"/>
    </row>
    <row r="59" spans="1:72" ht="15.5" thickBot="1" x14ac:dyDescent="0.45">
      <c r="A59" s="45">
        <v>57</v>
      </c>
      <c r="B59" s="67" t="s">
        <v>304</v>
      </c>
      <c r="C59" s="68" t="s">
        <v>91</v>
      </c>
      <c r="D59" s="69" t="s">
        <v>90</v>
      </c>
      <c r="E59" s="227">
        <v>186.01835600000001</v>
      </c>
      <c r="F59" s="9">
        <v>0.59399999999999997</v>
      </c>
      <c r="G59" s="9" t="s">
        <v>381</v>
      </c>
      <c r="H59" s="143">
        <v>156690.26999999999</v>
      </c>
      <c r="I59" s="143">
        <v>151710.25</v>
      </c>
      <c r="J59" s="143">
        <v>129209.44</v>
      </c>
      <c r="K59" s="143">
        <v>147442.67000000001</v>
      </c>
      <c r="L59" s="143">
        <v>175928.42</v>
      </c>
      <c r="M59" s="143">
        <v>165129.19</v>
      </c>
      <c r="N59" s="143">
        <v>167575.84</v>
      </c>
      <c r="O59" s="143">
        <v>114293.23</v>
      </c>
      <c r="P59" s="143">
        <v>203092</v>
      </c>
      <c r="Q59" s="143">
        <v>134150.06</v>
      </c>
      <c r="R59" s="143">
        <v>188460.58</v>
      </c>
      <c r="S59" s="143">
        <v>123400.1</v>
      </c>
      <c r="T59" s="178">
        <f t="shared" si="0"/>
        <v>151710.25</v>
      </c>
      <c r="U59" s="178">
        <f t="shared" si="1"/>
        <v>165129.19</v>
      </c>
      <c r="V59" s="178">
        <f t="shared" si="2"/>
        <v>167575.84</v>
      </c>
      <c r="W59" s="178">
        <f t="shared" si="3"/>
        <v>134150.06</v>
      </c>
      <c r="X59" s="191">
        <f t="shared" si="4"/>
        <v>1.0884511099283007</v>
      </c>
      <c r="Y59" s="191">
        <f t="shared" si="7"/>
        <v>0.22550501591267275</v>
      </c>
      <c r="Z59" s="191">
        <f t="shared" si="5"/>
        <v>1.1045782338371994</v>
      </c>
      <c r="AA59" s="191">
        <f t="shared" si="8"/>
        <v>0.59223860768964431</v>
      </c>
      <c r="AB59" s="191">
        <f t="shared" si="6"/>
        <v>0.88425178918365765</v>
      </c>
      <c r="AC59" s="191">
        <f t="shared" si="9"/>
        <v>0.90415741283420503</v>
      </c>
      <c r="BT59"/>
    </row>
    <row r="60" spans="1:72" ht="15.5" thickBot="1" x14ac:dyDescent="0.45">
      <c r="A60" s="45">
        <v>58</v>
      </c>
      <c r="B60" s="67" t="s">
        <v>199</v>
      </c>
      <c r="C60" s="68" t="s">
        <v>202</v>
      </c>
      <c r="D60" s="69" t="s">
        <v>236</v>
      </c>
      <c r="E60" s="227">
        <v>440.131958</v>
      </c>
      <c r="F60" s="9">
        <v>0.96699999999999997</v>
      </c>
      <c r="G60" s="9" t="s">
        <v>386</v>
      </c>
      <c r="H60" s="143">
        <v>44133.39</v>
      </c>
      <c r="I60" s="143">
        <v>43188.95</v>
      </c>
      <c r="J60" s="143">
        <v>38022.870000000003</v>
      </c>
      <c r="K60" s="143">
        <v>51077.77</v>
      </c>
      <c r="L60" s="143">
        <v>59020.45</v>
      </c>
      <c r="M60" s="143">
        <v>52049.99</v>
      </c>
      <c r="N60" s="143">
        <v>50200.480000000003</v>
      </c>
      <c r="O60" s="143">
        <v>33641.11</v>
      </c>
      <c r="P60" s="143">
        <v>37247.01</v>
      </c>
      <c r="Q60" s="143">
        <v>65762.539999999994</v>
      </c>
      <c r="R60" s="143">
        <v>55712.46</v>
      </c>
      <c r="S60" s="143">
        <v>58127.66</v>
      </c>
      <c r="T60" s="178">
        <f t="shared" si="0"/>
        <v>43188.95</v>
      </c>
      <c r="U60" s="178">
        <f t="shared" si="1"/>
        <v>52049.99</v>
      </c>
      <c r="V60" s="178">
        <f t="shared" si="2"/>
        <v>37247.01</v>
      </c>
      <c r="W60" s="178">
        <f t="shared" si="3"/>
        <v>58127.66</v>
      </c>
      <c r="X60" s="191">
        <f t="shared" si="4"/>
        <v>1.2051691462746836</v>
      </c>
      <c r="Y60" s="191">
        <f t="shared" si="7"/>
        <v>1.7449930486601008E-2</v>
      </c>
      <c r="Z60" s="191">
        <f t="shared" si="5"/>
        <v>0.86241990138681313</v>
      </c>
      <c r="AA60" s="191">
        <f t="shared" si="8"/>
        <v>0.80482158781012303</v>
      </c>
      <c r="AB60" s="191">
        <f t="shared" si="6"/>
        <v>1.3458919468984545</v>
      </c>
      <c r="AC60" s="191">
        <f t="shared" si="9"/>
        <v>7.1855178672173307E-3</v>
      </c>
      <c r="BT60"/>
    </row>
    <row r="61" spans="1:72" ht="15.5" thickBot="1" x14ac:dyDescent="0.45">
      <c r="A61" s="45">
        <v>59</v>
      </c>
      <c r="B61" s="70" t="s">
        <v>93</v>
      </c>
      <c r="C61" s="71" t="s">
        <v>94</v>
      </c>
      <c r="D61" s="72" t="s">
        <v>159</v>
      </c>
      <c r="E61" s="228">
        <v>133.09787</v>
      </c>
      <c r="F61" s="10">
        <v>0.64100000000000001</v>
      </c>
      <c r="G61" s="10" t="s">
        <v>381</v>
      </c>
      <c r="H61" s="145">
        <v>923579.25</v>
      </c>
      <c r="I61" s="145">
        <v>1424656.62</v>
      </c>
      <c r="J61" s="145">
        <v>1223181.6200000001</v>
      </c>
      <c r="K61" s="145">
        <v>1242801.1200000001</v>
      </c>
      <c r="L61" s="145">
        <v>1095030.8799999999</v>
      </c>
      <c r="M61" s="145">
        <v>680854.62</v>
      </c>
      <c r="N61" s="145">
        <v>1609777.38</v>
      </c>
      <c r="O61" s="145">
        <v>652965.68999999994</v>
      </c>
      <c r="P61" s="145">
        <v>1383749.62</v>
      </c>
      <c r="Q61" s="145">
        <v>1278885.1200000001</v>
      </c>
      <c r="R61" s="145">
        <v>1028785.5</v>
      </c>
      <c r="S61" s="145">
        <v>1010343.56</v>
      </c>
      <c r="T61" s="178">
        <f t="shared" si="0"/>
        <v>1223181.6200000001</v>
      </c>
      <c r="U61" s="178">
        <f t="shared" si="1"/>
        <v>1095030.8799999999</v>
      </c>
      <c r="V61" s="178">
        <f t="shared" si="2"/>
        <v>1383749.62</v>
      </c>
      <c r="W61" s="178">
        <f t="shared" si="3"/>
        <v>1028785.5</v>
      </c>
      <c r="X61" s="191">
        <f t="shared" si="4"/>
        <v>0.89523163371274317</v>
      </c>
      <c r="Y61" s="191">
        <f t="shared" si="7"/>
        <v>0.45405928564765213</v>
      </c>
      <c r="Z61" s="191">
        <f t="shared" si="5"/>
        <v>1.1312707756351015</v>
      </c>
      <c r="AA61" s="191">
        <f t="shared" si="8"/>
        <v>0.94202840558369094</v>
      </c>
      <c r="AB61" s="191">
        <f t="shared" si="6"/>
        <v>0.84107338041917268</v>
      </c>
      <c r="AC61" s="191">
        <f t="shared" si="9"/>
        <v>0.644183473439639</v>
      </c>
      <c r="BT61"/>
    </row>
    <row r="62" spans="1:72" ht="15.5" thickBot="1" x14ac:dyDescent="0.45">
      <c r="A62" s="45">
        <v>60</v>
      </c>
      <c r="B62" s="73" t="s">
        <v>95</v>
      </c>
      <c r="C62" s="74" t="s">
        <v>96</v>
      </c>
      <c r="D62" s="75" t="s">
        <v>97</v>
      </c>
      <c r="E62" s="222">
        <v>308.09848</v>
      </c>
      <c r="F62" s="11">
        <v>0.63100000000000001</v>
      </c>
      <c r="G62" s="11" t="s">
        <v>386</v>
      </c>
      <c r="H62" s="147">
        <v>2460734.75</v>
      </c>
      <c r="I62" s="147">
        <v>2330499</v>
      </c>
      <c r="J62" s="147">
        <v>2559819</v>
      </c>
      <c r="K62" s="147">
        <v>2282454</v>
      </c>
      <c r="L62" s="147">
        <v>2684325</v>
      </c>
      <c r="M62" s="147">
        <v>2258518.25</v>
      </c>
      <c r="N62" s="147">
        <v>3069836</v>
      </c>
      <c r="O62" s="147">
        <v>3004836</v>
      </c>
      <c r="P62" s="147">
        <v>2519691.25</v>
      </c>
      <c r="Q62" s="147">
        <v>2620205.75</v>
      </c>
      <c r="R62" s="147">
        <v>2757589.5</v>
      </c>
      <c r="S62" s="147">
        <v>2654475.75</v>
      </c>
      <c r="T62" s="178">
        <f t="shared" si="0"/>
        <v>2460734.75</v>
      </c>
      <c r="U62" s="178">
        <f t="shared" si="1"/>
        <v>2282454</v>
      </c>
      <c r="V62" s="178">
        <f t="shared" si="2"/>
        <v>3004836</v>
      </c>
      <c r="W62" s="178">
        <f t="shared" si="3"/>
        <v>2654475.75</v>
      </c>
      <c r="X62" s="191">
        <f t="shared" si="4"/>
        <v>0.92754978975283708</v>
      </c>
      <c r="Y62" s="191">
        <f t="shared" si="7"/>
        <v>0.79799107392252155</v>
      </c>
      <c r="Z62" s="191">
        <f t="shared" si="5"/>
        <v>1.2211133280415534</v>
      </c>
      <c r="AA62" s="191">
        <f t="shared" si="8"/>
        <v>8.9596345234584984E-2</v>
      </c>
      <c r="AB62" s="191">
        <f t="shared" si="6"/>
        <v>1.0787329881857441</v>
      </c>
      <c r="AC62" s="191">
        <f t="shared" si="9"/>
        <v>4.3937344253158046E-2</v>
      </c>
      <c r="BT62"/>
    </row>
    <row r="63" spans="1:72" ht="15.5" thickBot="1" x14ac:dyDescent="0.45">
      <c r="A63" s="45">
        <v>61</v>
      </c>
      <c r="B63" s="73" t="s">
        <v>407</v>
      </c>
      <c r="C63" s="74" t="s">
        <v>408</v>
      </c>
      <c r="D63" s="75" t="s">
        <v>97</v>
      </c>
      <c r="E63" s="222">
        <v>180.08639500000001</v>
      </c>
      <c r="F63" s="11">
        <v>0.66100000000000003</v>
      </c>
      <c r="G63" s="11" t="s">
        <v>381</v>
      </c>
      <c r="H63" s="147">
        <v>362526.66</v>
      </c>
      <c r="I63" s="147">
        <v>251730.67</v>
      </c>
      <c r="J63" s="147">
        <v>458525.62</v>
      </c>
      <c r="K63" s="147">
        <v>223959.75</v>
      </c>
      <c r="L63" s="147">
        <v>310655.40999999997</v>
      </c>
      <c r="M63" s="147">
        <v>544176.81000000006</v>
      </c>
      <c r="N63" s="147">
        <v>356507.03</v>
      </c>
      <c r="O63" s="147">
        <v>559809.62</v>
      </c>
      <c r="P63" s="147">
        <v>362294.62</v>
      </c>
      <c r="Q63" s="147">
        <v>325950.40999999997</v>
      </c>
      <c r="R63" s="147">
        <v>450616.59</v>
      </c>
      <c r="S63" s="147">
        <v>448280.09</v>
      </c>
      <c r="T63" s="178">
        <f t="shared" si="0"/>
        <v>362526.66</v>
      </c>
      <c r="U63" s="178">
        <f t="shared" si="1"/>
        <v>310655.40999999997</v>
      </c>
      <c r="V63" s="178">
        <f t="shared" si="2"/>
        <v>362294.62</v>
      </c>
      <c r="W63" s="178">
        <f t="shared" si="3"/>
        <v>448280.09</v>
      </c>
      <c r="X63" s="191">
        <f t="shared" si="4"/>
        <v>0.85691741953543499</v>
      </c>
      <c r="Y63" s="191">
        <f t="shared" si="7"/>
        <v>0.98667759918023357</v>
      </c>
      <c r="Z63" s="191">
        <f t="shared" si="5"/>
        <v>0.99935993672851542</v>
      </c>
      <c r="AA63" s="191">
        <f t="shared" si="8"/>
        <v>0.48670207116057762</v>
      </c>
      <c r="AB63" s="191">
        <f t="shared" si="6"/>
        <v>1.2365437896346714</v>
      </c>
      <c r="AC63" s="191">
        <f t="shared" si="9"/>
        <v>0.52330178300914698</v>
      </c>
      <c r="BT63"/>
    </row>
    <row r="64" spans="1:72" ht="15.5" thickBot="1" x14ac:dyDescent="0.45">
      <c r="A64" s="45">
        <v>62</v>
      </c>
      <c r="B64" s="73" t="s">
        <v>98</v>
      </c>
      <c r="C64" s="74" t="s">
        <v>99</v>
      </c>
      <c r="D64" s="75" t="s">
        <v>97</v>
      </c>
      <c r="E64" s="222">
        <v>131.033569</v>
      </c>
      <c r="F64" s="11">
        <v>0.63600000000000001</v>
      </c>
      <c r="G64" s="11" t="s">
        <v>386</v>
      </c>
      <c r="H64" s="147">
        <v>2488707.75</v>
      </c>
      <c r="I64" s="147">
        <v>2879498.75</v>
      </c>
      <c r="J64" s="147">
        <v>2695281.75</v>
      </c>
      <c r="K64" s="147">
        <v>2665985.25</v>
      </c>
      <c r="L64" s="147">
        <v>2557157</v>
      </c>
      <c r="M64" s="147">
        <v>2422456.25</v>
      </c>
      <c r="N64" s="147">
        <v>2841177.75</v>
      </c>
      <c r="O64" s="147">
        <v>2766890.25</v>
      </c>
      <c r="P64" s="147">
        <v>2739149.25</v>
      </c>
      <c r="Q64" s="147">
        <v>2721053.75</v>
      </c>
      <c r="R64" s="147">
        <v>2845413.75</v>
      </c>
      <c r="S64" s="147">
        <v>2943148.75</v>
      </c>
      <c r="T64" s="178">
        <f t="shared" si="0"/>
        <v>2695281.75</v>
      </c>
      <c r="U64" s="178">
        <f t="shared" si="1"/>
        <v>2557157</v>
      </c>
      <c r="V64" s="178">
        <f t="shared" si="2"/>
        <v>2766890.25</v>
      </c>
      <c r="W64" s="178">
        <f t="shared" si="3"/>
        <v>2845413.75</v>
      </c>
      <c r="X64" s="191">
        <f t="shared" si="4"/>
        <v>0.9487531312821007</v>
      </c>
      <c r="Y64" s="191">
        <f t="shared" si="7"/>
        <v>0.3542005511528753</v>
      </c>
      <c r="Z64" s="191">
        <f t="shared" si="5"/>
        <v>1.0265680944116511</v>
      </c>
      <c r="AA64" s="191">
        <f t="shared" si="8"/>
        <v>0.46390565455011512</v>
      </c>
      <c r="AB64" s="191">
        <f t="shared" si="6"/>
        <v>1.05570178331078</v>
      </c>
      <c r="AC64" s="191">
        <f t="shared" si="9"/>
        <v>0.316093923219536</v>
      </c>
      <c r="BT64"/>
    </row>
    <row r="65" spans="1:72" ht="15.5" thickBot="1" x14ac:dyDescent="0.45">
      <c r="A65" s="45">
        <v>63</v>
      </c>
      <c r="B65" s="73" t="s">
        <v>409</v>
      </c>
      <c r="C65" s="74" t="s">
        <v>410</v>
      </c>
      <c r="D65" s="75" t="s">
        <v>97</v>
      </c>
      <c r="E65" s="222">
        <v>75.007187000000002</v>
      </c>
      <c r="F65" s="11">
        <v>0.66500000000000004</v>
      </c>
      <c r="G65" s="229" t="s">
        <v>386</v>
      </c>
      <c r="H65" s="147">
        <v>236017.92000000001</v>
      </c>
      <c r="I65" s="147">
        <v>282978.69</v>
      </c>
      <c r="J65" s="147">
        <v>363461.75</v>
      </c>
      <c r="K65" s="147">
        <v>226657.23</v>
      </c>
      <c r="L65" s="147">
        <v>260122.8</v>
      </c>
      <c r="M65" s="147">
        <v>297195.5</v>
      </c>
      <c r="N65" s="147">
        <v>303300.25</v>
      </c>
      <c r="O65" s="147">
        <v>517959.59</v>
      </c>
      <c r="P65" s="147">
        <v>351234.91</v>
      </c>
      <c r="Q65" s="147">
        <v>353755.38</v>
      </c>
      <c r="R65" s="147">
        <v>306856.78000000003</v>
      </c>
      <c r="S65" s="147">
        <v>366447.16</v>
      </c>
      <c r="T65" s="178">
        <f t="shared" si="0"/>
        <v>282978.69</v>
      </c>
      <c r="U65" s="178">
        <f t="shared" si="1"/>
        <v>260122.8</v>
      </c>
      <c r="V65" s="178">
        <f t="shared" si="2"/>
        <v>351234.91</v>
      </c>
      <c r="W65" s="178">
        <f t="shared" si="3"/>
        <v>353755.38</v>
      </c>
      <c r="X65" s="191">
        <f t="shared" si="4"/>
        <v>0.91923105587915466</v>
      </c>
      <c r="Y65" s="191">
        <f t="shared" si="7"/>
        <v>0.48222988465312561</v>
      </c>
      <c r="Z65" s="191">
        <f t="shared" si="5"/>
        <v>1.2412062194506588</v>
      </c>
      <c r="AA65" s="191">
        <f t="shared" si="8"/>
        <v>0.26657146959740807</v>
      </c>
      <c r="AB65" s="191">
        <f t="shared" si="6"/>
        <v>1.2501131445622284</v>
      </c>
      <c r="AC65" s="191">
        <f t="shared" si="9"/>
        <v>0.30892387339368094</v>
      </c>
      <c r="BT65"/>
    </row>
    <row r="66" spans="1:72" ht="15.5" thickBot="1" x14ac:dyDescent="0.45">
      <c r="A66" s="45">
        <v>64</v>
      </c>
      <c r="B66" s="76" t="s">
        <v>411</v>
      </c>
      <c r="C66" s="77" t="s">
        <v>412</v>
      </c>
      <c r="D66" s="78" t="s">
        <v>100</v>
      </c>
      <c r="E66" s="230">
        <v>227.11367799999999</v>
      </c>
      <c r="F66" s="12">
        <v>0.60799999999999998</v>
      </c>
      <c r="G66" s="231" t="s">
        <v>381</v>
      </c>
      <c r="H66" s="149">
        <v>55139.01</v>
      </c>
      <c r="I66" s="149">
        <v>109898.78</v>
      </c>
      <c r="J66" s="149">
        <v>94813.95</v>
      </c>
      <c r="K66" s="149">
        <v>79636.34</v>
      </c>
      <c r="L66" s="149">
        <v>66494.880000000005</v>
      </c>
      <c r="M66" s="149">
        <v>139959.92000000001</v>
      </c>
      <c r="N66" s="149">
        <v>58427.88</v>
      </c>
      <c r="O66" s="149">
        <v>93615.16</v>
      </c>
      <c r="P66" s="149">
        <v>113226.1</v>
      </c>
      <c r="Q66" s="149">
        <v>91175.12</v>
      </c>
      <c r="R66" s="149">
        <v>119411.93</v>
      </c>
      <c r="S66" s="149">
        <v>92400.09</v>
      </c>
      <c r="T66" s="178">
        <f t="shared" si="0"/>
        <v>94813.95</v>
      </c>
      <c r="U66" s="178">
        <f t="shared" si="1"/>
        <v>79636.34</v>
      </c>
      <c r="V66" s="178">
        <f t="shared" si="2"/>
        <v>93615.16</v>
      </c>
      <c r="W66" s="178">
        <f t="shared" si="3"/>
        <v>92400.09</v>
      </c>
      <c r="X66" s="191">
        <f t="shared" si="4"/>
        <v>0.83992218444648703</v>
      </c>
      <c r="Y66" s="191">
        <f t="shared" si="7"/>
        <v>0.76955435373314529</v>
      </c>
      <c r="Z66" s="191">
        <f t="shared" si="5"/>
        <v>0.9873563963952563</v>
      </c>
      <c r="AA66" s="191">
        <f t="shared" si="8"/>
        <v>0.94089234705927027</v>
      </c>
      <c r="AB66" s="191">
        <f t="shared" si="6"/>
        <v>0.97454108809937778</v>
      </c>
      <c r="AC66" s="191">
        <f t="shared" si="9"/>
        <v>0.48594654497527628</v>
      </c>
      <c r="BT66"/>
    </row>
    <row r="67" spans="1:72" ht="15.5" thickBot="1" x14ac:dyDescent="0.45">
      <c r="A67" s="45">
        <v>65</v>
      </c>
      <c r="B67" s="76" t="s">
        <v>103</v>
      </c>
      <c r="C67" s="77" t="s">
        <v>104</v>
      </c>
      <c r="D67" s="78" t="s">
        <v>100</v>
      </c>
      <c r="E67" s="230">
        <v>132.07699600000001</v>
      </c>
      <c r="F67" s="12">
        <v>0.66400000000000003</v>
      </c>
      <c r="G67" s="231" t="s">
        <v>381</v>
      </c>
      <c r="H67" s="149">
        <v>30001622</v>
      </c>
      <c r="I67" s="149">
        <v>35973872</v>
      </c>
      <c r="J67" s="149">
        <v>33423802</v>
      </c>
      <c r="K67" s="149">
        <v>32257018</v>
      </c>
      <c r="L67" s="149">
        <v>31570574</v>
      </c>
      <c r="M67" s="149">
        <v>36954656</v>
      </c>
      <c r="N67" s="149">
        <v>40805516</v>
      </c>
      <c r="O67" s="149">
        <v>39668508</v>
      </c>
      <c r="P67" s="149">
        <v>37059164</v>
      </c>
      <c r="Q67" s="149">
        <v>33089210</v>
      </c>
      <c r="R67" s="149">
        <v>40299612</v>
      </c>
      <c r="S67" s="149">
        <v>37255404</v>
      </c>
      <c r="T67" s="178">
        <f t="shared" ref="T67:T122" si="10">MEDIAN(H67:J67)</f>
        <v>33423802</v>
      </c>
      <c r="U67" s="178">
        <f t="shared" ref="U67:U122" si="11">MEDIAN(K67:M67)</f>
        <v>32257018</v>
      </c>
      <c r="V67" s="178">
        <f t="shared" ref="V67:V122" si="12">MEDIAN(N67:P67)</f>
        <v>39668508</v>
      </c>
      <c r="W67" s="178">
        <f t="shared" ref="W67:W122" si="13">MEDIAN(Q67:S67)</f>
        <v>37255404</v>
      </c>
      <c r="X67" s="191">
        <f t="shared" ref="X67:X130" si="14">U67/T67</f>
        <v>0.96509122451120311</v>
      </c>
      <c r="Y67" s="191">
        <f t="shared" si="7"/>
        <v>0.85819897327933703</v>
      </c>
      <c r="Z67" s="191">
        <f t="shared" ref="Z67:Z130" si="15">V67/T67</f>
        <v>1.1868341010397321</v>
      </c>
      <c r="AA67" s="191">
        <f t="shared" si="8"/>
        <v>4.2332321188646251E-2</v>
      </c>
      <c r="AB67" s="191">
        <f t="shared" ref="AB67:AB130" si="16">W67/T67</f>
        <v>1.1146369284978412</v>
      </c>
      <c r="AC67" s="191">
        <f t="shared" si="9"/>
        <v>0.23925932948776779</v>
      </c>
      <c r="BT67"/>
    </row>
    <row r="68" spans="1:72" ht="15.5" thickBot="1" x14ac:dyDescent="0.45">
      <c r="A68" s="45">
        <v>66</v>
      </c>
      <c r="B68" s="76" t="s">
        <v>141</v>
      </c>
      <c r="C68" s="77" t="s">
        <v>142</v>
      </c>
      <c r="D68" s="78" t="s">
        <v>100</v>
      </c>
      <c r="E68" s="230">
        <v>114.066498</v>
      </c>
      <c r="F68" s="12">
        <v>0.66400000000000003</v>
      </c>
      <c r="G68" s="231" t="s">
        <v>381</v>
      </c>
      <c r="H68" s="149">
        <v>13959552</v>
      </c>
      <c r="I68" s="149">
        <v>16074445</v>
      </c>
      <c r="J68" s="149">
        <v>15523288</v>
      </c>
      <c r="K68" s="149">
        <v>10019889</v>
      </c>
      <c r="L68" s="149">
        <v>15038237</v>
      </c>
      <c r="M68" s="149">
        <v>16967398</v>
      </c>
      <c r="N68" s="149">
        <v>14380381</v>
      </c>
      <c r="O68" s="149">
        <v>16834444</v>
      </c>
      <c r="P68" s="149">
        <v>15849600</v>
      </c>
      <c r="Q68" s="149">
        <v>15770920</v>
      </c>
      <c r="R68" s="149">
        <v>14034916</v>
      </c>
      <c r="S68" s="149">
        <v>17106110</v>
      </c>
      <c r="T68" s="178">
        <f t="shared" si="10"/>
        <v>15523288</v>
      </c>
      <c r="U68" s="178">
        <f t="shared" si="11"/>
        <v>15038237</v>
      </c>
      <c r="V68" s="178">
        <f t="shared" si="12"/>
        <v>15849600</v>
      </c>
      <c r="W68" s="178">
        <f t="shared" si="13"/>
        <v>15770920</v>
      </c>
      <c r="X68" s="191">
        <f t="shared" si="14"/>
        <v>0.96875333370095307</v>
      </c>
      <c r="Y68" s="191">
        <f t="shared" ref="Y68:Y122" si="17">_xlfn.T.TEST(H68:J68,K68:M68,2,2)</f>
        <v>0.61554156091370338</v>
      </c>
      <c r="Z68" s="191">
        <f t="shared" si="15"/>
        <v>1.0210208043553659</v>
      </c>
      <c r="AA68" s="191">
        <f t="shared" ref="AA68:AA122" si="18">_xlfn.T.TEST(H68:J68,N68:P68,2,2)</f>
        <v>0.62622364505766914</v>
      </c>
      <c r="AB68" s="191">
        <f t="shared" si="16"/>
        <v>1.015952290519895</v>
      </c>
      <c r="AC68" s="191">
        <f t="shared" ref="AC68:AC122" si="19">_xlfn.T.TEST(H68:J68,Q68:S68,2,2)</f>
        <v>0.70035050670587384</v>
      </c>
      <c r="BT68"/>
    </row>
    <row r="69" spans="1:72" ht="15.5" thickBot="1" x14ac:dyDescent="0.45">
      <c r="A69" s="45">
        <v>67</v>
      </c>
      <c r="B69" s="76" t="s">
        <v>413</v>
      </c>
      <c r="C69" s="77" t="s">
        <v>414</v>
      </c>
      <c r="D69" s="78" t="s">
        <v>100</v>
      </c>
      <c r="E69" s="230">
        <v>173.092117</v>
      </c>
      <c r="F69" s="12">
        <v>0.66800000000000004</v>
      </c>
      <c r="G69" s="231" t="s">
        <v>386</v>
      </c>
      <c r="H69" s="149">
        <v>147179.75</v>
      </c>
      <c r="I69" s="149">
        <v>133152.41</v>
      </c>
      <c r="J69" s="149">
        <v>157058.97</v>
      </c>
      <c r="K69" s="149">
        <v>161935.48000000001</v>
      </c>
      <c r="L69" s="149">
        <v>118441.75</v>
      </c>
      <c r="M69" s="149">
        <v>204870.58</v>
      </c>
      <c r="N69" s="149">
        <v>149876.20000000001</v>
      </c>
      <c r="O69" s="149">
        <v>210608.23</v>
      </c>
      <c r="P69" s="149">
        <v>182998.3</v>
      </c>
      <c r="Q69" s="149">
        <v>146461.85999999999</v>
      </c>
      <c r="R69" s="149">
        <v>182440.55</v>
      </c>
      <c r="S69" s="149">
        <v>187883</v>
      </c>
      <c r="T69" s="178">
        <f t="shared" si="10"/>
        <v>147179.75</v>
      </c>
      <c r="U69" s="178">
        <f t="shared" si="11"/>
        <v>161935.48000000001</v>
      </c>
      <c r="V69" s="178">
        <f t="shared" si="12"/>
        <v>182998.3</v>
      </c>
      <c r="W69" s="178">
        <f t="shared" si="13"/>
        <v>182440.55</v>
      </c>
      <c r="X69" s="191">
        <f t="shared" si="14"/>
        <v>1.100256523061087</v>
      </c>
      <c r="Y69" s="191">
        <f t="shared" si="17"/>
        <v>0.57121534644312666</v>
      </c>
      <c r="Z69" s="191">
        <f t="shared" si="15"/>
        <v>1.2433660201216539</v>
      </c>
      <c r="AA69" s="191">
        <f t="shared" si="18"/>
        <v>0.13429336777228662</v>
      </c>
      <c r="AB69" s="191">
        <f t="shared" si="16"/>
        <v>1.2395764362964334</v>
      </c>
      <c r="AC69" s="191">
        <f t="shared" si="19"/>
        <v>0.14681522631558239</v>
      </c>
      <c r="BT69"/>
    </row>
    <row r="70" spans="1:72" ht="15.5" thickBot="1" x14ac:dyDescent="0.45">
      <c r="A70" s="45">
        <v>68</v>
      </c>
      <c r="B70" s="76" t="s">
        <v>415</v>
      </c>
      <c r="C70" s="77" t="s">
        <v>416</v>
      </c>
      <c r="D70" s="78" t="s">
        <v>100</v>
      </c>
      <c r="E70" s="230">
        <v>132.06582599999999</v>
      </c>
      <c r="F70" s="12">
        <v>0.65300000000000002</v>
      </c>
      <c r="G70" s="231" t="s">
        <v>381</v>
      </c>
      <c r="H70" s="149">
        <v>935811</v>
      </c>
      <c r="I70" s="149">
        <v>1125327.1200000001</v>
      </c>
      <c r="J70" s="149">
        <v>1230175.1200000001</v>
      </c>
      <c r="K70" s="149">
        <v>982638.75</v>
      </c>
      <c r="L70" s="149">
        <v>949551.56</v>
      </c>
      <c r="M70" s="149">
        <v>1054456.6200000001</v>
      </c>
      <c r="N70" s="149">
        <v>1463580.62</v>
      </c>
      <c r="O70" s="149">
        <v>1198564.5</v>
      </c>
      <c r="P70" s="149">
        <v>962807.81</v>
      </c>
      <c r="Q70" s="149">
        <v>1283678.1200000001</v>
      </c>
      <c r="R70" s="149">
        <v>1376678.62</v>
      </c>
      <c r="S70" s="149">
        <v>1395973.5</v>
      </c>
      <c r="T70" s="178">
        <f t="shared" si="10"/>
        <v>1125327.1200000001</v>
      </c>
      <c r="U70" s="178">
        <f t="shared" si="11"/>
        <v>982638.75</v>
      </c>
      <c r="V70" s="178">
        <f t="shared" si="12"/>
        <v>1198564.5</v>
      </c>
      <c r="W70" s="178">
        <f t="shared" si="13"/>
        <v>1376678.62</v>
      </c>
      <c r="X70" s="191">
        <f t="shared" si="14"/>
        <v>0.87320276258871277</v>
      </c>
      <c r="Y70" s="191">
        <f t="shared" si="17"/>
        <v>0.32943536820305519</v>
      </c>
      <c r="Z70" s="191">
        <f t="shared" si="15"/>
        <v>1.0650809695228884</v>
      </c>
      <c r="AA70" s="191">
        <f t="shared" si="18"/>
        <v>0.54496868636714546</v>
      </c>
      <c r="AB70" s="191">
        <f t="shared" si="16"/>
        <v>1.2233586088283379</v>
      </c>
      <c r="AC70" s="191">
        <f t="shared" si="19"/>
        <v>5.156873207990937E-2</v>
      </c>
      <c r="BT70"/>
    </row>
    <row r="71" spans="1:72" ht="15.5" thickBot="1" x14ac:dyDescent="0.45">
      <c r="A71" s="45">
        <v>69</v>
      </c>
      <c r="B71" s="76" t="s">
        <v>417</v>
      </c>
      <c r="C71" s="77" t="s">
        <v>418</v>
      </c>
      <c r="D71" s="78" t="s">
        <v>100</v>
      </c>
      <c r="E71" s="230">
        <v>230.06397999999999</v>
      </c>
      <c r="F71" s="12">
        <v>0.64600000000000002</v>
      </c>
      <c r="G71" s="231" t="s">
        <v>386</v>
      </c>
      <c r="H71" s="149">
        <v>481061.91</v>
      </c>
      <c r="I71" s="149">
        <v>647633.31000000006</v>
      </c>
      <c r="J71" s="149">
        <v>528385.5</v>
      </c>
      <c r="K71" s="149">
        <v>614162</v>
      </c>
      <c r="L71" s="149">
        <v>622837.25</v>
      </c>
      <c r="M71" s="149">
        <v>544585.06000000006</v>
      </c>
      <c r="N71" s="149">
        <v>518919.75</v>
      </c>
      <c r="O71" s="149">
        <v>325606.5</v>
      </c>
      <c r="P71" s="149">
        <v>524407.5</v>
      </c>
      <c r="Q71" s="149">
        <v>534946.25</v>
      </c>
      <c r="R71" s="149">
        <v>501424.78</v>
      </c>
      <c r="S71" s="149">
        <v>485530.91</v>
      </c>
      <c r="T71" s="178">
        <f t="shared" si="10"/>
        <v>528385.5</v>
      </c>
      <c r="U71" s="178">
        <f t="shared" si="11"/>
        <v>614162</v>
      </c>
      <c r="V71" s="178">
        <f t="shared" si="12"/>
        <v>518919.75</v>
      </c>
      <c r="W71" s="178">
        <f t="shared" si="13"/>
        <v>501424.78</v>
      </c>
      <c r="X71" s="191">
        <f t="shared" si="14"/>
        <v>1.1623369679902269</v>
      </c>
      <c r="Y71" s="191">
        <f t="shared" si="17"/>
        <v>0.4954363045563861</v>
      </c>
      <c r="Z71" s="191">
        <f t="shared" si="15"/>
        <v>0.98208552278592054</v>
      </c>
      <c r="AA71" s="191">
        <f t="shared" si="18"/>
        <v>0.30664500719139709</v>
      </c>
      <c r="AB71" s="191">
        <f t="shared" si="16"/>
        <v>0.94897528414386845</v>
      </c>
      <c r="AC71" s="191">
        <f t="shared" si="19"/>
        <v>0.43224853074558078</v>
      </c>
      <c r="BT71"/>
    </row>
    <row r="72" spans="1:72" ht="15.5" thickBot="1" x14ac:dyDescent="0.45">
      <c r="A72" s="45">
        <v>70</v>
      </c>
      <c r="B72" s="79" t="s">
        <v>197</v>
      </c>
      <c r="C72" s="80" t="s">
        <v>201</v>
      </c>
      <c r="D72" s="81" t="s">
        <v>113</v>
      </c>
      <c r="E72" s="232">
        <v>220.11764500000001</v>
      </c>
      <c r="F72" s="13">
        <v>0.67900000000000005</v>
      </c>
      <c r="G72" s="232" t="s">
        <v>381</v>
      </c>
      <c r="H72" s="151">
        <v>9669972</v>
      </c>
      <c r="I72" s="151">
        <v>9289969</v>
      </c>
      <c r="J72" s="151">
        <v>10378785</v>
      </c>
      <c r="K72" s="151">
        <v>11769681</v>
      </c>
      <c r="L72" s="151">
        <v>11532699</v>
      </c>
      <c r="M72" s="151">
        <v>10056761</v>
      </c>
      <c r="N72" s="151">
        <v>11199932</v>
      </c>
      <c r="O72" s="151">
        <v>11323456</v>
      </c>
      <c r="P72" s="151">
        <v>12176029</v>
      </c>
      <c r="Q72" s="151">
        <v>10520259</v>
      </c>
      <c r="R72" s="151">
        <v>13177236</v>
      </c>
      <c r="S72" s="151">
        <v>11932511</v>
      </c>
      <c r="T72" s="178">
        <f t="shared" si="10"/>
        <v>9669972</v>
      </c>
      <c r="U72" s="178">
        <f t="shared" si="11"/>
        <v>11532699</v>
      </c>
      <c r="V72" s="178">
        <f t="shared" si="12"/>
        <v>11323456</v>
      </c>
      <c r="W72" s="178">
        <f t="shared" si="13"/>
        <v>11932511</v>
      </c>
      <c r="X72" s="191">
        <f t="shared" si="14"/>
        <v>1.1926300303661685</v>
      </c>
      <c r="Y72" s="191">
        <f t="shared" si="17"/>
        <v>9.8108033998070915E-2</v>
      </c>
      <c r="Z72" s="191">
        <f t="shared" si="15"/>
        <v>1.1709916016302839</v>
      </c>
      <c r="AA72" s="191">
        <f t="shared" si="18"/>
        <v>1.5647623959922575E-2</v>
      </c>
      <c r="AB72" s="191">
        <f t="shared" si="16"/>
        <v>1.233975755048722</v>
      </c>
      <c r="AC72" s="191">
        <f t="shared" si="19"/>
        <v>6.5147317137486421E-2</v>
      </c>
      <c r="BT72"/>
    </row>
    <row r="73" spans="1:72" ht="15.5" thickBot="1" x14ac:dyDescent="0.45">
      <c r="A73" s="45">
        <v>71</v>
      </c>
      <c r="B73" s="82" t="s">
        <v>419</v>
      </c>
      <c r="C73" s="83" t="s">
        <v>420</v>
      </c>
      <c r="D73" s="84" t="s">
        <v>160</v>
      </c>
      <c r="E73" s="233">
        <v>170.01196300000001</v>
      </c>
      <c r="F73" s="14">
        <v>0.82299999999999995</v>
      </c>
      <c r="G73" s="233" t="s">
        <v>381</v>
      </c>
      <c r="H73" s="153">
        <v>251801.69</v>
      </c>
      <c r="I73" s="153">
        <v>295105.53000000003</v>
      </c>
      <c r="J73" s="153">
        <v>186497.12</v>
      </c>
      <c r="K73" s="153">
        <v>297436.75</v>
      </c>
      <c r="L73" s="153">
        <v>192547.67</v>
      </c>
      <c r="M73" s="153">
        <v>152701.04999999999</v>
      </c>
      <c r="N73" s="153">
        <v>163954.59</v>
      </c>
      <c r="O73" s="153">
        <v>114257.71</v>
      </c>
      <c r="P73" s="153">
        <v>197190.77</v>
      </c>
      <c r="Q73" s="153">
        <v>210050.05</v>
      </c>
      <c r="R73" s="153">
        <v>123578.65</v>
      </c>
      <c r="S73" s="153">
        <v>143942.76999999999</v>
      </c>
      <c r="T73" s="178">
        <f t="shared" si="10"/>
        <v>251801.69</v>
      </c>
      <c r="U73" s="178">
        <f t="shared" si="11"/>
        <v>192547.67</v>
      </c>
      <c r="V73" s="178">
        <f t="shared" si="12"/>
        <v>163954.59</v>
      </c>
      <c r="W73" s="178">
        <f t="shared" si="13"/>
        <v>143942.76999999999</v>
      </c>
      <c r="X73" s="191">
        <f t="shared" si="14"/>
        <v>0.76467981608860536</v>
      </c>
      <c r="Y73" s="191">
        <f t="shared" si="17"/>
        <v>0.60195649085290459</v>
      </c>
      <c r="Z73" s="191">
        <f t="shared" si="15"/>
        <v>0.651125852253017</v>
      </c>
      <c r="AA73" s="191">
        <f t="shared" si="18"/>
        <v>9.6287995216308334E-2</v>
      </c>
      <c r="AB73" s="191">
        <f t="shared" si="16"/>
        <v>0.57165132608919345</v>
      </c>
      <c r="AC73" s="191">
        <f t="shared" si="19"/>
        <v>0.1057818903766672</v>
      </c>
      <c r="BT73"/>
    </row>
    <row r="74" spans="1:72" ht="15.5" thickBot="1" x14ac:dyDescent="0.45">
      <c r="A74" s="45">
        <v>72</v>
      </c>
      <c r="B74" s="85" t="s">
        <v>421</v>
      </c>
      <c r="C74" s="86" t="s">
        <v>422</v>
      </c>
      <c r="D74" s="87" t="s">
        <v>161</v>
      </c>
      <c r="E74" s="234">
        <v>192.06527700000001</v>
      </c>
      <c r="F74" s="235">
        <v>1.8779999999999999</v>
      </c>
      <c r="G74" s="234" t="s">
        <v>381</v>
      </c>
      <c r="H74" s="155">
        <v>108862.41</v>
      </c>
      <c r="I74" s="155">
        <v>113515.16</v>
      </c>
      <c r="J74" s="155">
        <v>93199.71</v>
      </c>
      <c r="K74" s="155">
        <v>79751.5</v>
      </c>
      <c r="L74" s="155">
        <v>86477.84</v>
      </c>
      <c r="M74" s="155">
        <v>77543.66</v>
      </c>
      <c r="N74" s="155">
        <v>75427.039999999994</v>
      </c>
      <c r="O74" s="155">
        <v>86549.43</v>
      </c>
      <c r="P74" s="155">
        <v>110030.38</v>
      </c>
      <c r="Q74" s="155">
        <v>97106.16</v>
      </c>
      <c r="R74" s="155">
        <v>94621.97</v>
      </c>
      <c r="S74" s="155">
        <v>67112.649999999994</v>
      </c>
      <c r="T74" s="178">
        <f t="shared" si="10"/>
        <v>108862.41</v>
      </c>
      <c r="U74" s="178">
        <f t="shared" si="11"/>
        <v>79751.5</v>
      </c>
      <c r="V74" s="178">
        <f t="shared" si="12"/>
        <v>86549.43</v>
      </c>
      <c r="W74" s="178">
        <f t="shared" si="13"/>
        <v>94621.97</v>
      </c>
      <c r="X74" s="191">
        <f t="shared" si="14"/>
        <v>0.73258988111690704</v>
      </c>
      <c r="Y74" s="191">
        <f t="shared" si="17"/>
        <v>2.3400592857178201E-2</v>
      </c>
      <c r="Z74" s="191">
        <f t="shared" si="15"/>
        <v>0.79503503550950227</v>
      </c>
      <c r="AA74" s="191">
        <f t="shared" si="18"/>
        <v>0.28957407822563946</v>
      </c>
      <c r="AB74" s="191">
        <f t="shared" si="16"/>
        <v>0.86918863912713307</v>
      </c>
      <c r="AC74" s="191">
        <f t="shared" si="19"/>
        <v>0.17267407445238286</v>
      </c>
      <c r="BT74"/>
    </row>
    <row r="75" spans="1:72" ht="15.5" thickBot="1" x14ac:dyDescent="0.45">
      <c r="A75" s="45">
        <v>73</v>
      </c>
      <c r="B75" s="85" t="s">
        <v>423</v>
      </c>
      <c r="C75" s="86" t="s">
        <v>424</v>
      </c>
      <c r="D75" s="236" t="s">
        <v>161</v>
      </c>
      <c r="E75" s="234">
        <v>118.06540699999999</v>
      </c>
      <c r="F75" s="235">
        <v>1.75</v>
      </c>
      <c r="G75" s="234" t="s">
        <v>381</v>
      </c>
      <c r="H75" s="155">
        <v>1758021.62</v>
      </c>
      <c r="I75" s="155">
        <v>2412083.25</v>
      </c>
      <c r="J75" s="155">
        <v>1707883</v>
      </c>
      <c r="K75" s="155">
        <v>2075406</v>
      </c>
      <c r="L75" s="155">
        <v>1945671.38</v>
      </c>
      <c r="M75" s="155">
        <v>1658806.62</v>
      </c>
      <c r="N75" s="155">
        <v>2158757.75</v>
      </c>
      <c r="O75" s="155">
        <v>1696455.38</v>
      </c>
      <c r="P75" s="155">
        <v>2193308</v>
      </c>
      <c r="Q75" s="155">
        <v>2032319.62</v>
      </c>
      <c r="R75" s="155">
        <v>1793083.12</v>
      </c>
      <c r="S75" s="155">
        <v>1697760.12</v>
      </c>
      <c r="T75" s="178">
        <f t="shared" si="10"/>
        <v>1758021.62</v>
      </c>
      <c r="U75" s="178">
        <f t="shared" si="11"/>
        <v>1945671.38</v>
      </c>
      <c r="V75" s="178">
        <f t="shared" si="12"/>
        <v>2158757.75</v>
      </c>
      <c r="W75" s="178">
        <f t="shared" si="13"/>
        <v>1793083.12</v>
      </c>
      <c r="X75" s="191">
        <f t="shared" si="14"/>
        <v>1.1067391651304037</v>
      </c>
      <c r="Y75" s="191">
        <f t="shared" si="17"/>
        <v>0.81067089157861616</v>
      </c>
      <c r="Z75" s="191">
        <f t="shared" si="15"/>
        <v>1.2279472137549707</v>
      </c>
      <c r="AA75" s="191">
        <f t="shared" si="18"/>
        <v>0.84779603296369743</v>
      </c>
      <c r="AB75" s="191">
        <f t="shared" si="16"/>
        <v>1.019943725151685</v>
      </c>
      <c r="AC75" s="191">
        <f t="shared" si="19"/>
        <v>0.65794047596297911</v>
      </c>
      <c r="BT75"/>
    </row>
    <row r="76" spans="1:72" ht="15.5" thickBot="1" x14ac:dyDescent="0.45">
      <c r="A76" s="45">
        <v>74</v>
      </c>
      <c r="B76" s="85" t="s">
        <v>425</v>
      </c>
      <c r="C76" s="86" t="s">
        <v>426</v>
      </c>
      <c r="D76" s="87" t="s">
        <v>161</v>
      </c>
      <c r="E76" s="234">
        <v>160.075638</v>
      </c>
      <c r="F76" s="235">
        <v>1.7310000000000001</v>
      </c>
      <c r="G76" s="234" t="s">
        <v>381</v>
      </c>
      <c r="H76" s="155">
        <v>343859.28</v>
      </c>
      <c r="I76" s="155">
        <v>435819.09</v>
      </c>
      <c r="J76" s="155">
        <v>319682.09000000003</v>
      </c>
      <c r="K76" s="155">
        <v>390146.41</v>
      </c>
      <c r="L76" s="155">
        <v>367744.66</v>
      </c>
      <c r="M76" s="155">
        <v>353693</v>
      </c>
      <c r="N76" s="155">
        <v>402632.25</v>
      </c>
      <c r="O76" s="155">
        <v>355145.34</v>
      </c>
      <c r="P76" s="155">
        <v>465506.97</v>
      </c>
      <c r="Q76" s="155">
        <v>388806.22</v>
      </c>
      <c r="R76" s="155">
        <v>344549.62</v>
      </c>
      <c r="S76" s="155">
        <v>357904.03</v>
      </c>
      <c r="T76" s="178">
        <f t="shared" si="10"/>
        <v>343859.28</v>
      </c>
      <c r="U76" s="178">
        <f t="shared" si="11"/>
        <v>367744.66</v>
      </c>
      <c r="V76" s="178">
        <f t="shared" si="12"/>
        <v>402632.25</v>
      </c>
      <c r="W76" s="178">
        <f t="shared" si="13"/>
        <v>357904.03</v>
      </c>
      <c r="X76" s="191">
        <f t="shared" si="14"/>
        <v>1.0694626592599157</v>
      </c>
      <c r="Y76" s="191">
        <f t="shared" si="17"/>
        <v>0.91747444768372921</v>
      </c>
      <c r="Z76" s="191">
        <f t="shared" si="15"/>
        <v>1.1709215758260181</v>
      </c>
      <c r="AA76" s="191">
        <f t="shared" si="18"/>
        <v>0.43514706318607205</v>
      </c>
      <c r="AB76" s="191">
        <f t="shared" si="16"/>
        <v>1.0408444698656962</v>
      </c>
      <c r="AC76" s="191">
        <f t="shared" si="19"/>
        <v>0.94637925765155206</v>
      </c>
      <c r="BT76"/>
    </row>
    <row r="77" spans="1:72" ht="15.5" thickBot="1" x14ac:dyDescent="0.45">
      <c r="A77" s="45">
        <v>75</v>
      </c>
      <c r="B77" s="85" t="s">
        <v>164</v>
      </c>
      <c r="C77" s="86" t="s">
        <v>165</v>
      </c>
      <c r="D77" s="87" t="s">
        <v>161</v>
      </c>
      <c r="E77" s="234">
        <v>176.070358</v>
      </c>
      <c r="F77" s="235">
        <v>1.891</v>
      </c>
      <c r="G77" s="234" t="s">
        <v>381</v>
      </c>
      <c r="H77" s="155">
        <v>21216166</v>
      </c>
      <c r="I77" s="155">
        <v>27750490</v>
      </c>
      <c r="J77" s="155">
        <v>22222090</v>
      </c>
      <c r="K77" s="155">
        <v>33350134</v>
      </c>
      <c r="L77" s="155">
        <v>23855040</v>
      </c>
      <c r="M77" s="155">
        <v>23825250</v>
      </c>
      <c r="N77" s="155">
        <v>769785.06</v>
      </c>
      <c r="O77" s="155">
        <v>11170243</v>
      </c>
      <c r="P77" s="155">
        <v>34026280</v>
      </c>
      <c r="Q77" s="155">
        <v>564489</v>
      </c>
      <c r="R77" s="155">
        <v>605162.25</v>
      </c>
      <c r="S77" s="155">
        <v>468849.47</v>
      </c>
      <c r="T77" s="178">
        <f t="shared" si="10"/>
        <v>22222090</v>
      </c>
      <c r="U77" s="178">
        <f t="shared" si="11"/>
        <v>23855040</v>
      </c>
      <c r="V77" s="178">
        <f t="shared" si="12"/>
        <v>11170243</v>
      </c>
      <c r="W77" s="178">
        <f t="shared" si="13"/>
        <v>564489</v>
      </c>
      <c r="X77" s="191">
        <f t="shared" si="14"/>
        <v>1.0734831872249639</v>
      </c>
      <c r="Y77" s="191">
        <f t="shared" si="17"/>
        <v>0.43274759346523872</v>
      </c>
      <c r="Z77" s="191">
        <f t="shared" si="15"/>
        <v>0.50266392585035879</v>
      </c>
      <c r="AA77" s="191">
        <f t="shared" si="18"/>
        <v>0.44906947720195112</v>
      </c>
      <c r="AB77" s="191">
        <f t="shared" si="16"/>
        <v>2.5402156142829049E-2</v>
      </c>
      <c r="AC77" s="191">
        <f t="shared" si="19"/>
        <v>3.3649641489066966E-4</v>
      </c>
      <c r="BT77"/>
    </row>
    <row r="78" spans="1:72" ht="15.5" thickBot="1" x14ac:dyDescent="0.45">
      <c r="A78" s="45">
        <v>76</v>
      </c>
      <c r="B78" s="85" t="s">
        <v>427</v>
      </c>
      <c r="C78" s="86" t="s">
        <v>428</v>
      </c>
      <c r="D78" s="87" t="s">
        <v>161</v>
      </c>
      <c r="E78" s="234">
        <v>204.06286600000001</v>
      </c>
      <c r="F78" s="235">
        <v>0.84899999999999998</v>
      </c>
      <c r="G78" s="234" t="s">
        <v>381</v>
      </c>
      <c r="H78" s="155">
        <v>1257320</v>
      </c>
      <c r="I78" s="155">
        <v>1540580.38</v>
      </c>
      <c r="J78" s="155">
        <v>1770004.12</v>
      </c>
      <c r="K78" s="155">
        <v>1709044</v>
      </c>
      <c r="L78" s="155">
        <v>1651374.5</v>
      </c>
      <c r="M78" s="155">
        <v>1700491</v>
      </c>
      <c r="N78" s="155">
        <v>1621696.62</v>
      </c>
      <c r="O78" s="155">
        <v>1747452.38</v>
      </c>
      <c r="P78" s="155">
        <v>1603326</v>
      </c>
      <c r="Q78" s="155">
        <v>1662769</v>
      </c>
      <c r="R78" s="155">
        <v>1700466.88</v>
      </c>
      <c r="S78" s="155">
        <v>1620260.62</v>
      </c>
      <c r="T78" s="178">
        <f t="shared" si="10"/>
        <v>1540580.38</v>
      </c>
      <c r="U78" s="178">
        <f t="shared" si="11"/>
        <v>1700491</v>
      </c>
      <c r="V78" s="178">
        <f t="shared" si="12"/>
        <v>1621696.62</v>
      </c>
      <c r="W78" s="178">
        <f t="shared" si="13"/>
        <v>1662769</v>
      </c>
      <c r="X78" s="191">
        <f t="shared" si="14"/>
        <v>1.1037989462127253</v>
      </c>
      <c r="Y78" s="191">
        <f t="shared" si="17"/>
        <v>0.33297014788910589</v>
      </c>
      <c r="Z78" s="191">
        <f t="shared" si="15"/>
        <v>1.0526530397589513</v>
      </c>
      <c r="AA78" s="191">
        <f t="shared" si="18"/>
        <v>0.43346661914488799</v>
      </c>
      <c r="AB78" s="191">
        <f t="shared" si="16"/>
        <v>1.0793133689006218</v>
      </c>
      <c r="AC78" s="191">
        <f t="shared" si="19"/>
        <v>0.40819403776389501</v>
      </c>
      <c r="BT78"/>
    </row>
    <row r="79" spans="1:72" ht="15.5" thickBot="1" x14ac:dyDescent="0.45">
      <c r="A79" s="45">
        <v>77</v>
      </c>
      <c r="B79" s="85" t="s">
        <v>429</v>
      </c>
      <c r="C79" s="86" t="s">
        <v>430</v>
      </c>
      <c r="D79" s="87" t="s">
        <v>161</v>
      </c>
      <c r="E79" s="234">
        <v>134.060059</v>
      </c>
      <c r="F79" s="235">
        <v>0.68100000000000005</v>
      </c>
      <c r="G79" s="234" t="s">
        <v>381</v>
      </c>
      <c r="H79" s="155">
        <v>2440518</v>
      </c>
      <c r="I79" s="155">
        <v>3217306</v>
      </c>
      <c r="J79" s="155">
        <v>2989453.25</v>
      </c>
      <c r="K79" s="155">
        <v>3446776</v>
      </c>
      <c r="L79" s="155">
        <v>3478037</v>
      </c>
      <c r="M79" s="155">
        <v>3082282</v>
      </c>
      <c r="N79" s="155">
        <v>2969049</v>
      </c>
      <c r="O79" s="155">
        <v>3484752</v>
      </c>
      <c r="P79" s="155">
        <v>4003005</v>
      </c>
      <c r="Q79" s="155">
        <v>3336186.25</v>
      </c>
      <c r="R79" s="155">
        <v>3001768.75</v>
      </c>
      <c r="S79" s="155">
        <v>3341706.75</v>
      </c>
      <c r="T79" s="178">
        <f t="shared" si="10"/>
        <v>2989453.25</v>
      </c>
      <c r="U79" s="178">
        <f t="shared" si="11"/>
        <v>3446776</v>
      </c>
      <c r="V79" s="178">
        <f t="shared" si="12"/>
        <v>3484752</v>
      </c>
      <c r="W79" s="178">
        <f t="shared" si="13"/>
        <v>3336186.25</v>
      </c>
      <c r="X79" s="191">
        <f t="shared" si="14"/>
        <v>1.1529787261265918</v>
      </c>
      <c r="Y79" s="191">
        <f t="shared" si="17"/>
        <v>0.16016603787887337</v>
      </c>
      <c r="Z79" s="191">
        <f t="shared" si="15"/>
        <v>1.165682052395367</v>
      </c>
      <c r="AA79" s="191">
        <f t="shared" si="18"/>
        <v>0.18499392652739177</v>
      </c>
      <c r="AB79" s="191">
        <f t="shared" si="16"/>
        <v>1.1159854230869808</v>
      </c>
      <c r="AC79" s="191">
        <f t="shared" si="19"/>
        <v>0.25078646450732045</v>
      </c>
      <c r="BT79"/>
    </row>
    <row r="80" spans="1:72" ht="15.5" thickBot="1" x14ac:dyDescent="0.45">
      <c r="A80" s="45">
        <v>78</v>
      </c>
      <c r="B80" s="85" t="s">
        <v>431</v>
      </c>
      <c r="C80" s="86" t="s">
        <v>432</v>
      </c>
      <c r="D80" s="87" t="s">
        <v>161</v>
      </c>
      <c r="E80" s="234">
        <v>124.03945899999999</v>
      </c>
      <c r="F80" s="235">
        <v>0.70499999999999996</v>
      </c>
      <c r="G80" s="234" t="s">
        <v>381</v>
      </c>
      <c r="H80" s="155">
        <v>171489.27</v>
      </c>
      <c r="I80" s="155">
        <v>100234.53</v>
      </c>
      <c r="J80" s="155">
        <v>200806.36</v>
      </c>
      <c r="K80" s="155">
        <v>164510.5</v>
      </c>
      <c r="L80" s="155">
        <v>183280.98</v>
      </c>
      <c r="M80" s="155">
        <v>165304.03</v>
      </c>
      <c r="N80" s="155">
        <v>711962.25</v>
      </c>
      <c r="O80" s="155">
        <v>607072.25</v>
      </c>
      <c r="P80" s="155">
        <v>389017.12</v>
      </c>
      <c r="Q80" s="155">
        <v>312894.75</v>
      </c>
      <c r="R80" s="155">
        <v>347910.25</v>
      </c>
      <c r="S80" s="155">
        <v>358229.25</v>
      </c>
      <c r="T80" s="178">
        <f t="shared" si="10"/>
        <v>171489.27</v>
      </c>
      <c r="U80" s="178">
        <f t="shared" si="11"/>
        <v>165304.03</v>
      </c>
      <c r="V80" s="178">
        <f t="shared" si="12"/>
        <v>607072.25</v>
      </c>
      <c r="W80" s="178">
        <f t="shared" si="13"/>
        <v>347910.25</v>
      </c>
      <c r="X80" s="191">
        <f t="shared" si="14"/>
        <v>0.96393220403818858</v>
      </c>
      <c r="Y80" s="191">
        <f t="shared" si="17"/>
        <v>0.68029561677130967</v>
      </c>
      <c r="Z80" s="191">
        <f t="shared" si="15"/>
        <v>3.5400013656831129</v>
      </c>
      <c r="AA80" s="191">
        <f t="shared" si="18"/>
        <v>1.4480870895636848E-2</v>
      </c>
      <c r="AB80" s="191">
        <f t="shared" si="16"/>
        <v>2.028758125799941</v>
      </c>
      <c r="AC80" s="191">
        <f t="shared" si="19"/>
        <v>5.1793187405282885E-3</v>
      </c>
      <c r="BT80"/>
    </row>
    <row r="81" spans="1:72" ht="15.5" thickBot="1" x14ac:dyDescent="0.45">
      <c r="A81" s="45">
        <v>79</v>
      </c>
      <c r="B81" s="85" t="s">
        <v>310</v>
      </c>
      <c r="C81" s="86" t="s">
        <v>311</v>
      </c>
      <c r="D81" s="87" t="s">
        <v>161</v>
      </c>
      <c r="E81" s="234">
        <v>159.02775600000001</v>
      </c>
      <c r="F81" s="235">
        <v>0.83299999999999996</v>
      </c>
      <c r="G81" s="234" t="s">
        <v>381</v>
      </c>
      <c r="H81" s="155">
        <v>54021.02</v>
      </c>
      <c r="I81" s="155">
        <v>85126.02</v>
      </c>
      <c r="J81" s="155">
        <v>74652.77</v>
      </c>
      <c r="K81" s="155">
        <v>8089.74</v>
      </c>
      <c r="L81" s="155">
        <v>10054.27</v>
      </c>
      <c r="M81" s="155">
        <v>17990.939999999999</v>
      </c>
      <c r="N81" s="155">
        <v>187847.02</v>
      </c>
      <c r="O81" s="155">
        <v>151135.69</v>
      </c>
      <c r="P81" s="155">
        <v>72462.23</v>
      </c>
      <c r="Q81" s="155">
        <v>196091.27</v>
      </c>
      <c r="R81" s="155">
        <v>147464.42000000001</v>
      </c>
      <c r="S81" s="155">
        <v>226252.75</v>
      </c>
      <c r="T81" s="178">
        <f t="shared" si="10"/>
        <v>74652.77</v>
      </c>
      <c r="U81" s="178">
        <f t="shared" si="11"/>
        <v>10054.27</v>
      </c>
      <c r="V81" s="178">
        <f t="shared" si="12"/>
        <v>151135.69</v>
      </c>
      <c r="W81" s="178">
        <f t="shared" si="13"/>
        <v>196091.27</v>
      </c>
      <c r="X81" s="191">
        <f t="shared" si="14"/>
        <v>0.13468046798531388</v>
      </c>
      <c r="Y81" s="191">
        <f t="shared" si="17"/>
        <v>3.5407087459258728E-3</v>
      </c>
      <c r="Z81" s="191">
        <f t="shared" si="15"/>
        <v>2.0245155002285915</v>
      </c>
      <c r="AA81" s="191">
        <f t="shared" si="18"/>
        <v>0.13490890056607924</v>
      </c>
      <c r="AB81" s="191">
        <f t="shared" si="16"/>
        <v>2.6267112392480545</v>
      </c>
      <c r="AC81" s="191">
        <f t="shared" si="19"/>
        <v>8.6245430758729088E-3</v>
      </c>
      <c r="BT81"/>
    </row>
    <row r="82" spans="1:72" ht="15.5" thickBot="1" x14ac:dyDescent="0.45">
      <c r="A82" s="45">
        <v>80</v>
      </c>
      <c r="B82" s="85" t="s">
        <v>433</v>
      </c>
      <c r="C82" s="86" t="s">
        <v>434</v>
      </c>
      <c r="D82" s="87" t="s">
        <v>161</v>
      </c>
      <c r="E82" s="234">
        <v>161.04586800000001</v>
      </c>
      <c r="F82" s="235">
        <v>1.9079999999999999</v>
      </c>
      <c r="G82" s="234" t="s">
        <v>381</v>
      </c>
      <c r="H82" s="155">
        <v>1866978.12</v>
      </c>
      <c r="I82" s="155">
        <v>2588196</v>
      </c>
      <c r="J82" s="155">
        <v>2340564.5</v>
      </c>
      <c r="K82" s="155">
        <v>3003589.75</v>
      </c>
      <c r="L82" s="155">
        <v>2401325</v>
      </c>
      <c r="M82" s="155">
        <v>2429577.25</v>
      </c>
      <c r="N82" s="155">
        <v>78416.45</v>
      </c>
      <c r="O82" s="155">
        <v>1076413</v>
      </c>
      <c r="P82" s="155">
        <v>3142002</v>
      </c>
      <c r="Q82" s="155">
        <v>58683.81</v>
      </c>
      <c r="R82" s="155">
        <v>68183.7</v>
      </c>
      <c r="S82" s="155">
        <v>70316.69</v>
      </c>
      <c r="T82" s="178">
        <f t="shared" si="10"/>
        <v>2340564.5</v>
      </c>
      <c r="U82" s="178">
        <f t="shared" si="11"/>
        <v>2429577.25</v>
      </c>
      <c r="V82" s="178">
        <f t="shared" si="12"/>
        <v>1076413</v>
      </c>
      <c r="W82" s="178">
        <f t="shared" si="13"/>
        <v>68183.7</v>
      </c>
      <c r="X82" s="191">
        <f t="shared" si="14"/>
        <v>1.038030462309413</v>
      </c>
      <c r="Y82" s="191">
        <f t="shared" si="17"/>
        <v>0.29637213268841972</v>
      </c>
      <c r="Z82" s="191">
        <f t="shared" si="15"/>
        <v>0.45989461089408135</v>
      </c>
      <c r="AA82" s="191">
        <f t="shared" si="18"/>
        <v>0.4194930669121984</v>
      </c>
      <c r="AB82" s="191">
        <f t="shared" si="16"/>
        <v>2.913130571706099E-2</v>
      </c>
      <c r="AC82" s="191">
        <f t="shared" si="19"/>
        <v>4.8375201651055247E-4</v>
      </c>
      <c r="BT82"/>
    </row>
    <row r="83" spans="1:72" ht="15.5" thickBot="1" x14ac:dyDescent="0.45">
      <c r="A83" s="45">
        <v>81</v>
      </c>
      <c r="B83" s="64" t="s">
        <v>435</v>
      </c>
      <c r="C83" s="65" t="s">
        <v>436</v>
      </c>
      <c r="D83" s="66" t="s">
        <v>437</v>
      </c>
      <c r="E83" s="226">
        <v>177.10205099999999</v>
      </c>
      <c r="F83" s="8">
        <v>1.8029999999999999</v>
      </c>
      <c r="G83" s="226" t="s">
        <v>381</v>
      </c>
      <c r="H83" s="141">
        <v>375863</v>
      </c>
      <c r="I83" s="141">
        <v>486569.41</v>
      </c>
      <c r="J83" s="141">
        <v>415032.66</v>
      </c>
      <c r="K83" s="141">
        <v>512773</v>
      </c>
      <c r="L83" s="141">
        <v>500320.91</v>
      </c>
      <c r="M83" s="141">
        <v>449217.34</v>
      </c>
      <c r="N83" s="141">
        <v>789924</v>
      </c>
      <c r="O83" s="141">
        <v>710674.44</v>
      </c>
      <c r="P83" s="141">
        <v>572052.06000000006</v>
      </c>
      <c r="Q83" s="141">
        <v>714089.06</v>
      </c>
      <c r="R83" s="141">
        <v>676594.31</v>
      </c>
      <c r="S83" s="141">
        <v>620067.18999999994</v>
      </c>
      <c r="T83" s="178">
        <f t="shared" si="10"/>
        <v>415032.66</v>
      </c>
      <c r="U83" s="178">
        <f t="shared" si="11"/>
        <v>500320.91</v>
      </c>
      <c r="V83" s="178">
        <f t="shared" si="12"/>
        <v>710674.44</v>
      </c>
      <c r="W83" s="178">
        <f t="shared" si="13"/>
        <v>676594.31</v>
      </c>
      <c r="X83" s="191">
        <f t="shared" si="14"/>
        <v>1.2054976830016222</v>
      </c>
      <c r="Y83" s="191">
        <f t="shared" si="17"/>
        <v>0.17839069007997096</v>
      </c>
      <c r="Z83" s="191">
        <f t="shared" si="15"/>
        <v>1.7123337715157163</v>
      </c>
      <c r="AA83" s="191">
        <f t="shared" si="18"/>
        <v>2.0651461853727272E-2</v>
      </c>
      <c r="AB83" s="191">
        <f t="shared" si="16"/>
        <v>1.6302194386340585</v>
      </c>
      <c r="AC83" s="191">
        <f t="shared" si="19"/>
        <v>4.4904103363608257E-3</v>
      </c>
      <c r="BT83"/>
    </row>
    <row r="84" spans="1:72" ht="15.5" thickBot="1" x14ac:dyDescent="0.45">
      <c r="A84" s="45">
        <v>82</v>
      </c>
      <c r="B84" s="88" t="s">
        <v>438</v>
      </c>
      <c r="C84" s="89" t="s">
        <v>439</v>
      </c>
      <c r="D84" s="90" t="s">
        <v>106</v>
      </c>
      <c r="E84" s="237">
        <v>216.06265300000001</v>
      </c>
      <c r="F84" s="16">
        <v>1.79</v>
      </c>
      <c r="G84" s="237" t="s">
        <v>381</v>
      </c>
      <c r="H84" s="157">
        <v>342096.59</v>
      </c>
      <c r="I84" s="157">
        <v>433350.59</v>
      </c>
      <c r="J84" s="157">
        <v>378283.62</v>
      </c>
      <c r="K84" s="157">
        <v>359539.22</v>
      </c>
      <c r="L84" s="157">
        <v>453085.75</v>
      </c>
      <c r="M84" s="157">
        <v>455447.72</v>
      </c>
      <c r="N84" s="157">
        <v>887659.25</v>
      </c>
      <c r="O84" s="157">
        <v>460096.91</v>
      </c>
      <c r="P84" s="157">
        <v>423410.09</v>
      </c>
      <c r="Q84" s="157">
        <v>857402</v>
      </c>
      <c r="R84" s="157">
        <v>664322.06000000006</v>
      </c>
      <c r="S84" s="157">
        <v>647715.43999999994</v>
      </c>
      <c r="T84" s="178">
        <f t="shared" si="10"/>
        <v>378283.62</v>
      </c>
      <c r="U84" s="178">
        <f t="shared" si="11"/>
        <v>453085.75</v>
      </c>
      <c r="V84" s="178">
        <f t="shared" si="12"/>
        <v>460096.91</v>
      </c>
      <c r="W84" s="178">
        <f t="shared" si="13"/>
        <v>664322.06000000006</v>
      </c>
      <c r="X84" s="191">
        <f t="shared" si="14"/>
        <v>1.1977408643810694</v>
      </c>
      <c r="Y84" s="191">
        <f t="shared" si="17"/>
        <v>0.40776487947427109</v>
      </c>
      <c r="Z84" s="191">
        <f t="shared" si="15"/>
        <v>1.2162750002233773</v>
      </c>
      <c r="AA84" s="191">
        <f t="shared" si="18"/>
        <v>0.24549435952764329</v>
      </c>
      <c r="AB84" s="191">
        <f t="shared" si="16"/>
        <v>1.7561480986144735</v>
      </c>
      <c r="AC84" s="191">
        <f t="shared" si="19"/>
        <v>9.4455626624933564E-3</v>
      </c>
      <c r="BT84"/>
    </row>
    <row r="85" spans="1:72" ht="15.5" thickBot="1" x14ac:dyDescent="0.45">
      <c r="A85" s="45">
        <v>83</v>
      </c>
      <c r="B85" s="88" t="s">
        <v>266</v>
      </c>
      <c r="C85" s="89" t="s">
        <v>267</v>
      </c>
      <c r="D85" s="90" t="s">
        <v>106</v>
      </c>
      <c r="E85" s="237">
        <v>146.11750799999999</v>
      </c>
      <c r="F85" s="16">
        <v>0.67</v>
      </c>
      <c r="G85" s="237" t="s">
        <v>381</v>
      </c>
      <c r="H85" s="157">
        <v>1222582.3799999999</v>
      </c>
      <c r="I85" s="157">
        <v>1470189.62</v>
      </c>
      <c r="J85" s="157">
        <v>1324851.1200000001</v>
      </c>
      <c r="K85" s="157">
        <v>1367551.62</v>
      </c>
      <c r="L85" s="157">
        <v>1279119.3799999999</v>
      </c>
      <c r="M85" s="157">
        <v>1445908.12</v>
      </c>
      <c r="N85" s="157">
        <v>1283410.3799999999</v>
      </c>
      <c r="O85" s="157">
        <v>1469507.62</v>
      </c>
      <c r="P85" s="157">
        <v>1487862.38</v>
      </c>
      <c r="Q85" s="157">
        <v>1630130.88</v>
      </c>
      <c r="R85" s="157">
        <v>1201463.8799999999</v>
      </c>
      <c r="S85" s="157">
        <v>1390889.62</v>
      </c>
      <c r="T85" s="178">
        <f t="shared" si="10"/>
        <v>1324851.1200000001</v>
      </c>
      <c r="U85" s="178">
        <f t="shared" si="11"/>
        <v>1367551.62</v>
      </c>
      <c r="V85" s="178">
        <f t="shared" si="12"/>
        <v>1469507.62</v>
      </c>
      <c r="W85" s="178">
        <f t="shared" si="13"/>
        <v>1390889.62</v>
      </c>
      <c r="X85" s="191">
        <f t="shared" si="14"/>
        <v>1.0322304139351144</v>
      </c>
      <c r="Y85" s="191">
        <f t="shared" si="17"/>
        <v>0.78704101812759719</v>
      </c>
      <c r="Z85" s="191">
        <f t="shared" si="15"/>
        <v>1.1091869854780363</v>
      </c>
      <c r="AA85" s="191">
        <f t="shared" si="18"/>
        <v>0.48628049642734816</v>
      </c>
      <c r="AB85" s="191">
        <f t="shared" si="16"/>
        <v>1.0498459781654561</v>
      </c>
      <c r="AC85" s="191">
        <f t="shared" si="19"/>
        <v>0.65861667837335014</v>
      </c>
      <c r="BT85"/>
    </row>
    <row r="86" spans="1:72" ht="15.5" thickBot="1" x14ac:dyDescent="0.45">
      <c r="A86" s="45">
        <v>84</v>
      </c>
      <c r="B86" s="88" t="s">
        <v>315</v>
      </c>
      <c r="C86" s="89" t="s">
        <v>316</v>
      </c>
      <c r="D86" s="90" t="s">
        <v>106</v>
      </c>
      <c r="E86" s="237">
        <v>104.107422</v>
      </c>
      <c r="F86" s="16">
        <v>0.65200000000000002</v>
      </c>
      <c r="G86" s="237" t="s">
        <v>381</v>
      </c>
      <c r="H86" s="157">
        <v>128375656</v>
      </c>
      <c r="I86" s="157">
        <v>136660272</v>
      </c>
      <c r="J86" s="157">
        <v>148969376</v>
      </c>
      <c r="K86" s="157">
        <v>132841224</v>
      </c>
      <c r="L86" s="157">
        <v>110086360</v>
      </c>
      <c r="M86" s="157">
        <v>131192000</v>
      </c>
      <c r="N86" s="157">
        <v>131990920</v>
      </c>
      <c r="O86" s="157">
        <v>118131584</v>
      </c>
      <c r="P86" s="157">
        <v>118740168</v>
      </c>
      <c r="Q86" s="157">
        <v>101511320</v>
      </c>
      <c r="R86" s="157">
        <v>120537368</v>
      </c>
      <c r="S86" s="157">
        <v>118126552</v>
      </c>
      <c r="T86" s="178">
        <f t="shared" si="10"/>
        <v>136660272</v>
      </c>
      <c r="U86" s="178">
        <f t="shared" si="11"/>
        <v>131192000</v>
      </c>
      <c r="V86" s="178">
        <f t="shared" si="12"/>
        <v>118740168</v>
      </c>
      <c r="W86" s="178">
        <f t="shared" si="13"/>
        <v>118126552</v>
      </c>
      <c r="X86" s="191">
        <f t="shared" si="14"/>
        <v>0.95998638141156345</v>
      </c>
      <c r="Y86" s="191">
        <f t="shared" si="17"/>
        <v>0.2325287456934097</v>
      </c>
      <c r="Z86" s="191">
        <f t="shared" si="15"/>
        <v>0.86887115225410938</v>
      </c>
      <c r="AA86" s="191">
        <f t="shared" si="18"/>
        <v>0.11525125347256872</v>
      </c>
      <c r="AB86" s="191">
        <f t="shared" si="16"/>
        <v>0.86438106899128664</v>
      </c>
      <c r="AC86" s="191">
        <f t="shared" si="19"/>
        <v>4.3714111705415282E-2</v>
      </c>
      <c r="BT86"/>
    </row>
    <row r="87" spans="1:72" ht="15.5" thickBot="1" x14ac:dyDescent="0.45">
      <c r="A87" s="45">
        <v>85</v>
      </c>
      <c r="B87" s="88" t="s">
        <v>440</v>
      </c>
      <c r="C87" s="89" t="s">
        <v>441</v>
      </c>
      <c r="D87" s="90" t="s">
        <v>442</v>
      </c>
      <c r="E87" s="237">
        <v>380.25479100000001</v>
      </c>
      <c r="F87" s="16">
        <v>3.407</v>
      </c>
      <c r="G87" s="237" t="s">
        <v>386</v>
      </c>
      <c r="H87" s="157">
        <v>46279.65</v>
      </c>
      <c r="I87" s="157">
        <v>62780.76</v>
      </c>
      <c r="J87" s="157">
        <v>89065.3</v>
      </c>
      <c r="K87" s="157">
        <v>83382.66</v>
      </c>
      <c r="L87" s="157">
        <v>60195.5</v>
      </c>
      <c r="M87" s="157">
        <v>90849.79</v>
      </c>
      <c r="N87" s="157">
        <v>89633.62</v>
      </c>
      <c r="O87" s="157">
        <v>97542.73</v>
      </c>
      <c r="P87" s="157">
        <v>79416.649999999994</v>
      </c>
      <c r="Q87" s="157">
        <v>73696.759999999995</v>
      </c>
      <c r="R87" s="157">
        <v>71706.710000000006</v>
      </c>
      <c r="S87" s="157">
        <v>105962.81</v>
      </c>
      <c r="T87" s="178">
        <f t="shared" si="10"/>
        <v>62780.76</v>
      </c>
      <c r="U87" s="178">
        <f t="shared" si="11"/>
        <v>83382.66</v>
      </c>
      <c r="V87" s="178">
        <f t="shared" si="12"/>
        <v>89633.62</v>
      </c>
      <c r="W87" s="178">
        <f t="shared" si="13"/>
        <v>73696.759999999995</v>
      </c>
      <c r="X87" s="191">
        <f t="shared" si="14"/>
        <v>1.328156269532258</v>
      </c>
      <c r="Y87" s="191">
        <f t="shared" si="17"/>
        <v>0.47871379040028011</v>
      </c>
      <c r="Z87" s="191">
        <f t="shared" si="15"/>
        <v>1.4277243537669819</v>
      </c>
      <c r="AA87" s="191">
        <f t="shared" si="18"/>
        <v>0.16662571906917809</v>
      </c>
      <c r="AB87" s="191">
        <f t="shared" si="16"/>
        <v>1.1738749260123642</v>
      </c>
      <c r="AC87" s="191">
        <f t="shared" si="19"/>
        <v>0.34749555948369165</v>
      </c>
      <c r="BT87"/>
    </row>
    <row r="88" spans="1:72" ht="15.5" thickBot="1" x14ac:dyDescent="0.45">
      <c r="A88" s="45">
        <v>86</v>
      </c>
      <c r="B88" s="91" t="s">
        <v>119</v>
      </c>
      <c r="C88" s="92" t="s">
        <v>120</v>
      </c>
      <c r="D88" s="93" t="s">
        <v>314</v>
      </c>
      <c r="E88" s="238">
        <v>162.112335</v>
      </c>
      <c r="F88" s="17">
        <v>0.65800000000000003</v>
      </c>
      <c r="G88" s="238" t="s">
        <v>381</v>
      </c>
      <c r="H88" s="159">
        <v>12738829</v>
      </c>
      <c r="I88" s="159">
        <v>11796428</v>
      </c>
      <c r="J88" s="159">
        <v>11205640</v>
      </c>
      <c r="K88" s="159">
        <v>11848459</v>
      </c>
      <c r="L88" s="159">
        <v>12345761</v>
      </c>
      <c r="M88" s="159">
        <v>13052563</v>
      </c>
      <c r="N88" s="159">
        <v>13681141</v>
      </c>
      <c r="O88" s="159">
        <v>12559661</v>
      </c>
      <c r="P88" s="159">
        <v>11932853</v>
      </c>
      <c r="Q88" s="159">
        <v>14909067</v>
      </c>
      <c r="R88" s="159">
        <v>15447392</v>
      </c>
      <c r="S88" s="159">
        <v>14980177</v>
      </c>
      <c r="T88" s="178">
        <f t="shared" si="10"/>
        <v>11796428</v>
      </c>
      <c r="U88" s="178">
        <f t="shared" si="11"/>
        <v>12345761</v>
      </c>
      <c r="V88" s="178">
        <f t="shared" si="12"/>
        <v>12559661</v>
      </c>
      <c r="W88" s="178">
        <f t="shared" si="13"/>
        <v>14980177</v>
      </c>
      <c r="X88" s="191">
        <f t="shared" si="14"/>
        <v>1.0465677406753977</v>
      </c>
      <c r="Y88" s="191">
        <f t="shared" si="17"/>
        <v>0.42592676878499319</v>
      </c>
      <c r="Z88" s="191">
        <f t="shared" si="15"/>
        <v>1.0647003482749184</v>
      </c>
      <c r="AA88" s="191">
        <f t="shared" si="18"/>
        <v>0.2982491425241931</v>
      </c>
      <c r="AB88" s="191">
        <f t="shared" si="16"/>
        <v>1.269890936476703</v>
      </c>
      <c r="AC88" s="191">
        <f t="shared" si="19"/>
        <v>2.5803275060821734E-3</v>
      </c>
      <c r="BT88"/>
    </row>
    <row r="89" spans="1:72" ht="15.5" thickBot="1" x14ac:dyDescent="0.45">
      <c r="A89" s="45">
        <v>87</v>
      </c>
      <c r="B89" s="91" t="s">
        <v>443</v>
      </c>
      <c r="C89" s="92" t="s">
        <v>318</v>
      </c>
      <c r="D89" s="93" t="s">
        <v>314</v>
      </c>
      <c r="E89" s="238">
        <v>218.13836699999999</v>
      </c>
      <c r="F89" s="17">
        <v>0.67700000000000005</v>
      </c>
      <c r="G89" s="238" t="s">
        <v>381</v>
      </c>
      <c r="H89" s="159">
        <v>1768676.12</v>
      </c>
      <c r="I89" s="159">
        <v>1995715.38</v>
      </c>
      <c r="J89" s="159">
        <v>1649959</v>
      </c>
      <c r="K89" s="159">
        <v>1966499.12</v>
      </c>
      <c r="L89" s="159">
        <v>2203544</v>
      </c>
      <c r="M89" s="159">
        <v>2139529</v>
      </c>
      <c r="N89" s="159">
        <v>1988642.38</v>
      </c>
      <c r="O89" s="159">
        <v>1891448.5</v>
      </c>
      <c r="P89" s="159">
        <v>2242816.75</v>
      </c>
      <c r="Q89" s="159">
        <v>1991478.38</v>
      </c>
      <c r="R89" s="159">
        <v>2021555.38</v>
      </c>
      <c r="S89" s="159">
        <v>1826006.38</v>
      </c>
      <c r="T89" s="178">
        <f t="shared" si="10"/>
        <v>1768676.12</v>
      </c>
      <c r="U89" s="178">
        <f t="shared" si="11"/>
        <v>2139529</v>
      </c>
      <c r="V89" s="178">
        <f t="shared" si="12"/>
        <v>1988642.38</v>
      </c>
      <c r="W89" s="178">
        <f t="shared" si="13"/>
        <v>1991478.38</v>
      </c>
      <c r="X89" s="191">
        <f t="shared" si="14"/>
        <v>1.2096782309697265</v>
      </c>
      <c r="Y89" s="191">
        <f t="shared" si="17"/>
        <v>7.3363016013128973E-2</v>
      </c>
      <c r="Z89" s="191">
        <f t="shared" si="15"/>
        <v>1.1243677446156732</v>
      </c>
      <c r="AA89" s="191">
        <f t="shared" si="18"/>
        <v>0.1805895732067325</v>
      </c>
      <c r="AB89" s="191">
        <f t="shared" si="16"/>
        <v>1.1259712038176892</v>
      </c>
      <c r="AC89" s="191">
        <f t="shared" si="19"/>
        <v>0.29735814086782192</v>
      </c>
      <c r="BT89"/>
    </row>
    <row r="90" spans="1:72" ht="15.5" thickBot="1" x14ac:dyDescent="0.45">
      <c r="A90" s="45">
        <v>88</v>
      </c>
      <c r="B90" s="91" t="s">
        <v>444</v>
      </c>
      <c r="C90" s="92" t="s">
        <v>445</v>
      </c>
      <c r="D90" s="93" t="s">
        <v>314</v>
      </c>
      <c r="E90" s="238">
        <v>232.15394599999999</v>
      </c>
      <c r="F90" s="17">
        <v>0.67900000000000005</v>
      </c>
      <c r="G90" s="238" t="s">
        <v>381</v>
      </c>
      <c r="H90" s="159">
        <v>1399374.12</v>
      </c>
      <c r="I90" s="159">
        <v>1452431</v>
      </c>
      <c r="J90" s="159">
        <v>1562001.12</v>
      </c>
      <c r="K90" s="159">
        <v>1463986</v>
      </c>
      <c r="L90" s="159">
        <v>1702948.38</v>
      </c>
      <c r="M90" s="159">
        <v>1495197</v>
      </c>
      <c r="N90" s="159">
        <v>1595991</v>
      </c>
      <c r="O90" s="159">
        <v>1394195.12</v>
      </c>
      <c r="P90" s="159">
        <v>1781178.38</v>
      </c>
      <c r="Q90" s="159">
        <v>1391490</v>
      </c>
      <c r="R90" s="159">
        <v>1745656</v>
      </c>
      <c r="S90" s="159">
        <v>1368744.25</v>
      </c>
      <c r="T90" s="178">
        <f t="shared" si="10"/>
        <v>1452431</v>
      </c>
      <c r="U90" s="178">
        <f t="shared" si="11"/>
        <v>1495197</v>
      </c>
      <c r="V90" s="178">
        <f t="shared" si="12"/>
        <v>1595991</v>
      </c>
      <c r="W90" s="178">
        <f t="shared" si="13"/>
        <v>1391490</v>
      </c>
      <c r="X90" s="191">
        <f t="shared" si="14"/>
        <v>1.0294444279969237</v>
      </c>
      <c r="Y90" s="191">
        <f t="shared" si="17"/>
        <v>0.40488052095499261</v>
      </c>
      <c r="Z90" s="191">
        <f t="shared" si="15"/>
        <v>1.0988411841939481</v>
      </c>
      <c r="AA90" s="191">
        <f t="shared" si="18"/>
        <v>0.38241333459349663</v>
      </c>
      <c r="AB90" s="191">
        <f t="shared" si="16"/>
        <v>0.95804206877985942</v>
      </c>
      <c r="AC90" s="191">
        <f t="shared" si="19"/>
        <v>0.82635396157081464</v>
      </c>
      <c r="BT90"/>
    </row>
    <row r="91" spans="1:72" ht="15.5" thickBot="1" x14ac:dyDescent="0.45">
      <c r="A91" s="45">
        <v>89</v>
      </c>
      <c r="B91" s="91" t="s">
        <v>446</v>
      </c>
      <c r="C91" s="92" t="s">
        <v>447</v>
      </c>
      <c r="D91" s="93" t="s">
        <v>314</v>
      </c>
      <c r="E91" s="238">
        <v>260.18511999999998</v>
      </c>
      <c r="F91" s="17">
        <v>1.8</v>
      </c>
      <c r="G91" s="238" t="s">
        <v>381</v>
      </c>
      <c r="H91" s="159">
        <v>190142.55</v>
      </c>
      <c r="I91" s="159">
        <v>198585.8</v>
      </c>
      <c r="J91" s="159">
        <v>204413.39</v>
      </c>
      <c r="K91" s="159">
        <v>236992.31</v>
      </c>
      <c r="L91" s="159">
        <v>213889.58</v>
      </c>
      <c r="M91" s="159">
        <v>202635.42</v>
      </c>
      <c r="N91" s="159">
        <v>207230.95</v>
      </c>
      <c r="O91" s="159">
        <v>200345.62</v>
      </c>
      <c r="P91" s="159">
        <v>251937.11</v>
      </c>
      <c r="Q91" s="159">
        <v>199179.81</v>
      </c>
      <c r="R91" s="159">
        <v>201510</v>
      </c>
      <c r="S91" s="159">
        <v>197656.67</v>
      </c>
      <c r="T91" s="178">
        <f t="shared" si="10"/>
        <v>198585.8</v>
      </c>
      <c r="U91" s="178">
        <f t="shared" si="11"/>
        <v>213889.58</v>
      </c>
      <c r="V91" s="178">
        <f t="shared" si="12"/>
        <v>207230.95</v>
      </c>
      <c r="W91" s="178">
        <f t="shared" si="13"/>
        <v>199179.81</v>
      </c>
      <c r="X91" s="191">
        <f t="shared" si="14"/>
        <v>1.0770638182589087</v>
      </c>
      <c r="Y91" s="191">
        <f t="shared" si="17"/>
        <v>0.13934473738705991</v>
      </c>
      <c r="Z91" s="191">
        <f t="shared" si="15"/>
        <v>1.0435335759152973</v>
      </c>
      <c r="AA91" s="191">
        <f t="shared" si="18"/>
        <v>0.25572143919056467</v>
      </c>
      <c r="AB91" s="191">
        <f t="shared" si="16"/>
        <v>1.0029912007807205</v>
      </c>
      <c r="AC91" s="191">
        <f t="shared" si="19"/>
        <v>0.70669805158445409</v>
      </c>
      <c r="BT91"/>
    </row>
    <row r="92" spans="1:72" ht="15.5" thickBot="1" x14ac:dyDescent="0.45">
      <c r="A92" s="45">
        <v>90</v>
      </c>
      <c r="B92" s="91" t="s">
        <v>448</v>
      </c>
      <c r="C92" s="92" t="s">
        <v>449</v>
      </c>
      <c r="D92" s="93" t="s">
        <v>314</v>
      </c>
      <c r="E92" s="238">
        <v>288.21636999999998</v>
      </c>
      <c r="F92" s="17">
        <v>1.857</v>
      </c>
      <c r="G92" s="238" t="s">
        <v>381</v>
      </c>
      <c r="H92" s="159">
        <v>43859.48</v>
      </c>
      <c r="I92" s="159">
        <v>61709.16</v>
      </c>
      <c r="J92" s="159">
        <v>40441.08</v>
      </c>
      <c r="K92" s="159">
        <v>43710.3</v>
      </c>
      <c r="L92" s="159">
        <v>55552.89</v>
      </c>
      <c r="M92" s="159">
        <v>58474.82</v>
      </c>
      <c r="N92" s="159">
        <v>45890.07</v>
      </c>
      <c r="O92" s="159">
        <v>47881.89</v>
      </c>
      <c r="P92" s="159">
        <v>58456.28</v>
      </c>
      <c r="Q92" s="159">
        <v>48117.67</v>
      </c>
      <c r="R92" s="159">
        <v>70466.95</v>
      </c>
      <c r="S92" s="159">
        <v>48308.41</v>
      </c>
      <c r="T92" s="178">
        <f t="shared" si="10"/>
        <v>43859.48</v>
      </c>
      <c r="U92" s="178">
        <f t="shared" si="11"/>
        <v>55552.89</v>
      </c>
      <c r="V92" s="178">
        <f t="shared" si="12"/>
        <v>47881.89</v>
      </c>
      <c r="W92" s="178">
        <f t="shared" si="13"/>
        <v>48308.41</v>
      </c>
      <c r="X92" s="191">
        <f t="shared" si="14"/>
        <v>1.2666107760511522</v>
      </c>
      <c r="Y92" s="191">
        <f t="shared" si="17"/>
        <v>0.65029310814584718</v>
      </c>
      <c r="Z92" s="191">
        <f t="shared" si="15"/>
        <v>1.0917113016387789</v>
      </c>
      <c r="AA92" s="191">
        <f t="shared" si="18"/>
        <v>0.80009837808643691</v>
      </c>
      <c r="AB92" s="191">
        <f t="shared" si="16"/>
        <v>1.1014359951371973</v>
      </c>
      <c r="AC92" s="191">
        <f t="shared" si="19"/>
        <v>0.52173654786269319</v>
      </c>
      <c r="BT92"/>
    </row>
    <row r="93" spans="1:72" ht="15.5" thickBot="1" x14ac:dyDescent="0.45">
      <c r="A93" s="45">
        <v>91</v>
      </c>
      <c r="B93" s="94" t="s">
        <v>223</v>
      </c>
      <c r="C93" s="95" t="s">
        <v>168</v>
      </c>
      <c r="D93" s="96" t="s">
        <v>166</v>
      </c>
      <c r="E93" s="239">
        <v>115.074974</v>
      </c>
      <c r="F93" s="240">
        <v>1.79</v>
      </c>
      <c r="G93" s="239" t="s">
        <v>386</v>
      </c>
      <c r="H93" s="161">
        <v>224276.33</v>
      </c>
      <c r="I93" s="161">
        <v>361643.41</v>
      </c>
      <c r="J93" s="161">
        <v>295353.19</v>
      </c>
      <c r="K93" s="161">
        <v>302453.78000000003</v>
      </c>
      <c r="L93" s="161">
        <v>261921.42</v>
      </c>
      <c r="M93" s="161">
        <v>322790.88</v>
      </c>
      <c r="N93" s="161">
        <v>306621.96999999997</v>
      </c>
      <c r="O93" s="161">
        <v>358179.25</v>
      </c>
      <c r="P93" s="161">
        <v>315234.84000000003</v>
      </c>
      <c r="Q93" s="161">
        <v>311758.03000000003</v>
      </c>
      <c r="R93" s="161">
        <v>287429.59000000003</v>
      </c>
      <c r="S93" s="161">
        <v>291417.71999999997</v>
      </c>
      <c r="T93" s="178">
        <f t="shared" si="10"/>
        <v>295353.19</v>
      </c>
      <c r="U93" s="178">
        <f t="shared" si="11"/>
        <v>302453.78000000003</v>
      </c>
      <c r="V93" s="178">
        <f t="shared" si="12"/>
        <v>315234.84000000003</v>
      </c>
      <c r="W93" s="178">
        <f t="shared" si="13"/>
        <v>291417.71999999997</v>
      </c>
      <c r="X93" s="191">
        <f t="shared" si="14"/>
        <v>1.0240410134050018</v>
      </c>
      <c r="Y93" s="191">
        <f t="shared" si="17"/>
        <v>0.96615418550725474</v>
      </c>
      <c r="Z93" s="191">
        <f t="shared" si="15"/>
        <v>1.0673148307624509</v>
      </c>
      <c r="AA93" s="191">
        <f t="shared" si="18"/>
        <v>0.48418698081402262</v>
      </c>
      <c r="AB93" s="191">
        <f t="shared" si="16"/>
        <v>0.98667537669053096</v>
      </c>
      <c r="AC93" s="191">
        <f t="shared" si="19"/>
        <v>0.94228063172837984</v>
      </c>
    </row>
    <row r="94" spans="1:72" ht="15.5" thickBot="1" x14ac:dyDescent="0.45">
      <c r="A94" s="45">
        <v>92</v>
      </c>
      <c r="B94" s="94" t="s">
        <v>450</v>
      </c>
      <c r="C94" s="95" t="s">
        <v>169</v>
      </c>
      <c r="D94" s="96" t="s">
        <v>166</v>
      </c>
      <c r="E94" s="239">
        <v>143.10647599999999</v>
      </c>
      <c r="F94" s="240">
        <v>2.0110000000000001</v>
      </c>
      <c r="G94" s="239" t="s">
        <v>386</v>
      </c>
      <c r="H94" s="161">
        <v>565326.31000000006</v>
      </c>
      <c r="I94" s="161">
        <v>578100</v>
      </c>
      <c r="J94" s="161">
        <v>544891</v>
      </c>
      <c r="K94" s="161">
        <v>582226.56000000006</v>
      </c>
      <c r="L94" s="161">
        <v>626046.31000000006</v>
      </c>
      <c r="M94" s="161">
        <v>664534.43999999994</v>
      </c>
      <c r="N94" s="161">
        <v>678792.25</v>
      </c>
      <c r="O94" s="161">
        <v>574882.31000000006</v>
      </c>
      <c r="P94" s="161">
        <v>677065.44</v>
      </c>
      <c r="Q94" s="161">
        <v>590036.38</v>
      </c>
      <c r="R94" s="161">
        <v>670430.88</v>
      </c>
      <c r="S94" s="161">
        <v>525029.06000000006</v>
      </c>
      <c r="T94" s="178">
        <f t="shared" si="10"/>
        <v>565326.31000000006</v>
      </c>
      <c r="U94" s="178">
        <f t="shared" si="11"/>
        <v>626046.31000000006</v>
      </c>
      <c r="V94" s="178">
        <f t="shared" si="12"/>
        <v>677065.44</v>
      </c>
      <c r="W94" s="178">
        <f t="shared" si="13"/>
        <v>590036.38</v>
      </c>
      <c r="X94" s="191">
        <f t="shared" si="14"/>
        <v>1.1074069947319451</v>
      </c>
      <c r="Y94" s="191">
        <f t="shared" si="17"/>
        <v>7.4695737140355378E-2</v>
      </c>
      <c r="Z94" s="191">
        <f t="shared" si="15"/>
        <v>1.1976542184990469</v>
      </c>
      <c r="AA94" s="191">
        <f t="shared" si="18"/>
        <v>8.6270694361865477E-2</v>
      </c>
      <c r="AB94" s="191">
        <f t="shared" si="16"/>
        <v>1.0437093932528985</v>
      </c>
      <c r="AC94" s="191">
        <f t="shared" si="19"/>
        <v>0.49457748365757842</v>
      </c>
    </row>
    <row r="95" spans="1:72" ht="15.5" thickBot="1" x14ac:dyDescent="0.45">
      <c r="A95" s="45">
        <v>93</v>
      </c>
      <c r="B95" s="94" t="s">
        <v>451</v>
      </c>
      <c r="C95" s="95" t="s">
        <v>170</v>
      </c>
      <c r="D95" s="96" t="s">
        <v>166</v>
      </c>
      <c r="E95" s="239">
        <v>171.137924</v>
      </c>
      <c r="F95" s="240">
        <v>2.1419999999999999</v>
      </c>
      <c r="G95" s="239" t="s">
        <v>386</v>
      </c>
      <c r="H95" s="161">
        <v>3826890</v>
      </c>
      <c r="I95" s="161">
        <v>7437416.5</v>
      </c>
      <c r="J95" s="161">
        <v>6200069.5</v>
      </c>
      <c r="K95" s="161">
        <v>6947938.5</v>
      </c>
      <c r="L95" s="161">
        <v>5218857</v>
      </c>
      <c r="M95" s="161">
        <v>6838731.5</v>
      </c>
      <c r="N95" s="161">
        <v>5273626.5</v>
      </c>
      <c r="O95" s="161">
        <v>5965800</v>
      </c>
      <c r="P95" s="161">
        <v>8502004</v>
      </c>
      <c r="Q95" s="161">
        <v>5844918.5</v>
      </c>
      <c r="R95" s="161">
        <v>6148216</v>
      </c>
      <c r="S95" s="161">
        <v>2928814.75</v>
      </c>
      <c r="T95" s="178">
        <f t="shared" si="10"/>
        <v>6200069.5</v>
      </c>
      <c r="U95" s="178">
        <f t="shared" si="11"/>
        <v>6838731.5</v>
      </c>
      <c r="V95" s="178">
        <f t="shared" si="12"/>
        <v>5965800</v>
      </c>
      <c r="W95" s="178">
        <f t="shared" si="13"/>
        <v>5844918.5</v>
      </c>
      <c r="X95" s="191">
        <f t="shared" si="14"/>
        <v>1.1030088453040727</v>
      </c>
      <c r="Y95" s="191">
        <f t="shared" si="17"/>
        <v>0.69009365324889749</v>
      </c>
      <c r="Z95" s="191">
        <f t="shared" si="15"/>
        <v>0.96221502033162698</v>
      </c>
      <c r="AA95" s="191">
        <f t="shared" si="18"/>
        <v>0.62693427099902799</v>
      </c>
      <c r="AB95" s="191">
        <f t="shared" si="16"/>
        <v>0.94271822275540618</v>
      </c>
      <c r="AC95" s="191">
        <f t="shared" si="19"/>
        <v>0.59634742610168034</v>
      </c>
    </row>
    <row r="96" spans="1:72" ht="15.5" thickBot="1" x14ac:dyDescent="0.45">
      <c r="A96" s="45">
        <v>94</v>
      </c>
      <c r="B96" s="94" t="s">
        <v>452</v>
      </c>
      <c r="C96" s="95" t="s">
        <v>172</v>
      </c>
      <c r="D96" s="96" t="s">
        <v>166</v>
      </c>
      <c r="E96" s="239">
        <v>227.20095800000001</v>
      </c>
      <c r="F96" s="240">
        <v>2.5459999999999998</v>
      </c>
      <c r="G96" s="239" t="s">
        <v>386</v>
      </c>
      <c r="H96" s="161">
        <v>2128233.75</v>
      </c>
      <c r="I96" s="161">
        <v>2367759.25</v>
      </c>
      <c r="J96" s="161">
        <v>2663399</v>
      </c>
      <c r="K96" s="161">
        <v>2294698</v>
      </c>
      <c r="L96" s="161">
        <v>2218341.75</v>
      </c>
      <c r="M96" s="161">
        <v>2209907.25</v>
      </c>
      <c r="N96" s="161">
        <v>2750247.25</v>
      </c>
      <c r="O96" s="161">
        <v>3509944.75</v>
      </c>
      <c r="P96" s="161">
        <v>2460683.75</v>
      </c>
      <c r="Q96" s="161">
        <v>2857197.25</v>
      </c>
      <c r="R96" s="161">
        <v>2808280.75</v>
      </c>
      <c r="S96" s="161">
        <v>2742707.75</v>
      </c>
      <c r="T96" s="178">
        <f t="shared" si="10"/>
        <v>2367759.25</v>
      </c>
      <c r="U96" s="178">
        <f t="shared" si="11"/>
        <v>2218341.75</v>
      </c>
      <c r="V96" s="178">
        <f t="shared" si="12"/>
        <v>2750247.25</v>
      </c>
      <c r="W96" s="178">
        <f t="shared" si="13"/>
        <v>2808280.75</v>
      </c>
      <c r="X96" s="191">
        <f t="shared" si="14"/>
        <v>0.93689497781499531</v>
      </c>
      <c r="Y96" s="191">
        <f t="shared" si="17"/>
        <v>0.40684635396447155</v>
      </c>
      <c r="Z96" s="191">
        <f t="shared" si="15"/>
        <v>1.1615400721167071</v>
      </c>
      <c r="AA96" s="191">
        <f t="shared" si="18"/>
        <v>0.2101860339207019</v>
      </c>
      <c r="AB96" s="191">
        <f t="shared" si="16"/>
        <v>1.1860499541919223</v>
      </c>
      <c r="AC96" s="191">
        <f t="shared" si="19"/>
        <v>5.8196373005887349E-2</v>
      </c>
    </row>
    <row r="97" spans="1:29" ht="15.5" thickBot="1" x14ac:dyDescent="0.45">
      <c r="A97" s="45">
        <v>95</v>
      </c>
      <c r="B97" s="94" t="s">
        <v>453</v>
      </c>
      <c r="C97" s="95" t="s">
        <v>173</v>
      </c>
      <c r="D97" s="96" t="s">
        <v>166</v>
      </c>
      <c r="E97" s="239">
        <v>255.23245199999999</v>
      </c>
      <c r="F97" s="240">
        <v>2.8969999999999998</v>
      </c>
      <c r="G97" s="239" t="s">
        <v>386</v>
      </c>
      <c r="H97" s="161">
        <v>25647536</v>
      </c>
      <c r="I97" s="161">
        <v>29411798</v>
      </c>
      <c r="J97" s="161">
        <v>40104884</v>
      </c>
      <c r="K97" s="161">
        <v>24181338</v>
      </c>
      <c r="L97" s="161">
        <v>26948504</v>
      </c>
      <c r="M97" s="161">
        <v>38210760</v>
      </c>
      <c r="N97" s="161">
        <v>38420460</v>
      </c>
      <c r="O97" s="161">
        <v>42341524</v>
      </c>
      <c r="P97" s="161">
        <v>26693520</v>
      </c>
      <c r="Q97" s="161">
        <v>30738736</v>
      </c>
      <c r="R97" s="161">
        <v>28104506</v>
      </c>
      <c r="S97" s="161">
        <v>34057220</v>
      </c>
      <c r="T97" s="178">
        <f t="shared" si="10"/>
        <v>29411798</v>
      </c>
      <c r="U97" s="178">
        <f t="shared" si="11"/>
        <v>26948504</v>
      </c>
      <c r="V97" s="178">
        <f t="shared" si="12"/>
        <v>38420460</v>
      </c>
      <c r="W97" s="178">
        <f t="shared" si="13"/>
        <v>30738736</v>
      </c>
      <c r="X97" s="191">
        <f t="shared" si="14"/>
        <v>0.91624809880715219</v>
      </c>
      <c r="Y97" s="191">
        <f t="shared" si="17"/>
        <v>0.76607608925691717</v>
      </c>
      <c r="Z97" s="191">
        <f t="shared" si="15"/>
        <v>1.3062941612750094</v>
      </c>
      <c r="AA97" s="191">
        <f t="shared" si="18"/>
        <v>0.55638034074155396</v>
      </c>
      <c r="AB97" s="191">
        <f t="shared" si="16"/>
        <v>1.0451158409288681</v>
      </c>
      <c r="AC97" s="191">
        <f t="shared" si="19"/>
        <v>0.8792176635591511</v>
      </c>
    </row>
    <row r="98" spans="1:29" ht="15.5" thickBot="1" x14ac:dyDescent="0.45">
      <c r="A98" s="45">
        <v>96</v>
      </c>
      <c r="B98" s="94" t="s">
        <v>454</v>
      </c>
      <c r="C98" s="95" t="s">
        <v>174</v>
      </c>
      <c r="D98" s="96" t="s">
        <v>166</v>
      </c>
      <c r="E98" s="239">
        <v>283.26376299999998</v>
      </c>
      <c r="F98" s="240">
        <v>3.4089999999999998</v>
      </c>
      <c r="G98" s="239" t="s">
        <v>386</v>
      </c>
      <c r="H98" s="161">
        <v>20863910</v>
      </c>
      <c r="I98" s="161">
        <v>29766816</v>
      </c>
      <c r="J98" s="161">
        <v>43379020</v>
      </c>
      <c r="K98" s="161">
        <v>36081584</v>
      </c>
      <c r="L98" s="161">
        <v>28808282</v>
      </c>
      <c r="M98" s="161">
        <v>41601272</v>
      </c>
      <c r="N98" s="161">
        <v>35621408</v>
      </c>
      <c r="O98" s="161">
        <v>41463716</v>
      </c>
      <c r="P98" s="161">
        <v>32696046</v>
      </c>
      <c r="Q98" s="161">
        <v>40934672</v>
      </c>
      <c r="R98" s="161">
        <v>33479328</v>
      </c>
      <c r="S98" s="161">
        <v>42414752</v>
      </c>
      <c r="T98" s="178">
        <f t="shared" si="10"/>
        <v>29766816</v>
      </c>
      <c r="U98" s="178">
        <f t="shared" si="11"/>
        <v>36081584</v>
      </c>
      <c r="V98" s="178">
        <f t="shared" si="12"/>
        <v>35621408</v>
      </c>
      <c r="W98" s="178">
        <f t="shared" si="13"/>
        <v>40934672</v>
      </c>
      <c r="X98" s="191">
        <f t="shared" si="14"/>
        <v>1.2121411977686831</v>
      </c>
      <c r="Y98" s="191">
        <f t="shared" si="17"/>
        <v>0.6096578764414281</v>
      </c>
      <c r="Z98" s="191">
        <f t="shared" si="15"/>
        <v>1.1966818352355859</v>
      </c>
      <c r="AA98" s="191">
        <f t="shared" si="18"/>
        <v>0.49647354184893955</v>
      </c>
      <c r="AB98" s="191">
        <f t="shared" si="16"/>
        <v>1.3751780506185143</v>
      </c>
      <c r="AC98" s="191">
        <f t="shared" si="19"/>
        <v>0.34476896262046453</v>
      </c>
    </row>
    <row r="99" spans="1:29" ht="15.5" thickBot="1" x14ac:dyDescent="0.45">
      <c r="A99" s="45">
        <v>97</v>
      </c>
      <c r="B99" s="94" t="s">
        <v>455</v>
      </c>
      <c r="C99" s="95" t="s">
        <v>175</v>
      </c>
      <c r="D99" s="96" t="s">
        <v>176</v>
      </c>
      <c r="E99" s="239">
        <v>225.18533300000001</v>
      </c>
      <c r="F99" s="240">
        <v>2.3519999999999999</v>
      </c>
      <c r="G99" s="239" t="s">
        <v>386</v>
      </c>
      <c r="H99" s="161">
        <v>84084.12</v>
      </c>
      <c r="I99" s="161">
        <v>78691.899999999994</v>
      </c>
      <c r="J99" s="161">
        <v>98852.94</v>
      </c>
      <c r="K99" s="161">
        <v>75047.55</v>
      </c>
      <c r="L99" s="161">
        <v>84616.2</v>
      </c>
      <c r="M99" s="161">
        <v>91211.839999999997</v>
      </c>
      <c r="N99" s="161">
        <v>59973.55</v>
      </c>
      <c r="O99" s="161">
        <v>93946.09</v>
      </c>
      <c r="P99" s="161">
        <v>85767.57</v>
      </c>
      <c r="Q99" s="161">
        <v>125798.22</v>
      </c>
      <c r="R99" s="161">
        <v>103664.88</v>
      </c>
      <c r="S99" s="161">
        <v>115088.57</v>
      </c>
      <c r="T99" s="178">
        <f t="shared" si="10"/>
        <v>84084.12</v>
      </c>
      <c r="U99" s="178">
        <f t="shared" si="11"/>
        <v>84616.2</v>
      </c>
      <c r="V99" s="178">
        <f t="shared" si="12"/>
        <v>85767.57</v>
      </c>
      <c r="W99" s="178">
        <f t="shared" si="13"/>
        <v>115088.57</v>
      </c>
      <c r="X99" s="191">
        <f t="shared" si="14"/>
        <v>1.0063279487256334</v>
      </c>
      <c r="Y99" s="191">
        <f t="shared" si="17"/>
        <v>0.66328418961302682</v>
      </c>
      <c r="Z99" s="191">
        <f t="shared" si="15"/>
        <v>1.0200210218053065</v>
      </c>
      <c r="AA99" s="191">
        <f t="shared" si="18"/>
        <v>0.57140066771594089</v>
      </c>
      <c r="AB99" s="191">
        <f t="shared" si="16"/>
        <v>1.3687313371419005</v>
      </c>
      <c r="AC99" s="191">
        <f t="shared" si="19"/>
        <v>3.461839625969023E-2</v>
      </c>
    </row>
    <row r="100" spans="1:29" ht="15.5" thickBot="1" x14ac:dyDescent="0.45">
      <c r="A100" s="45">
        <v>98</v>
      </c>
      <c r="B100" s="94" t="s">
        <v>456</v>
      </c>
      <c r="C100" s="95" t="s">
        <v>177</v>
      </c>
      <c r="D100" s="96" t="s">
        <v>176</v>
      </c>
      <c r="E100" s="239">
        <v>253.21684300000001</v>
      </c>
      <c r="F100" s="240">
        <v>2.5819999999999999</v>
      </c>
      <c r="G100" s="239" t="s">
        <v>386</v>
      </c>
      <c r="H100" s="161">
        <v>405332.91</v>
      </c>
      <c r="I100" s="161">
        <v>500361.41</v>
      </c>
      <c r="J100" s="161">
        <v>599686.62</v>
      </c>
      <c r="K100" s="161">
        <v>389599.03</v>
      </c>
      <c r="L100" s="161">
        <v>493911.91</v>
      </c>
      <c r="M100" s="161">
        <v>514363.25</v>
      </c>
      <c r="N100" s="161">
        <v>1648564.5</v>
      </c>
      <c r="O100" s="161">
        <v>1320955.8799999999</v>
      </c>
      <c r="P100" s="161">
        <v>1090467.1200000001</v>
      </c>
      <c r="Q100" s="161">
        <v>1673505.62</v>
      </c>
      <c r="R100" s="161">
        <v>1640463.62</v>
      </c>
      <c r="S100" s="161">
        <v>1601861.38</v>
      </c>
      <c r="T100" s="178">
        <f t="shared" si="10"/>
        <v>500361.41</v>
      </c>
      <c r="U100" s="178">
        <f t="shared" si="11"/>
        <v>493911.91</v>
      </c>
      <c r="V100" s="178">
        <f t="shared" si="12"/>
        <v>1320955.8799999999</v>
      </c>
      <c r="W100" s="178">
        <f t="shared" si="13"/>
        <v>1640463.62</v>
      </c>
      <c r="X100" s="191">
        <f t="shared" si="14"/>
        <v>0.98711031692072337</v>
      </c>
      <c r="Y100" s="191">
        <f t="shared" si="17"/>
        <v>0.62667778448846523</v>
      </c>
      <c r="Z100" s="191">
        <f t="shared" si="15"/>
        <v>2.6400035126609782</v>
      </c>
      <c r="AA100" s="191">
        <f t="shared" si="18"/>
        <v>7.6563858554518846E-3</v>
      </c>
      <c r="AB100" s="191">
        <f t="shared" si="16"/>
        <v>3.2785574331161955</v>
      </c>
      <c r="AC100" s="191">
        <f t="shared" si="19"/>
        <v>4.5126376501662117E-5</v>
      </c>
    </row>
    <row r="101" spans="1:29" ht="15.5" thickBot="1" x14ac:dyDescent="0.45">
      <c r="A101" s="45">
        <v>99</v>
      </c>
      <c r="B101" s="94" t="s">
        <v>457</v>
      </c>
      <c r="C101" s="95" t="s">
        <v>458</v>
      </c>
      <c r="D101" s="96" t="s">
        <v>176</v>
      </c>
      <c r="E101" s="239">
        <v>281.24816900000002</v>
      </c>
      <c r="F101" s="240">
        <v>2.9390000000000001</v>
      </c>
      <c r="G101" s="239" t="s">
        <v>386</v>
      </c>
      <c r="H101" s="161">
        <v>2918838.25</v>
      </c>
      <c r="I101" s="161">
        <v>3186629.25</v>
      </c>
      <c r="J101" s="161">
        <v>3493018.75</v>
      </c>
      <c r="K101" s="161">
        <v>3143199.25</v>
      </c>
      <c r="L101" s="161">
        <v>2873218</v>
      </c>
      <c r="M101" s="161">
        <v>3619294.25</v>
      </c>
      <c r="N101" s="161">
        <v>8490254</v>
      </c>
      <c r="O101" s="161">
        <v>6987738</v>
      </c>
      <c r="P101" s="161">
        <v>5144671</v>
      </c>
      <c r="Q101" s="161">
        <v>6719652.5</v>
      </c>
      <c r="R101" s="161">
        <v>7792892</v>
      </c>
      <c r="S101" s="161">
        <v>8674391</v>
      </c>
      <c r="T101" s="178">
        <f t="shared" si="10"/>
        <v>3186629.25</v>
      </c>
      <c r="U101" s="178">
        <f t="shared" si="11"/>
        <v>3143199.25</v>
      </c>
      <c r="V101" s="178">
        <f t="shared" si="12"/>
        <v>6987738</v>
      </c>
      <c r="W101" s="178">
        <f t="shared" si="13"/>
        <v>7792892</v>
      </c>
      <c r="X101" s="191">
        <f t="shared" si="14"/>
        <v>0.98637117888753456</v>
      </c>
      <c r="Y101" s="191">
        <f t="shared" si="17"/>
        <v>0.9660509626920788</v>
      </c>
      <c r="Z101" s="191">
        <f t="shared" si="15"/>
        <v>2.1928305591245043</v>
      </c>
      <c r="AA101" s="191">
        <f t="shared" si="18"/>
        <v>2.0056114011191787E-2</v>
      </c>
      <c r="AB101" s="191">
        <f t="shared" si="16"/>
        <v>2.4454969149611614</v>
      </c>
      <c r="AC101" s="191">
        <f t="shared" si="19"/>
        <v>1.5383514566282926E-3</v>
      </c>
    </row>
    <row r="102" spans="1:29" ht="15.5" thickBot="1" x14ac:dyDescent="0.45">
      <c r="A102" s="45">
        <v>100</v>
      </c>
      <c r="B102" s="94" t="s">
        <v>459</v>
      </c>
      <c r="C102" s="95" t="s">
        <v>178</v>
      </c>
      <c r="D102" s="96" t="s">
        <v>179</v>
      </c>
      <c r="E102" s="239">
        <v>279.232574</v>
      </c>
      <c r="F102" s="240">
        <v>2.6259999999999999</v>
      </c>
      <c r="G102" s="239" t="s">
        <v>386</v>
      </c>
      <c r="H102" s="161">
        <v>433470.59</v>
      </c>
      <c r="I102" s="161">
        <v>479545.03</v>
      </c>
      <c r="J102" s="161">
        <v>532915.25</v>
      </c>
      <c r="K102" s="161">
        <v>405746.84</v>
      </c>
      <c r="L102" s="161">
        <v>367591.41</v>
      </c>
      <c r="M102" s="161">
        <v>544590.81000000006</v>
      </c>
      <c r="N102" s="161">
        <v>1498928.62</v>
      </c>
      <c r="O102" s="161">
        <v>1410099</v>
      </c>
      <c r="P102" s="161">
        <v>1008063.81</v>
      </c>
      <c r="Q102" s="161">
        <v>1344990.25</v>
      </c>
      <c r="R102" s="161">
        <v>1145392.5</v>
      </c>
      <c r="S102" s="161">
        <v>1296714</v>
      </c>
      <c r="T102" s="178">
        <f t="shared" si="10"/>
        <v>479545.03</v>
      </c>
      <c r="U102" s="178">
        <f t="shared" si="11"/>
        <v>405746.84</v>
      </c>
      <c r="V102" s="178">
        <f t="shared" si="12"/>
        <v>1410099</v>
      </c>
      <c r="W102" s="178">
        <f t="shared" si="13"/>
        <v>1296714</v>
      </c>
      <c r="X102" s="191">
        <f t="shared" si="14"/>
        <v>0.84610790356851373</v>
      </c>
      <c r="Y102" s="191">
        <f t="shared" si="17"/>
        <v>0.52263943763182796</v>
      </c>
      <c r="Z102" s="191">
        <f t="shared" si="15"/>
        <v>2.9404934089297097</v>
      </c>
      <c r="AA102" s="191">
        <f t="shared" si="18"/>
        <v>5.8517703220533988E-3</v>
      </c>
      <c r="AB102" s="191">
        <f t="shared" si="16"/>
        <v>2.7040505455765018</v>
      </c>
      <c r="AC102" s="191">
        <f t="shared" si="19"/>
        <v>3.0405004690513949E-4</v>
      </c>
    </row>
    <row r="103" spans="1:29" ht="15.5" thickBot="1" x14ac:dyDescent="0.45">
      <c r="A103" s="45">
        <v>101</v>
      </c>
      <c r="B103" s="94" t="s">
        <v>460</v>
      </c>
      <c r="C103" s="95" t="s">
        <v>180</v>
      </c>
      <c r="D103" s="96" t="s">
        <v>179</v>
      </c>
      <c r="E103" s="239">
        <v>277.216949</v>
      </c>
      <c r="F103" s="240">
        <v>2.4529999999999998</v>
      </c>
      <c r="G103" s="239" t="s">
        <v>386</v>
      </c>
      <c r="H103" s="161">
        <v>140788.07999999999</v>
      </c>
      <c r="I103" s="161">
        <v>143662.01999999999</v>
      </c>
      <c r="J103" s="161">
        <v>158214.28</v>
      </c>
      <c r="K103" s="161">
        <v>108563.73</v>
      </c>
      <c r="L103" s="161">
        <v>92519.44</v>
      </c>
      <c r="M103" s="161">
        <v>130641.41</v>
      </c>
      <c r="N103" s="161">
        <v>237443.02</v>
      </c>
      <c r="O103" s="161">
        <v>282506.59000000003</v>
      </c>
      <c r="P103" s="161">
        <v>202621.8</v>
      </c>
      <c r="Q103" s="161">
        <v>317110</v>
      </c>
      <c r="R103" s="161">
        <v>305045.46999999997</v>
      </c>
      <c r="S103" s="161">
        <v>350104</v>
      </c>
      <c r="T103" s="178">
        <f t="shared" si="10"/>
        <v>143662.01999999999</v>
      </c>
      <c r="U103" s="178">
        <f t="shared" si="11"/>
        <v>108563.73</v>
      </c>
      <c r="V103" s="178">
        <f t="shared" si="12"/>
        <v>237443.02</v>
      </c>
      <c r="W103" s="178">
        <f t="shared" si="13"/>
        <v>317110</v>
      </c>
      <c r="X103" s="191">
        <f t="shared" si="14"/>
        <v>0.75568845544563557</v>
      </c>
      <c r="Y103" s="191">
        <f t="shared" si="17"/>
        <v>3.9656926660765118E-2</v>
      </c>
      <c r="Z103" s="191">
        <f t="shared" si="15"/>
        <v>1.6527890948491466</v>
      </c>
      <c r="AA103" s="191">
        <f t="shared" si="18"/>
        <v>1.711150011696403E-2</v>
      </c>
      <c r="AB103" s="191">
        <f t="shared" si="16"/>
        <v>2.2073335736195276</v>
      </c>
      <c r="AC103" s="191">
        <f t="shared" si="19"/>
        <v>2.6173458992481534E-4</v>
      </c>
    </row>
    <row r="104" spans="1:29" ht="15.5" thickBot="1" x14ac:dyDescent="0.45">
      <c r="A104" s="45">
        <v>102</v>
      </c>
      <c r="B104" s="94" t="s">
        <v>461</v>
      </c>
      <c r="C104" s="95" t="s">
        <v>181</v>
      </c>
      <c r="D104" s="96" t="s">
        <v>179</v>
      </c>
      <c r="E104" s="239">
        <v>303.23278800000003</v>
      </c>
      <c r="F104" s="240">
        <v>2.5339999999999998</v>
      </c>
      <c r="G104" s="239" t="s">
        <v>386</v>
      </c>
      <c r="H104" s="161">
        <v>727087.5</v>
      </c>
      <c r="I104" s="161">
        <v>918823.94</v>
      </c>
      <c r="J104" s="161">
        <v>837149.06</v>
      </c>
      <c r="K104" s="161">
        <v>814652.81</v>
      </c>
      <c r="L104" s="161">
        <v>951221.81</v>
      </c>
      <c r="M104" s="161">
        <v>769562.56</v>
      </c>
      <c r="N104" s="161">
        <v>2671414</v>
      </c>
      <c r="O104" s="161">
        <v>2388956.75</v>
      </c>
      <c r="P104" s="161">
        <v>1537163.62</v>
      </c>
      <c r="Q104" s="161">
        <v>2209776.75</v>
      </c>
      <c r="R104" s="161">
        <v>2462573</v>
      </c>
      <c r="S104" s="161">
        <v>2548648.75</v>
      </c>
      <c r="T104" s="178">
        <f t="shared" si="10"/>
        <v>837149.06</v>
      </c>
      <c r="U104" s="178">
        <f t="shared" si="11"/>
        <v>814652.81</v>
      </c>
      <c r="V104" s="178">
        <f t="shared" si="12"/>
        <v>2388956.75</v>
      </c>
      <c r="W104" s="178">
        <f t="shared" si="13"/>
        <v>2462573</v>
      </c>
      <c r="X104" s="191">
        <f t="shared" si="14"/>
        <v>0.97312754552934699</v>
      </c>
      <c r="Y104" s="191">
        <f t="shared" si="17"/>
        <v>0.83364669941761882</v>
      </c>
      <c r="Z104" s="191">
        <f t="shared" si="15"/>
        <v>2.8536814578756138</v>
      </c>
      <c r="AA104" s="191">
        <f t="shared" si="18"/>
        <v>1.6528348495092403E-2</v>
      </c>
      <c r="AB104" s="191">
        <f t="shared" si="16"/>
        <v>2.9416183063025834</v>
      </c>
      <c r="AC104" s="191">
        <f t="shared" si="19"/>
        <v>1.6782089767987176E-4</v>
      </c>
    </row>
    <row r="105" spans="1:29" ht="15.5" thickBot="1" x14ac:dyDescent="0.45">
      <c r="A105" s="45">
        <v>103</v>
      </c>
      <c r="B105" s="94" t="s">
        <v>307</v>
      </c>
      <c r="C105" s="95" t="s">
        <v>182</v>
      </c>
      <c r="D105" s="96" t="s">
        <v>179</v>
      </c>
      <c r="E105" s="239">
        <v>301.216858</v>
      </c>
      <c r="F105" s="240">
        <v>2.3969999999999998</v>
      </c>
      <c r="G105" s="239" t="s">
        <v>386</v>
      </c>
      <c r="H105" s="161">
        <v>155521.95000000001</v>
      </c>
      <c r="I105" s="161">
        <v>228813.73</v>
      </c>
      <c r="J105" s="161">
        <v>212937.2</v>
      </c>
      <c r="K105" s="161">
        <v>187021.88</v>
      </c>
      <c r="L105" s="161">
        <v>149802.35999999999</v>
      </c>
      <c r="M105" s="161">
        <v>170357.88</v>
      </c>
      <c r="N105" s="161">
        <v>581741.88</v>
      </c>
      <c r="O105" s="161">
        <v>565094.12</v>
      </c>
      <c r="P105" s="161">
        <v>383729.88</v>
      </c>
      <c r="Q105" s="161">
        <v>567297.43999999994</v>
      </c>
      <c r="R105" s="161">
        <v>565470.31000000006</v>
      </c>
      <c r="S105" s="161">
        <v>546579.18999999994</v>
      </c>
      <c r="T105" s="178">
        <f t="shared" si="10"/>
        <v>212937.2</v>
      </c>
      <c r="U105" s="178">
        <f t="shared" si="11"/>
        <v>170357.88</v>
      </c>
      <c r="V105" s="178">
        <f t="shared" si="12"/>
        <v>565094.12</v>
      </c>
      <c r="W105" s="178">
        <f t="shared" si="13"/>
        <v>565470.31000000006</v>
      </c>
      <c r="X105" s="191">
        <f t="shared" si="14"/>
        <v>0.8000381333087877</v>
      </c>
      <c r="Y105" s="191">
        <f t="shared" si="17"/>
        <v>0.291361781711927</v>
      </c>
      <c r="Z105" s="191">
        <f t="shared" si="15"/>
        <v>2.6538064743971459</v>
      </c>
      <c r="AA105" s="191">
        <f t="shared" si="18"/>
        <v>9.8143510918597097E-3</v>
      </c>
      <c r="AB105" s="191">
        <f t="shared" si="16"/>
        <v>2.6555731455095684</v>
      </c>
      <c r="AC105" s="191">
        <f t="shared" si="19"/>
        <v>1.0036127820673338E-4</v>
      </c>
    </row>
    <row r="106" spans="1:29" ht="15.5" thickBot="1" x14ac:dyDescent="0.45">
      <c r="A106" s="45">
        <v>104</v>
      </c>
      <c r="B106" s="94" t="s">
        <v>183</v>
      </c>
      <c r="C106" s="95" t="s">
        <v>184</v>
      </c>
      <c r="D106" s="96" t="s">
        <v>179</v>
      </c>
      <c r="E106" s="239">
        <v>327.233002</v>
      </c>
      <c r="F106" s="240">
        <v>2.4430000000000001</v>
      </c>
      <c r="G106" s="239" t="s">
        <v>386</v>
      </c>
      <c r="H106" s="161">
        <v>1517187.5</v>
      </c>
      <c r="I106" s="161">
        <v>1855076.38</v>
      </c>
      <c r="J106" s="161">
        <v>1605320.62</v>
      </c>
      <c r="K106" s="161">
        <v>1302015.3799999999</v>
      </c>
      <c r="L106" s="161">
        <v>1208017.25</v>
      </c>
      <c r="M106" s="161">
        <v>1637374.88</v>
      </c>
      <c r="N106" s="161">
        <v>2953915.25</v>
      </c>
      <c r="O106" s="161">
        <v>3142886.75</v>
      </c>
      <c r="P106" s="161">
        <v>2164005</v>
      </c>
      <c r="Q106" s="161">
        <v>2885198</v>
      </c>
      <c r="R106" s="161">
        <v>2869501.25</v>
      </c>
      <c r="S106" s="161">
        <v>2985911.75</v>
      </c>
      <c r="T106" s="178">
        <f t="shared" si="10"/>
        <v>1605320.62</v>
      </c>
      <c r="U106" s="178">
        <f t="shared" si="11"/>
        <v>1302015.3799999999</v>
      </c>
      <c r="V106" s="178">
        <f t="shared" si="12"/>
        <v>2953915.25</v>
      </c>
      <c r="W106" s="178">
        <f t="shared" si="13"/>
        <v>2885198</v>
      </c>
      <c r="X106" s="191">
        <f t="shared" si="14"/>
        <v>0.81106251534973728</v>
      </c>
      <c r="Y106" s="191">
        <f t="shared" si="17"/>
        <v>0.16879420903952852</v>
      </c>
      <c r="Z106" s="191">
        <f t="shared" si="15"/>
        <v>1.8400780586746588</v>
      </c>
      <c r="AA106" s="191">
        <f t="shared" si="18"/>
        <v>2.5848041485257718E-2</v>
      </c>
      <c r="AB106" s="191">
        <f t="shared" si="16"/>
        <v>1.7972721237455977</v>
      </c>
      <c r="AC106" s="191">
        <f t="shared" si="19"/>
        <v>3.0912803844958102E-4</v>
      </c>
    </row>
    <row r="107" spans="1:29" ht="15.5" thickBot="1" x14ac:dyDescent="0.45">
      <c r="A107" s="45">
        <v>105</v>
      </c>
      <c r="B107" s="97" t="s">
        <v>462</v>
      </c>
      <c r="C107" s="98" t="s">
        <v>463</v>
      </c>
      <c r="D107" s="99" t="s">
        <v>227</v>
      </c>
      <c r="E107" s="239">
        <v>305.24826000000002</v>
      </c>
      <c r="F107" s="240">
        <v>2.7130000000000001</v>
      </c>
      <c r="G107" s="239" t="s">
        <v>386</v>
      </c>
      <c r="H107" s="163">
        <v>114941.41</v>
      </c>
      <c r="I107" s="163">
        <v>137890.76999999999</v>
      </c>
      <c r="J107" s="163">
        <v>156049.44</v>
      </c>
      <c r="K107" s="163">
        <v>109778.16</v>
      </c>
      <c r="L107" s="163">
        <v>146114.67000000001</v>
      </c>
      <c r="M107" s="163">
        <v>137303.76999999999</v>
      </c>
      <c r="N107" s="163">
        <v>541029.25</v>
      </c>
      <c r="O107" s="163">
        <v>402867.09</v>
      </c>
      <c r="P107" s="163">
        <v>207207.67</v>
      </c>
      <c r="Q107" s="163">
        <v>371875.41</v>
      </c>
      <c r="R107" s="163">
        <v>401440.41</v>
      </c>
      <c r="S107" s="163">
        <v>415164.59</v>
      </c>
      <c r="T107" s="178">
        <f t="shared" si="10"/>
        <v>137890.76999999999</v>
      </c>
      <c r="U107" s="178">
        <f t="shared" si="11"/>
        <v>137303.76999999999</v>
      </c>
      <c r="V107" s="178">
        <f t="shared" si="12"/>
        <v>402867.09</v>
      </c>
      <c r="W107" s="178">
        <f t="shared" si="13"/>
        <v>401440.41</v>
      </c>
      <c r="X107" s="191">
        <f t="shared" si="14"/>
        <v>0.99574300730933618</v>
      </c>
      <c r="Y107" s="191">
        <f t="shared" si="17"/>
        <v>0.7625295301542081</v>
      </c>
      <c r="Z107" s="191">
        <f t="shared" si="15"/>
        <v>2.921639280134559</v>
      </c>
      <c r="AA107" s="191">
        <f t="shared" si="18"/>
        <v>6.4272546464531732E-2</v>
      </c>
      <c r="AB107" s="191">
        <f t="shared" si="16"/>
        <v>2.9112928298246503</v>
      </c>
      <c r="AC107" s="191">
        <f t="shared" si="19"/>
        <v>1.1847979015735201E-4</v>
      </c>
    </row>
    <row r="108" spans="1:29" ht="15.5" thickBot="1" x14ac:dyDescent="0.45">
      <c r="A108" s="45">
        <v>106</v>
      </c>
      <c r="B108" s="97" t="s">
        <v>464</v>
      </c>
      <c r="C108" s="98" t="s">
        <v>182</v>
      </c>
      <c r="D108" s="99" t="s">
        <v>227</v>
      </c>
      <c r="E108" s="239">
        <v>301.216858</v>
      </c>
      <c r="F108" s="240">
        <v>2.3969999999999998</v>
      </c>
      <c r="G108" s="239" t="s">
        <v>386</v>
      </c>
      <c r="H108" s="163">
        <v>155521.95000000001</v>
      </c>
      <c r="I108" s="163">
        <v>228813.73</v>
      </c>
      <c r="J108" s="163">
        <v>212937.2</v>
      </c>
      <c r="K108" s="163">
        <v>187021.88</v>
      </c>
      <c r="L108" s="163">
        <v>149802.35999999999</v>
      </c>
      <c r="M108" s="163">
        <v>170357.88</v>
      </c>
      <c r="N108" s="163">
        <v>581741.88</v>
      </c>
      <c r="O108" s="163">
        <v>565094.12</v>
      </c>
      <c r="P108" s="163">
        <v>383729.88</v>
      </c>
      <c r="Q108" s="163">
        <v>567297.43999999994</v>
      </c>
      <c r="R108" s="163">
        <v>565470.31000000006</v>
      </c>
      <c r="S108" s="163">
        <v>546579.18999999994</v>
      </c>
      <c r="T108" s="178">
        <f t="shared" si="10"/>
        <v>212937.2</v>
      </c>
      <c r="U108" s="178">
        <f t="shared" si="11"/>
        <v>170357.88</v>
      </c>
      <c r="V108" s="178">
        <f t="shared" si="12"/>
        <v>565094.12</v>
      </c>
      <c r="W108" s="178">
        <f t="shared" si="13"/>
        <v>565470.31000000006</v>
      </c>
      <c r="X108" s="191">
        <f t="shared" si="14"/>
        <v>0.8000381333087877</v>
      </c>
      <c r="Y108" s="191">
        <f t="shared" si="17"/>
        <v>0.291361781711927</v>
      </c>
      <c r="Z108" s="191">
        <f t="shared" si="15"/>
        <v>2.6538064743971459</v>
      </c>
      <c r="AA108" s="191">
        <f t="shared" si="18"/>
        <v>9.8143510918597097E-3</v>
      </c>
      <c r="AB108" s="191">
        <f t="shared" si="16"/>
        <v>2.6555731455095684</v>
      </c>
      <c r="AC108" s="191">
        <f t="shared" si="19"/>
        <v>1.0036127820673338E-4</v>
      </c>
    </row>
    <row r="109" spans="1:29" ht="15.5" thickBot="1" x14ac:dyDescent="0.45">
      <c r="A109" s="45">
        <v>107</v>
      </c>
      <c r="B109" s="97" t="s">
        <v>465</v>
      </c>
      <c r="C109" s="98" t="s">
        <v>228</v>
      </c>
      <c r="D109" s="99" t="s">
        <v>227</v>
      </c>
      <c r="E109" s="239">
        <v>329.24822999999998</v>
      </c>
      <c r="F109" s="240">
        <v>2.56</v>
      </c>
      <c r="G109" s="239" t="s">
        <v>386</v>
      </c>
      <c r="H109" s="163">
        <v>356201.41</v>
      </c>
      <c r="I109" s="163">
        <v>373951.5</v>
      </c>
      <c r="J109" s="163">
        <v>426835.22</v>
      </c>
      <c r="K109" s="163">
        <v>312705.59000000003</v>
      </c>
      <c r="L109" s="163">
        <v>327514.84000000003</v>
      </c>
      <c r="M109" s="163">
        <v>349949.66</v>
      </c>
      <c r="N109" s="163">
        <v>1119766.1200000001</v>
      </c>
      <c r="O109" s="163">
        <v>999972.69</v>
      </c>
      <c r="P109" s="163">
        <v>755013.69</v>
      </c>
      <c r="Q109" s="163">
        <v>1152427.1200000001</v>
      </c>
      <c r="R109" s="163">
        <v>887929.19</v>
      </c>
      <c r="S109" s="163">
        <v>1051632.1200000001</v>
      </c>
      <c r="T109" s="178">
        <f t="shared" si="10"/>
        <v>373951.5</v>
      </c>
      <c r="U109" s="178">
        <f t="shared" si="11"/>
        <v>327514.84000000003</v>
      </c>
      <c r="V109" s="178">
        <f t="shared" si="12"/>
        <v>999972.69</v>
      </c>
      <c r="W109" s="178">
        <f t="shared" si="13"/>
        <v>1051632.1200000001</v>
      </c>
      <c r="X109" s="191">
        <f t="shared" si="14"/>
        <v>0.87582170415147431</v>
      </c>
      <c r="Y109" s="191">
        <f t="shared" si="17"/>
        <v>7.983992645193648E-2</v>
      </c>
      <c r="Z109" s="191">
        <f t="shared" si="15"/>
        <v>2.6740705412332879</v>
      </c>
      <c r="AA109" s="191">
        <f t="shared" si="18"/>
        <v>6.3704303908289272E-3</v>
      </c>
      <c r="AB109" s="191">
        <f t="shared" si="16"/>
        <v>2.8122152739058413</v>
      </c>
      <c r="AC109" s="191">
        <f t="shared" si="19"/>
        <v>1.281415358289659E-3</v>
      </c>
    </row>
    <row r="110" spans="1:29" ht="15.5" thickBot="1" x14ac:dyDescent="0.45">
      <c r="A110" s="45">
        <v>108</v>
      </c>
      <c r="B110" s="100" t="s">
        <v>466</v>
      </c>
      <c r="C110" s="101" t="s">
        <v>467</v>
      </c>
      <c r="D110" s="102" t="s">
        <v>116</v>
      </c>
      <c r="E110" s="241">
        <v>204.122772</v>
      </c>
      <c r="F110" s="242">
        <v>0.68400000000000005</v>
      </c>
      <c r="G110" s="241" t="s">
        <v>381</v>
      </c>
      <c r="H110" s="165">
        <v>4437014.5</v>
      </c>
      <c r="I110" s="165">
        <v>5359244.5</v>
      </c>
      <c r="J110" s="165">
        <v>4582469.5</v>
      </c>
      <c r="K110" s="165">
        <v>5654658.5</v>
      </c>
      <c r="L110" s="165">
        <v>5464686</v>
      </c>
      <c r="M110" s="165">
        <v>5289712.5</v>
      </c>
      <c r="N110" s="165">
        <v>4677354</v>
      </c>
      <c r="O110" s="165">
        <v>5247477.5</v>
      </c>
      <c r="P110" s="165">
        <v>5944274.5</v>
      </c>
      <c r="Q110" s="165">
        <v>5439362.5</v>
      </c>
      <c r="R110" s="165">
        <v>4070489.25</v>
      </c>
      <c r="S110" s="165">
        <v>5451466</v>
      </c>
      <c r="T110" s="178">
        <f t="shared" si="10"/>
        <v>4582469.5</v>
      </c>
      <c r="U110" s="178">
        <f t="shared" si="11"/>
        <v>5464686</v>
      </c>
      <c r="V110" s="178">
        <f t="shared" si="12"/>
        <v>5247477.5</v>
      </c>
      <c r="W110" s="178">
        <f t="shared" si="13"/>
        <v>5439362.5</v>
      </c>
      <c r="X110" s="191">
        <f t="shared" si="14"/>
        <v>1.1925198847477327</v>
      </c>
      <c r="Y110" s="191">
        <f t="shared" si="17"/>
        <v>9.0751761958622501E-2</v>
      </c>
      <c r="Z110" s="191">
        <f t="shared" si="15"/>
        <v>1.1451200057087123</v>
      </c>
      <c r="AA110" s="191">
        <f t="shared" si="18"/>
        <v>0.34546703025624059</v>
      </c>
      <c r="AB110" s="191">
        <f t="shared" si="16"/>
        <v>1.1869937159428994</v>
      </c>
      <c r="AC110" s="191">
        <f t="shared" si="19"/>
        <v>0.7374845201828315</v>
      </c>
    </row>
    <row r="111" spans="1:29" ht="15.5" thickBot="1" x14ac:dyDescent="0.45">
      <c r="A111" s="45">
        <v>109</v>
      </c>
      <c r="B111" s="97" t="s">
        <v>121</v>
      </c>
      <c r="C111" s="101" t="s">
        <v>122</v>
      </c>
      <c r="D111" s="102" t="s">
        <v>116</v>
      </c>
      <c r="E111" s="241">
        <v>143.03367600000001</v>
      </c>
      <c r="F111" s="242">
        <v>0.65100000000000002</v>
      </c>
      <c r="G111" s="241" t="s">
        <v>386</v>
      </c>
      <c r="H111" s="165">
        <v>6805150.5</v>
      </c>
      <c r="I111" s="165">
        <v>7589342.5</v>
      </c>
      <c r="J111" s="165">
        <v>5802380.5</v>
      </c>
      <c r="K111" s="165">
        <v>6926884</v>
      </c>
      <c r="L111" s="165">
        <v>6888156</v>
      </c>
      <c r="M111" s="165">
        <v>6553442.5</v>
      </c>
      <c r="N111" s="165">
        <v>7480507.5</v>
      </c>
      <c r="O111" s="165">
        <v>6996172</v>
      </c>
      <c r="P111" s="165">
        <v>7222721.5</v>
      </c>
      <c r="Q111" s="165">
        <v>7325640</v>
      </c>
      <c r="R111" s="165">
        <v>7319688</v>
      </c>
      <c r="S111" s="165">
        <v>7416440</v>
      </c>
      <c r="T111" s="178">
        <f t="shared" si="10"/>
        <v>6805150.5</v>
      </c>
      <c r="U111" s="178">
        <f t="shared" si="11"/>
        <v>6888156</v>
      </c>
      <c r="V111" s="178">
        <f t="shared" si="12"/>
        <v>7222721.5</v>
      </c>
      <c r="W111" s="178">
        <f t="shared" si="13"/>
        <v>7325640</v>
      </c>
      <c r="X111" s="191">
        <f t="shared" si="14"/>
        <v>1.012197452503071</v>
      </c>
      <c r="Y111" s="191">
        <f t="shared" si="17"/>
        <v>0.91933175422276481</v>
      </c>
      <c r="Z111" s="191">
        <f t="shared" si="15"/>
        <v>1.061361023536511</v>
      </c>
      <c r="AA111" s="191">
        <f t="shared" si="18"/>
        <v>0.40277598484673244</v>
      </c>
      <c r="AB111" s="191">
        <f t="shared" si="16"/>
        <v>1.0764846420369396</v>
      </c>
      <c r="AC111" s="191">
        <f t="shared" si="19"/>
        <v>0.29639706095868001</v>
      </c>
    </row>
    <row r="112" spans="1:29" ht="15.5" thickBot="1" x14ac:dyDescent="0.45">
      <c r="A112" s="45">
        <v>110</v>
      </c>
      <c r="B112" s="100" t="s">
        <v>127</v>
      </c>
      <c r="C112" s="101" t="s">
        <v>128</v>
      </c>
      <c r="D112" s="102" t="s">
        <v>116</v>
      </c>
      <c r="E112" s="241">
        <v>133.073837</v>
      </c>
      <c r="F112" s="242">
        <v>0.66400000000000003</v>
      </c>
      <c r="G112" s="241" t="s">
        <v>381</v>
      </c>
      <c r="H112" s="165">
        <v>253660.02</v>
      </c>
      <c r="I112" s="165">
        <v>276340.90999999997</v>
      </c>
      <c r="J112" s="165">
        <v>274652.59000000003</v>
      </c>
      <c r="K112" s="165">
        <v>288982.59000000003</v>
      </c>
      <c r="L112" s="165">
        <v>282043.62</v>
      </c>
      <c r="M112" s="165">
        <v>342441.03</v>
      </c>
      <c r="N112" s="165">
        <v>256103.25</v>
      </c>
      <c r="O112" s="165">
        <v>239233.45</v>
      </c>
      <c r="P112" s="165">
        <v>360646.66</v>
      </c>
      <c r="Q112" s="165">
        <v>303337.94</v>
      </c>
      <c r="R112" s="165">
        <v>426509</v>
      </c>
      <c r="S112" s="165">
        <v>260591.48</v>
      </c>
      <c r="T112" s="178">
        <f t="shared" si="10"/>
        <v>274652.59000000003</v>
      </c>
      <c r="U112" s="178">
        <f t="shared" si="11"/>
        <v>288982.59000000003</v>
      </c>
      <c r="V112" s="178">
        <f t="shared" si="12"/>
        <v>256103.25</v>
      </c>
      <c r="W112" s="178">
        <f t="shared" si="13"/>
        <v>303337.94</v>
      </c>
      <c r="X112" s="191">
        <f t="shared" si="14"/>
        <v>1.0521750040660458</v>
      </c>
      <c r="Y112" s="191">
        <f t="shared" si="17"/>
        <v>0.15046641346617778</v>
      </c>
      <c r="Z112" s="191">
        <f t="shared" si="15"/>
        <v>0.93246253385049083</v>
      </c>
      <c r="AA112" s="191">
        <f t="shared" si="18"/>
        <v>0.68100862364036774</v>
      </c>
      <c r="AB112" s="191">
        <f t="shared" si="16"/>
        <v>1.1044423065517057</v>
      </c>
      <c r="AC112" s="191">
        <f t="shared" si="19"/>
        <v>0.28543786394854193</v>
      </c>
    </row>
    <row r="113" spans="1:30" ht="15.5" thickBot="1" x14ac:dyDescent="0.45">
      <c r="A113" s="45">
        <v>111</v>
      </c>
      <c r="B113" s="100" t="s">
        <v>129</v>
      </c>
      <c r="C113" s="101" t="s">
        <v>130</v>
      </c>
      <c r="D113" s="102" t="s">
        <v>116</v>
      </c>
      <c r="E113" s="241">
        <v>207.013992</v>
      </c>
      <c r="F113" s="242">
        <v>0.64500000000000002</v>
      </c>
      <c r="G113" s="241" t="s">
        <v>381</v>
      </c>
      <c r="H113" s="165">
        <v>1699661.88</v>
      </c>
      <c r="I113" s="165">
        <v>1964332.88</v>
      </c>
      <c r="J113" s="165">
        <v>2109898</v>
      </c>
      <c r="K113" s="165">
        <v>2083946.12</v>
      </c>
      <c r="L113" s="165">
        <v>2142162.25</v>
      </c>
      <c r="M113" s="165">
        <v>2099554</v>
      </c>
      <c r="N113" s="165">
        <v>1862734</v>
      </c>
      <c r="O113" s="165">
        <v>1980017.38</v>
      </c>
      <c r="P113" s="165">
        <v>2050403.88</v>
      </c>
      <c r="Q113" s="165">
        <v>1870931.62</v>
      </c>
      <c r="R113" s="165">
        <v>1946456</v>
      </c>
      <c r="S113" s="165">
        <v>2029867.62</v>
      </c>
      <c r="T113" s="178">
        <f t="shared" si="10"/>
        <v>1964332.88</v>
      </c>
      <c r="U113" s="178">
        <f t="shared" si="11"/>
        <v>2099554</v>
      </c>
      <c r="V113" s="178">
        <f t="shared" si="12"/>
        <v>1980017.38</v>
      </c>
      <c r="W113" s="178">
        <f t="shared" si="13"/>
        <v>1946456</v>
      </c>
      <c r="X113" s="191">
        <f t="shared" si="14"/>
        <v>1.0688381899915049</v>
      </c>
      <c r="Y113" s="191">
        <f t="shared" si="17"/>
        <v>0.20413437870753995</v>
      </c>
      <c r="Z113" s="191">
        <f t="shared" si="15"/>
        <v>1.0079846446392529</v>
      </c>
      <c r="AA113" s="191">
        <f t="shared" si="18"/>
        <v>0.77823557860473769</v>
      </c>
      <c r="AB113" s="191">
        <f t="shared" si="16"/>
        <v>0.99089926143271612</v>
      </c>
      <c r="AC113" s="191">
        <f t="shared" si="19"/>
        <v>0.85839336642289177</v>
      </c>
    </row>
    <row r="114" spans="1:30" ht="15.5" thickBot="1" x14ac:dyDescent="0.45">
      <c r="A114" s="45">
        <v>112</v>
      </c>
      <c r="B114" s="100" t="s">
        <v>133</v>
      </c>
      <c r="C114" s="101" t="s">
        <v>134</v>
      </c>
      <c r="D114" s="102" t="s">
        <v>116</v>
      </c>
      <c r="E114" s="241">
        <v>165.05455000000001</v>
      </c>
      <c r="F114" s="242">
        <v>0.68</v>
      </c>
      <c r="G114" s="241" t="s">
        <v>381</v>
      </c>
      <c r="H114" s="165">
        <v>21199506</v>
      </c>
      <c r="I114" s="165">
        <v>28290098</v>
      </c>
      <c r="J114" s="165">
        <v>22778704</v>
      </c>
      <c r="K114" s="165">
        <v>26864474</v>
      </c>
      <c r="L114" s="165">
        <v>25281850</v>
      </c>
      <c r="M114" s="165">
        <v>27352902</v>
      </c>
      <c r="N114" s="165">
        <v>22240704</v>
      </c>
      <c r="O114" s="165">
        <v>22099414</v>
      </c>
      <c r="P114" s="165">
        <v>28238146</v>
      </c>
      <c r="Q114" s="165">
        <v>26941336</v>
      </c>
      <c r="R114" s="165">
        <v>20812798</v>
      </c>
      <c r="S114" s="165">
        <v>25747506</v>
      </c>
      <c r="T114" s="178">
        <f t="shared" si="10"/>
        <v>22778704</v>
      </c>
      <c r="U114" s="178">
        <f t="shared" si="11"/>
        <v>26864474</v>
      </c>
      <c r="V114" s="178">
        <f t="shared" si="12"/>
        <v>22240704</v>
      </c>
      <c r="W114" s="178">
        <f t="shared" si="13"/>
        <v>25747506</v>
      </c>
      <c r="X114" s="191">
        <f t="shared" si="14"/>
        <v>1.1793679745783605</v>
      </c>
      <c r="Y114" s="191">
        <f t="shared" si="17"/>
        <v>0.34215906330323137</v>
      </c>
      <c r="Z114" s="191">
        <f t="shared" si="15"/>
        <v>0.97638144821584227</v>
      </c>
      <c r="AA114" s="191">
        <f t="shared" si="18"/>
        <v>0.97375382913237052</v>
      </c>
      <c r="AB114" s="191">
        <f t="shared" si="16"/>
        <v>1.1303323490221393</v>
      </c>
      <c r="AC114" s="191">
        <f t="shared" si="19"/>
        <v>0.89238021827042768</v>
      </c>
    </row>
    <row r="115" spans="1:30" ht="15.5" thickBot="1" x14ac:dyDescent="0.45">
      <c r="A115" s="45">
        <v>113</v>
      </c>
      <c r="B115" s="100" t="s">
        <v>468</v>
      </c>
      <c r="C115" s="101" t="s">
        <v>469</v>
      </c>
      <c r="D115" s="102" t="s">
        <v>116</v>
      </c>
      <c r="E115" s="241">
        <v>374.96389799999997</v>
      </c>
      <c r="F115" s="242">
        <v>0.625</v>
      </c>
      <c r="G115" s="241" t="s">
        <v>381</v>
      </c>
      <c r="H115" s="165">
        <v>99739.85</v>
      </c>
      <c r="I115" s="165">
        <v>157130.14000000001</v>
      </c>
      <c r="J115" s="165">
        <v>148652.35999999999</v>
      </c>
      <c r="K115" s="165">
        <v>146386</v>
      </c>
      <c r="L115" s="165">
        <v>148660.10999999999</v>
      </c>
      <c r="M115" s="165">
        <v>113164.84</v>
      </c>
      <c r="N115" s="165">
        <v>157636.39000000001</v>
      </c>
      <c r="O115" s="165">
        <v>163420.53</v>
      </c>
      <c r="P115" s="165">
        <v>182837.31</v>
      </c>
      <c r="Q115" s="165">
        <v>177966.25</v>
      </c>
      <c r="R115" s="165">
        <v>103498.5</v>
      </c>
      <c r="S115" s="165">
        <v>110893.28</v>
      </c>
      <c r="T115" s="178">
        <f t="shared" si="10"/>
        <v>148652.35999999999</v>
      </c>
      <c r="U115" s="178">
        <f t="shared" si="11"/>
        <v>146386</v>
      </c>
      <c r="V115" s="178">
        <f t="shared" si="12"/>
        <v>163420.53</v>
      </c>
      <c r="W115" s="178">
        <f t="shared" si="13"/>
        <v>110893.28</v>
      </c>
      <c r="X115" s="191">
        <f t="shared" si="14"/>
        <v>0.98475395883388606</v>
      </c>
      <c r="Y115" s="191">
        <f t="shared" si="17"/>
        <v>0.96837832411848168</v>
      </c>
      <c r="Z115" s="191">
        <f t="shared" si="15"/>
        <v>1.0993470268484133</v>
      </c>
      <c r="AA115" s="191">
        <f t="shared" si="18"/>
        <v>0.16695156443168732</v>
      </c>
      <c r="AB115" s="191">
        <f t="shared" si="16"/>
        <v>0.74599071282823903</v>
      </c>
      <c r="AC115" s="191">
        <f t="shared" si="19"/>
        <v>0.88961877803441647</v>
      </c>
    </row>
    <row r="116" spans="1:30" ht="15.5" thickBot="1" x14ac:dyDescent="0.45">
      <c r="A116" s="45">
        <v>114</v>
      </c>
      <c r="B116" s="100" t="s">
        <v>470</v>
      </c>
      <c r="C116" s="101" t="s">
        <v>471</v>
      </c>
      <c r="D116" s="102" t="s">
        <v>116</v>
      </c>
      <c r="E116" s="241">
        <v>377.14364599999999</v>
      </c>
      <c r="F116" s="242">
        <v>1.7370000000000001</v>
      </c>
      <c r="G116" s="241" t="s">
        <v>381</v>
      </c>
      <c r="H116" s="165">
        <v>1110619.1200000001</v>
      </c>
      <c r="I116" s="165">
        <v>1284735.6200000001</v>
      </c>
      <c r="J116" s="165">
        <v>1062662</v>
      </c>
      <c r="K116" s="165">
        <v>1220046.1200000001</v>
      </c>
      <c r="L116" s="165">
        <v>1141208.3799999999</v>
      </c>
      <c r="M116" s="165">
        <v>1177046.8799999999</v>
      </c>
      <c r="N116" s="165">
        <v>1255413</v>
      </c>
      <c r="O116" s="165">
        <v>1392747.5</v>
      </c>
      <c r="P116" s="165">
        <v>1491097.62</v>
      </c>
      <c r="Q116" s="165">
        <v>1530086.12</v>
      </c>
      <c r="R116" s="165">
        <v>1316510.3799999999</v>
      </c>
      <c r="S116" s="165">
        <v>1435728.38</v>
      </c>
      <c r="T116" s="178">
        <f t="shared" si="10"/>
        <v>1110619.1200000001</v>
      </c>
      <c r="U116" s="178">
        <f t="shared" si="11"/>
        <v>1177046.8799999999</v>
      </c>
      <c r="V116" s="178">
        <f t="shared" si="12"/>
        <v>1392747.5</v>
      </c>
      <c r="W116" s="178">
        <f t="shared" si="13"/>
        <v>1435728.38</v>
      </c>
      <c r="X116" s="191">
        <f t="shared" si="14"/>
        <v>1.0598114680395561</v>
      </c>
      <c r="Y116" s="191">
        <f t="shared" si="17"/>
        <v>0.72614729680695511</v>
      </c>
      <c r="Z116" s="191">
        <f t="shared" si="15"/>
        <v>1.2540280235766155</v>
      </c>
      <c r="AA116" s="191">
        <f t="shared" si="18"/>
        <v>7.7280680548357295E-2</v>
      </c>
      <c r="AB116" s="191">
        <f t="shared" si="16"/>
        <v>1.2927279515951424</v>
      </c>
      <c r="AC116" s="191">
        <f t="shared" si="19"/>
        <v>3.9811950817764986E-2</v>
      </c>
    </row>
    <row r="117" spans="1:30" ht="15.5" thickBot="1" x14ac:dyDescent="0.45">
      <c r="A117" s="45">
        <v>115</v>
      </c>
      <c r="B117" s="100" t="s">
        <v>472</v>
      </c>
      <c r="C117" s="101" t="s">
        <v>473</v>
      </c>
      <c r="D117" s="102" t="s">
        <v>116</v>
      </c>
      <c r="E117" s="241">
        <v>245.948013</v>
      </c>
      <c r="F117" s="242">
        <v>0.63900000000000001</v>
      </c>
      <c r="G117" s="241" t="s">
        <v>381</v>
      </c>
      <c r="H117" s="165">
        <v>94388.43</v>
      </c>
      <c r="I117" s="165">
        <v>107698.79</v>
      </c>
      <c r="J117" s="165">
        <v>109645.37</v>
      </c>
      <c r="K117" s="165">
        <v>109589.88</v>
      </c>
      <c r="L117" s="165">
        <v>82299.399999999994</v>
      </c>
      <c r="M117" s="165">
        <v>36367.64</v>
      </c>
      <c r="N117" s="165">
        <v>118450.18</v>
      </c>
      <c r="O117" s="165">
        <v>72834.95</v>
      </c>
      <c r="P117" s="165">
        <v>68873.759999999995</v>
      </c>
      <c r="Q117" s="165">
        <v>99186.38</v>
      </c>
      <c r="R117" s="165">
        <v>115994.25</v>
      </c>
      <c r="S117" s="165">
        <v>85002.58</v>
      </c>
      <c r="T117" s="178">
        <f t="shared" si="10"/>
        <v>107698.79</v>
      </c>
      <c r="U117" s="178">
        <f t="shared" si="11"/>
        <v>82299.399999999994</v>
      </c>
      <c r="V117" s="178">
        <f t="shared" si="12"/>
        <v>72834.95</v>
      </c>
      <c r="W117" s="178">
        <f t="shared" si="13"/>
        <v>99186.38</v>
      </c>
      <c r="X117" s="191">
        <f t="shared" si="14"/>
        <v>0.76416271714844708</v>
      </c>
      <c r="Y117" s="191">
        <f t="shared" si="17"/>
        <v>0.27267913027744162</v>
      </c>
      <c r="Z117" s="191">
        <f t="shared" si="15"/>
        <v>0.67628382825842337</v>
      </c>
      <c r="AA117" s="191">
        <f t="shared" si="18"/>
        <v>0.35922264739208543</v>
      </c>
      <c r="AB117" s="191">
        <f t="shared" si="16"/>
        <v>0.92096095044336157</v>
      </c>
      <c r="AC117" s="191">
        <f t="shared" si="19"/>
        <v>0.72399316984702922</v>
      </c>
    </row>
    <row r="118" spans="1:30" ht="15.5" thickBot="1" x14ac:dyDescent="0.45">
      <c r="A118" s="45">
        <v>116</v>
      </c>
      <c r="B118" s="100" t="s">
        <v>474</v>
      </c>
      <c r="C118" s="101" t="s">
        <v>475</v>
      </c>
      <c r="D118" s="102" t="s">
        <v>116</v>
      </c>
      <c r="E118" s="241">
        <v>318.99868800000002</v>
      </c>
      <c r="F118" s="242">
        <v>0.84199999999999997</v>
      </c>
      <c r="G118" s="241" t="s">
        <v>381</v>
      </c>
      <c r="H118" s="165">
        <v>101295.87</v>
      </c>
      <c r="I118" s="165">
        <v>81246.59</v>
      </c>
      <c r="J118" s="165">
        <v>94310.04</v>
      </c>
      <c r="K118" s="165">
        <v>34521.39</v>
      </c>
      <c r="L118" s="165">
        <v>148270.92000000001</v>
      </c>
      <c r="M118" s="165">
        <v>123153.09</v>
      </c>
      <c r="N118" s="165">
        <v>197462.8</v>
      </c>
      <c r="O118" s="165">
        <v>50249.29</v>
      </c>
      <c r="P118" s="165">
        <v>100124.15</v>
      </c>
      <c r="Q118" s="165">
        <v>72152.399999999994</v>
      </c>
      <c r="R118" s="165">
        <v>59565.5</v>
      </c>
      <c r="S118" s="165">
        <v>172789.22</v>
      </c>
      <c r="T118" s="178">
        <f t="shared" si="10"/>
        <v>94310.04</v>
      </c>
      <c r="U118" s="178">
        <f t="shared" si="11"/>
        <v>123153.09</v>
      </c>
      <c r="V118" s="178">
        <f t="shared" si="12"/>
        <v>100124.15</v>
      </c>
      <c r="W118" s="178">
        <f t="shared" si="13"/>
        <v>72152.399999999994</v>
      </c>
      <c r="X118" s="191">
        <f t="shared" si="14"/>
        <v>1.3058322316478712</v>
      </c>
      <c r="Y118" s="191">
        <f t="shared" si="17"/>
        <v>0.79543750277366965</v>
      </c>
      <c r="Z118" s="191">
        <f t="shared" si="15"/>
        <v>1.0616488976147185</v>
      </c>
      <c r="AA118" s="191">
        <f t="shared" si="18"/>
        <v>0.61635731082002643</v>
      </c>
      <c r="AB118" s="191">
        <f t="shared" si="16"/>
        <v>0.76505534299423472</v>
      </c>
      <c r="AC118" s="191">
        <f t="shared" si="19"/>
        <v>0.81209143583463739</v>
      </c>
    </row>
    <row r="119" spans="1:30" ht="15.5" thickBot="1" x14ac:dyDescent="0.45">
      <c r="A119" s="45">
        <v>117</v>
      </c>
      <c r="B119" s="100" t="s">
        <v>476</v>
      </c>
      <c r="C119" s="101" t="s">
        <v>477</v>
      </c>
      <c r="D119" s="102" t="s">
        <v>116</v>
      </c>
      <c r="E119" s="241">
        <v>169.095001</v>
      </c>
      <c r="F119" s="242">
        <v>0.623</v>
      </c>
      <c r="G119" s="241" t="s">
        <v>381</v>
      </c>
      <c r="H119" s="165">
        <v>4094910.25</v>
      </c>
      <c r="I119" s="165">
        <v>1026354.06</v>
      </c>
      <c r="J119" s="165">
        <v>4280869.5</v>
      </c>
      <c r="K119" s="165">
        <v>2488581</v>
      </c>
      <c r="L119" s="165">
        <v>1951842.12</v>
      </c>
      <c r="M119" s="165">
        <v>1508491.88</v>
      </c>
      <c r="N119" s="165">
        <v>5490322</v>
      </c>
      <c r="O119" s="165">
        <v>3594813.25</v>
      </c>
      <c r="P119" s="165">
        <v>5178646.5</v>
      </c>
      <c r="Q119" s="165">
        <v>3182616.75</v>
      </c>
      <c r="R119" s="165">
        <v>3037536.75</v>
      </c>
      <c r="S119" s="165">
        <v>1715229.62</v>
      </c>
      <c r="T119" s="178">
        <f t="shared" si="10"/>
        <v>4094910.25</v>
      </c>
      <c r="U119" s="178">
        <f t="shared" si="11"/>
        <v>1951842.12</v>
      </c>
      <c r="V119" s="178">
        <f t="shared" si="12"/>
        <v>5178646.5</v>
      </c>
      <c r="W119" s="178">
        <f t="shared" si="13"/>
        <v>3037536.75</v>
      </c>
      <c r="X119" s="191">
        <f t="shared" si="14"/>
        <v>0.47665076908584264</v>
      </c>
      <c r="Y119" s="191">
        <f t="shared" si="17"/>
        <v>0.35153252803775176</v>
      </c>
      <c r="Z119" s="191">
        <f t="shared" si="15"/>
        <v>1.2646544573229657</v>
      </c>
      <c r="AA119" s="191">
        <f t="shared" si="18"/>
        <v>0.25065875954909456</v>
      </c>
      <c r="AB119" s="191">
        <f t="shared" si="16"/>
        <v>0.74178347376477904</v>
      </c>
      <c r="AC119" s="191">
        <f t="shared" si="19"/>
        <v>0.69356124507847494</v>
      </c>
    </row>
    <row r="120" spans="1:30" ht="15.5" thickBot="1" x14ac:dyDescent="0.45">
      <c r="A120" s="45">
        <v>118</v>
      </c>
      <c r="B120" s="100" t="s">
        <v>150</v>
      </c>
      <c r="C120" s="101" t="s">
        <v>193</v>
      </c>
      <c r="D120" s="102" t="s">
        <v>116</v>
      </c>
      <c r="E120" s="241">
        <v>170.08105499999999</v>
      </c>
      <c r="F120" s="242">
        <v>0.68300000000000005</v>
      </c>
      <c r="G120" s="241" t="s">
        <v>381</v>
      </c>
      <c r="H120" s="165">
        <v>58986048</v>
      </c>
      <c r="I120" s="165">
        <v>72332024</v>
      </c>
      <c r="J120" s="165">
        <v>63489252</v>
      </c>
      <c r="K120" s="165">
        <v>69676768</v>
      </c>
      <c r="L120" s="165">
        <v>71837536</v>
      </c>
      <c r="M120" s="165">
        <v>74577568</v>
      </c>
      <c r="N120" s="165">
        <v>62139164</v>
      </c>
      <c r="O120" s="165">
        <v>55602416</v>
      </c>
      <c r="P120" s="165">
        <v>80193072</v>
      </c>
      <c r="Q120" s="165">
        <v>70088624</v>
      </c>
      <c r="R120" s="165">
        <v>57489676</v>
      </c>
      <c r="S120" s="165">
        <v>73565672</v>
      </c>
      <c r="T120" s="178">
        <f t="shared" si="10"/>
        <v>63489252</v>
      </c>
      <c r="U120" s="178">
        <f t="shared" si="11"/>
        <v>71837536</v>
      </c>
      <c r="V120" s="178">
        <f t="shared" si="12"/>
        <v>62139164</v>
      </c>
      <c r="W120" s="178">
        <f t="shared" si="13"/>
        <v>70088624</v>
      </c>
      <c r="X120" s="191">
        <f t="shared" si="14"/>
        <v>1.131491295566059</v>
      </c>
      <c r="Y120" s="191">
        <f t="shared" si="17"/>
        <v>0.16397152529312509</v>
      </c>
      <c r="Z120" s="191">
        <f t="shared" si="15"/>
        <v>0.97873517237216778</v>
      </c>
      <c r="AA120" s="191">
        <f t="shared" si="18"/>
        <v>0.90648333894969058</v>
      </c>
      <c r="AB120" s="191">
        <f t="shared" si="16"/>
        <v>1.1039447117757821</v>
      </c>
      <c r="AC120" s="191">
        <f t="shared" si="19"/>
        <v>0.75284614584010201</v>
      </c>
    </row>
    <row r="121" spans="1:30" ht="15.5" thickBot="1" x14ac:dyDescent="0.45">
      <c r="A121" s="45">
        <v>119</v>
      </c>
      <c r="B121" s="100" t="s">
        <v>478</v>
      </c>
      <c r="C121" s="101" t="s">
        <v>479</v>
      </c>
      <c r="D121" s="102" t="s">
        <v>116</v>
      </c>
      <c r="E121" s="241">
        <v>189.006393</v>
      </c>
      <c r="F121" s="242">
        <v>1.002</v>
      </c>
      <c r="G121" s="241" t="s">
        <v>386</v>
      </c>
      <c r="H121" s="165">
        <v>101325.84</v>
      </c>
      <c r="I121" s="165">
        <v>121172.65</v>
      </c>
      <c r="J121" s="165">
        <v>125505.93</v>
      </c>
      <c r="K121" s="165">
        <v>106523.85</v>
      </c>
      <c r="L121" s="165">
        <v>143132.25</v>
      </c>
      <c r="M121" s="165">
        <v>128506.46</v>
      </c>
      <c r="N121" s="165">
        <v>151927.57999999999</v>
      </c>
      <c r="O121" s="165">
        <v>115558.05</v>
      </c>
      <c r="P121" s="165">
        <v>142877.14000000001</v>
      </c>
      <c r="Q121" s="165">
        <v>153869.82999999999</v>
      </c>
      <c r="R121" s="165">
        <v>127626.76</v>
      </c>
      <c r="S121" s="165">
        <v>126690.77</v>
      </c>
      <c r="T121" s="178">
        <f t="shared" si="10"/>
        <v>121172.65</v>
      </c>
      <c r="U121" s="178">
        <f t="shared" si="11"/>
        <v>128506.46</v>
      </c>
      <c r="V121" s="178">
        <f t="shared" si="12"/>
        <v>142877.14000000001</v>
      </c>
      <c r="W121" s="178">
        <f t="shared" si="13"/>
        <v>127626.76</v>
      </c>
      <c r="X121" s="191">
        <f t="shared" si="14"/>
        <v>1.0605236412672332</v>
      </c>
      <c r="Y121" s="191">
        <f t="shared" si="17"/>
        <v>0.48201743303176842</v>
      </c>
      <c r="Z121" s="191">
        <f t="shared" si="15"/>
        <v>1.1791203708097497</v>
      </c>
      <c r="AA121" s="191">
        <f t="shared" si="18"/>
        <v>0.19111926275725014</v>
      </c>
      <c r="AB121" s="191">
        <f t="shared" si="16"/>
        <v>1.0532637521750989</v>
      </c>
      <c r="AC121" s="191">
        <f t="shared" si="19"/>
        <v>0.15902997963886809</v>
      </c>
    </row>
    <row r="122" spans="1:30" ht="15.5" thickBot="1" x14ac:dyDescent="0.45">
      <c r="A122" s="45">
        <v>120</v>
      </c>
      <c r="B122" s="100" t="s">
        <v>151</v>
      </c>
      <c r="C122" s="101" t="s">
        <v>194</v>
      </c>
      <c r="D122" s="102" t="s">
        <v>116</v>
      </c>
      <c r="E122" s="241">
        <v>191.07638499999999</v>
      </c>
      <c r="F122" s="242">
        <v>0.622</v>
      </c>
      <c r="G122" s="241" t="s">
        <v>381</v>
      </c>
      <c r="H122" s="165">
        <v>10830897</v>
      </c>
      <c r="I122" s="165">
        <v>12223332</v>
      </c>
      <c r="J122" s="165">
        <v>11729469</v>
      </c>
      <c r="K122" s="165">
        <v>11611560</v>
      </c>
      <c r="L122" s="165">
        <v>12573912</v>
      </c>
      <c r="M122" s="165">
        <v>10820765</v>
      </c>
      <c r="N122" s="165">
        <v>14728285</v>
      </c>
      <c r="O122" s="165">
        <v>12603733</v>
      </c>
      <c r="P122" s="165">
        <v>12774416</v>
      </c>
      <c r="Q122" s="165">
        <v>11956933</v>
      </c>
      <c r="R122" s="165">
        <v>11067556</v>
      </c>
      <c r="S122" s="165">
        <v>10960797</v>
      </c>
      <c r="T122" s="178">
        <f t="shared" si="10"/>
        <v>11729469</v>
      </c>
      <c r="U122" s="178">
        <f t="shared" si="11"/>
        <v>11611560</v>
      </c>
      <c r="V122" s="178">
        <f t="shared" si="12"/>
        <v>12774416</v>
      </c>
      <c r="W122" s="178">
        <f t="shared" si="13"/>
        <v>11067556</v>
      </c>
      <c r="X122" s="191">
        <f t="shared" si="14"/>
        <v>0.98994762678515114</v>
      </c>
      <c r="Y122" s="191">
        <f t="shared" si="17"/>
        <v>0.91469645777649511</v>
      </c>
      <c r="Z122" s="191">
        <f t="shared" si="15"/>
        <v>1.0890873235608534</v>
      </c>
      <c r="AA122" s="191">
        <f t="shared" si="18"/>
        <v>8.9185281896899768E-2</v>
      </c>
      <c r="AB122" s="191">
        <f t="shared" si="16"/>
        <v>0.9435683746638488</v>
      </c>
      <c r="AC122" s="191">
        <f t="shared" si="19"/>
        <v>0.63294756057282431</v>
      </c>
    </row>
    <row r="123" spans="1:30" x14ac:dyDescent="0.35">
      <c r="X123" s="166"/>
      <c r="Y123" s="166"/>
      <c r="Z123" s="166"/>
      <c r="AA123" s="166"/>
      <c r="AB123" s="166"/>
      <c r="AC123" s="166"/>
      <c r="AD123" s="166"/>
    </row>
    <row r="124" spans="1:30" x14ac:dyDescent="0.35">
      <c r="X124" s="166"/>
      <c r="Y124" s="166"/>
      <c r="Z124" s="166"/>
      <c r="AA124" s="166"/>
      <c r="AB124" s="166"/>
      <c r="AC124" s="166"/>
      <c r="AD124" s="166"/>
    </row>
    <row r="125" spans="1:30" x14ac:dyDescent="0.35">
      <c r="X125" s="166"/>
      <c r="Y125" s="166"/>
      <c r="Z125" s="166"/>
      <c r="AA125" s="166"/>
      <c r="AB125" s="166"/>
      <c r="AC125" s="166"/>
      <c r="AD125" s="166"/>
    </row>
    <row r="126" spans="1:30" x14ac:dyDescent="0.35">
      <c r="X126" s="166"/>
      <c r="Y126" s="166"/>
      <c r="Z126" s="166"/>
      <c r="AA126" s="166"/>
      <c r="AB126" s="166"/>
      <c r="AC126" s="166"/>
      <c r="AD126" s="166"/>
    </row>
    <row r="127" spans="1:30" x14ac:dyDescent="0.35">
      <c r="X127" s="166"/>
      <c r="Y127" s="166"/>
      <c r="Z127" s="166"/>
      <c r="AA127" s="166"/>
      <c r="AB127" s="166"/>
      <c r="AC127" s="166"/>
      <c r="AD127" s="166"/>
    </row>
    <row r="128" spans="1:30" x14ac:dyDescent="0.35">
      <c r="X128" s="166"/>
      <c r="Y128" s="166"/>
      <c r="Z128" s="166"/>
      <c r="AA128" s="166"/>
      <c r="AB128" s="166"/>
      <c r="AC128" s="166"/>
      <c r="AD128" s="166"/>
    </row>
    <row r="129" spans="24:30" x14ac:dyDescent="0.35">
      <c r="X129" s="166"/>
      <c r="Y129" s="166"/>
      <c r="Z129" s="166"/>
      <c r="AA129" s="166"/>
      <c r="AB129" s="166"/>
      <c r="AC129" s="166"/>
      <c r="AD129" s="166"/>
    </row>
    <row r="130" spans="24:30" x14ac:dyDescent="0.35">
      <c r="X130" s="166"/>
      <c r="Y130" s="166"/>
      <c r="Z130" s="166"/>
      <c r="AA130" s="166"/>
      <c r="AB130" s="166"/>
      <c r="AC130" s="166"/>
      <c r="AD130" s="166"/>
    </row>
    <row r="131" spans="24:30" x14ac:dyDescent="0.35">
      <c r="X131" s="166"/>
      <c r="Y131" s="166"/>
      <c r="Z131" s="166"/>
      <c r="AA131" s="166"/>
      <c r="AB131" s="166"/>
      <c r="AC131" s="166"/>
      <c r="AD131" s="166"/>
    </row>
    <row r="132" spans="24:30" x14ac:dyDescent="0.35">
      <c r="X132" s="166"/>
      <c r="Y132" s="166"/>
      <c r="Z132" s="166"/>
      <c r="AA132" s="166"/>
      <c r="AB132" s="166"/>
      <c r="AC132" s="166"/>
      <c r="AD132" s="166"/>
    </row>
    <row r="133" spans="24:30" x14ac:dyDescent="0.35">
      <c r="X133" s="166"/>
      <c r="Y133" s="166"/>
      <c r="Z133" s="166"/>
      <c r="AA133" s="166"/>
      <c r="AB133" s="166"/>
      <c r="AC133" s="166"/>
      <c r="AD133" s="166"/>
    </row>
    <row r="134" spans="24:30" x14ac:dyDescent="0.35">
      <c r="X134" s="166"/>
      <c r="Y134" s="166"/>
      <c r="Z134" s="166"/>
      <c r="AA134" s="166"/>
      <c r="AB134" s="166"/>
      <c r="AC134" s="166"/>
      <c r="AD134" s="166"/>
    </row>
    <row r="135" spans="24:30" x14ac:dyDescent="0.35">
      <c r="X135" s="166"/>
      <c r="Y135" s="166"/>
      <c r="Z135" s="166"/>
      <c r="AA135" s="166"/>
      <c r="AB135" s="166"/>
      <c r="AC135" s="166"/>
      <c r="AD135" s="166"/>
    </row>
    <row r="136" spans="24:30" x14ac:dyDescent="0.35">
      <c r="X136" s="166"/>
      <c r="Y136" s="166"/>
      <c r="Z136" s="166"/>
      <c r="AA136" s="166"/>
      <c r="AB136" s="166"/>
      <c r="AC136" s="166"/>
      <c r="AD136" s="166"/>
    </row>
    <row r="137" spans="24:30" x14ac:dyDescent="0.35">
      <c r="X137" s="166"/>
      <c r="Y137" s="166"/>
      <c r="Z137" s="166"/>
      <c r="AA137" s="166"/>
      <c r="AB137" s="166"/>
      <c r="AC137" s="166"/>
      <c r="AD137" s="166"/>
    </row>
    <row r="138" spans="24:30" x14ac:dyDescent="0.35">
      <c r="X138" s="166"/>
      <c r="Y138" s="166"/>
      <c r="Z138" s="166"/>
      <c r="AA138" s="166"/>
      <c r="AB138" s="166"/>
      <c r="AC138" s="166"/>
      <c r="AD138" s="166"/>
    </row>
    <row r="139" spans="24:30" x14ac:dyDescent="0.35">
      <c r="X139" s="166"/>
      <c r="Y139" s="166"/>
      <c r="Z139" s="166"/>
      <c r="AA139" s="166"/>
      <c r="AB139" s="166"/>
      <c r="AC139" s="166"/>
      <c r="AD139" s="166"/>
    </row>
    <row r="140" spans="24:30" x14ac:dyDescent="0.35">
      <c r="X140" s="166"/>
      <c r="Y140" s="166"/>
      <c r="Z140" s="166"/>
      <c r="AA140" s="166"/>
      <c r="AB140" s="166"/>
      <c r="AC140" s="166"/>
      <c r="AD140" s="166"/>
    </row>
    <row r="141" spans="24:30" x14ac:dyDescent="0.35">
      <c r="X141" s="166"/>
      <c r="Y141" s="166"/>
      <c r="Z141" s="166"/>
      <c r="AA141" s="166"/>
      <c r="AB141" s="166"/>
      <c r="AC141" s="166"/>
      <c r="AD141" s="166"/>
    </row>
    <row r="142" spans="24:30" x14ac:dyDescent="0.35">
      <c r="X142" s="166"/>
      <c r="Y142" s="166"/>
      <c r="Z142" s="166"/>
      <c r="AA142" s="166"/>
      <c r="AB142" s="166"/>
      <c r="AC142" s="166"/>
      <c r="AD142" s="166"/>
    </row>
    <row r="143" spans="24:30" x14ac:dyDescent="0.35">
      <c r="X143" s="166"/>
      <c r="Y143" s="166"/>
      <c r="Z143" s="166"/>
      <c r="AA143" s="166"/>
      <c r="AB143" s="166"/>
      <c r="AC143" s="166"/>
      <c r="AD143" s="166"/>
    </row>
    <row r="144" spans="24:30" x14ac:dyDescent="0.35">
      <c r="X144" s="166"/>
      <c r="Y144" s="166"/>
      <c r="Z144" s="166"/>
      <c r="AA144" s="166"/>
      <c r="AB144" s="166"/>
      <c r="AC144" s="166"/>
      <c r="AD144" s="166"/>
    </row>
    <row r="145" spans="24:30" x14ac:dyDescent="0.35">
      <c r="X145" s="166"/>
      <c r="Y145" s="166"/>
      <c r="Z145" s="166"/>
      <c r="AA145" s="166"/>
      <c r="AB145" s="166"/>
      <c r="AC145" s="166"/>
      <c r="AD145" s="166"/>
    </row>
    <row r="146" spans="24:30" x14ac:dyDescent="0.35">
      <c r="X146" s="166"/>
      <c r="Y146" s="166"/>
      <c r="Z146" s="166"/>
      <c r="AA146" s="166"/>
      <c r="AB146" s="166"/>
      <c r="AC146" s="166"/>
      <c r="AD146" s="166"/>
    </row>
    <row r="147" spans="24:30" x14ac:dyDescent="0.35">
      <c r="X147" s="166"/>
      <c r="Y147" s="166"/>
      <c r="Z147" s="166"/>
      <c r="AA147" s="166"/>
      <c r="AB147" s="166"/>
      <c r="AC147" s="166"/>
      <c r="AD147" s="166"/>
    </row>
    <row r="148" spans="24:30" x14ac:dyDescent="0.35">
      <c r="X148" s="166"/>
      <c r="Y148" s="166"/>
      <c r="Z148" s="166"/>
      <c r="AA148" s="166"/>
      <c r="AB148" s="166"/>
      <c r="AC148" s="166"/>
      <c r="AD148" s="166"/>
    </row>
    <row r="149" spans="24:30" x14ac:dyDescent="0.35">
      <c r="X149" s="166"/>
      <c r="Y149" s="166"/>
      <c r="Z149" s="166"/>
      <c r="AA149" s="166"/>
      <c r="AB149" s="166"/>
      <c r="AC149" s="166"/>
      <c r="AD149" s="166"/>
    </row>
    <row r="150" spans="24:30" x14ac:dyDescent="0.35">
      <c r="X150" s="166"/>
      <c r="Y150" s="166"/>
      <c r="Z150" s="166"/>
      <c r="AA150" s="166"/>
      <c r="AB150" s="166"/>
      <c r="AC150" s="166"/>
      <c r="AD150" s="166"/>
    </row>
    <row r="151" spans="24:30" x14ac:dyDescent="0.35">
      <c r="X151" s="166"/>
      <c r="Y151" s="166"/>
      <c r="Z151" s="166"/>
      <c r="AA151" s="166"/>
      <c r="AB151" s="166"/>
      <c r="AC151" s="166"/>
      <c r="AD151" s="166"/>
    </row>
    <row r="152" spans="24:30" x14ac:dyDescent="0.35">
      <c r="X152" s="166"/>
      <c r="Y152" s="166"/>
      <c r="Z152" s="166"/>
      <c r="AA152" s="166"/>
      <c r="AB152" s="166"/>
      <c r="AC152" s="166"/>
      <c r="AD152" s="166"/>
    </row>
    <row r="153" spans="24:30" x14ac:dyDescent="0.35">
      <c r="X153" s="166"/>
      <c r="Y153" s="166"/>
      <c r="Z153" s="166"/>
      <c r="AA153" s="166"/>
      <c r="AB153" s="166"/>
      <c r="AC153" s="166"/>
      <c r="AD153" s="166"/>
    </row>
    <row r="154" spans="24:30" x14ac:dyDescent="0.35">
      <c r="X154" s="166"/>
      <c r="Y154" s="166"/>
      <c r="Z154" s="166"/>
      <c r="AA154" s="166"/>
      <c r="AB154" s="166"/>
      <c r="AC154" s="166"/>
      <c r="AD154" s="166"/>
    </row>
    <row r="155" spans="24:30" x14ac:dyDescent="0.35">
      <c r="X155" s="166"/>
      <c r="Y155" s="166"/>
      <c r="Z155" s="166"/>
      <c r="AA155" s="166"/>
      <c r="AB155" s="166"/>
      <c r="AC155" s="166"/>
      <c r="AD155" s="166"/>
    </row>
    <row r="156" spans="24:30" x14ac:dyDescent="0.35">
      <c r="X156" s="166"/>
      <c r="Y156" s="166"/>
      <c r="Z156" s="166"/>
      <c r="AA156" s="166"/>
      <c r="AB156" s="166"/>
      <c r="AC156" s="166"/>
      <c r="AD156" s="166"/>
    </row>
    <row r="157" spans="24:30" x14ac:dyDescent="0.35">
      <c r="X157" s="166"/>
      <c r="Y157" s="166"/>
      <c r="Z157" s="166"/>
      <c r="AA157" s="166"/>
      <c r="AB157" s="166"/>
      <c r="AC157" s="166"/>
      <c r="AD157" s="166"/>
    </row>
    <row r="158" spans="24:30" x14ac:dyDescent="0.35">
      <c r="X158" s="166"/>
      <c r="Y158" s="166"/>
      <c r="Z158" s="166"/>
      <c r="AA158" s="166"/>
      <c r="AB158" s="166"/>
      <c r="AC158" s="166"/>
      <c r="AD158" s="166"/>
    </row>
    <row r="159" spans="24:30" x14ac:dyDescent="0.35">
      <c r="X159" s="166"/>
      <c r="Y159" s="166"/>
      <c r="Z159" s="166"/>
      <c r="AA159" s="166"/>
      <c r="AB159" s="166"/>
      <c r="AC159" s="166"/>
      <c r="AD159" s="166"/>
    </row>
    <row r="160" spans="24:30" x14ac:dyDescent="0.35">
      <c r="X160" s="166"/>
      <c r="Y160" s="166"/>
      <c r="Z160" s="166"/>
      <c r="AA160" s="166"/>
      <c r="AB160" s="166"/>
      <c r="AC160" s="166"/>
      <c r="AD160" s="166"/>
    </row>
    <row r="161" spans="24:30" x14ac:dyDescent="0.35">
      <c r="X161" s="166"/>
      <c r="Y161" s="166"/>
      <c r="Z161" s="166"/>
      <c r="AA161" s="166"/>
      <c r="AB161" s="166"/>
      <c r="AC161" s="166"/>
      <c r="AD161" s="166"/>
    </row>
  </sheetData>
  <mergeCells count="8">
    <mergeCell ref="Z1:AA1"/>
    <mergeCell ref="AB1:AC1"/>
    <mergeCell ref="H1:J1"/>
    <mergeCell ref="K1:M1"/>
    <mergeCell ref="N1:P1"/>
    <mergeCell ref="Q1:S1"/>
    <mergeCell ref="T1:W1"/>
    <mergeCell ref="X1:Y1"/>
  </mergeCells>
  <conditionalFormatting sqref="B32">
    <cfRule type="duplicateValues" dxfId="12" priority="9"/>
  </conditionalFormatting>
  <conditionalFormatting sqref="B32">
    <cfRule type="duplicateValues" dxfId="11" priority="10"/>
  </conditionalFormatting>
  <conditionalFormatting sqref="B66">
    <cfRule type="duplicateValues" dxfId="10" priority="7"/>
  </conditionalFormatting>
  <conditionalFormatting sqref="B66">
    <cfRule type="duplicateValues" dxfId="9" priority="8"/>
  </conditionalFormatting>
  <conditionalFormatting sqref="B21">
    <cfRule type="duplicateValues" dxfId="8" priority="6"/>
  </conditionalFormatting>
  <conditionalFormatting sqref="B86">
    <cfRule type="duplicateValues" dxfId="7" priority="5"/>
  </conditionalFormatting>
  <conditionalFormatting sqref="B92">
    <cfRule type="duplicateValues" dxfId="6" priority="11"/>
  </conditionalFormatting>
  <conditionalFormatting sqref="B91">
    <cfRule type="duplicateValues" dxfId="5" priority="12"/>
  </conditionalFormatting>
  <conditionalFormatting sqref="B80:B82">
    <cfRule type="duplicateValues" dxfId="4" priority="13"/>
  </conditionalFormatting>
  <conditionalFormatting sqref="B74:B79">
    <cfRule type="duplicateValues" dxfId="3" priority="14"/>
  </conditionalFormatting>
  <conditionalFormatting sqref="B88:B90">
    <cfRule type="duplicateValues" dxfId="2" priority="15"/>
  </conditionalFormatting>
  <conditionalFormatting sqref="B93:B109 B72:B73 B3:B20 B83:B84 B67:B70 B33:B37 B24:B31 B39:B64">
    <cfRule type="duplicateValues" dxfId="1" priority="16"/>
  </conditionalFormatting>
  <conditionalFormatting sqref="B93:B122 B83:B85 B67:B73 B3:B20 B33:B65 B22:B31 B87">
    <cfRule type="duplicateValues" dxfId="0" priority="17"/>
  </conditionalFormatting>
  <conditionalFormatting sqref="X3:X122 Z3:Z122 AB3:AB122">
    <cfRule type="colorScale" priority="2">
      <colorScale>
        <cfvo type="num" val="0.25"/>
        <cfvo type="num" val="1"/>
        <cfvo type="num" val="2"/>
        <color rgb="FF5A8AC6"/>
        <color rgb="FFFCFCFF"/>
        <color rgb="FFF8696B"/>
      </colorScale>
    </cfRule>
  </conditionalFormatting>
  <conditionalFormatting sqref="Y3:Y122 AA3:AA122 AC3:AC122">
    <cfRule type="colorScale" priority="1">
      <colorScale>
        <cfvo type="num" val="1E-3"/>
        <cfvo type="num" val="0.05"/>
        <cfvo type="num" val="5.0999999999999997E-2"/>
        <color rgb="FF63BE7B"/>
        <color rgb="FF92D050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Intracellular Metabolites</vt:lpstr>
      <vt:lpstr>Extracellular 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 Angelo</dc:creator>
  <cp:lastModifiedBy>Jackie Turner</cp:lastModifiedBy>
  <cp:lastPrinted>2016-09-19T16:35:52Z</cp:lastPrinted>
  <dcterms:created xsi:type="dcterms:W3CDTF">2014-08-18T22:46:55Z</dcterms:created>
  <dcterms:modified xsi:type="dcterms:W3CDTF">2022-03-23T00:57:52Z</dcterms:modified>
</cp:coreProperties>
</file>