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68a8434aa16e14/바탕 화면/project/더미데이터/"/>
    </mc:Choice>
  </mc:AlternateContent>
  <xr:revisionPtr revIDLastSave="13" documentId="8_{00A64977-B5EE-48F6-A95B-0744FE94D3F5}" xr6:coauthVersionLast="47" xr6:coauthVersionMax="47" xr10:uidLastSave="{FCF11EB0-4D9F-404E-B47A-FD79535FB07A}"/>
  <bookViews>
    <workbookView xWindow="-110" yWindow="-110" windowWidth="25820" windowHeight="15620" xr2:uid="{3F1619B2-3C22-4A5F-8430-23DD79D82987}"/>
  </bookViews>
  <sheets>
    <sheet name="upload" sheetId="1" r:id="rId1"/>
    <sheet name="검증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6" i="2" l="1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187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O55" i="2"/>
  <c r="A55" i="2" s="1"/>
  <c r="O56" i="2"/>
  <c r="A56" i="2" s="1"/>
  <c r="O57" i="2"/>
  <c r="A57" i="2" s="1"/>
  <c r="O58" i="2"/>
  <c r="A58" i="2" s="1"/>
  <c r="O59" i="2"/>
  <c r="A59" i="2" s="1"/>
  <c r="O60" i="2"/>
  <c r="A60" i="2" s="1"/>
  <c r="O61" i="2"/>
  <c r="A61" i="2" s="1"/>
  <c r="O62" i="2"/>
  <c r="A62" i="2" s="1"/>
  <c r="O63" i="2"/>
  <c r="A63" i="2" s="1"/>
  <c r="O64" i="2"/>
  <c r="A64" i="2" s="1"/>
  <c r="O65" i="2"/>
  <c r="A65" i="2" s="1"/>
  <c r="O66" i="2"/>
  <c r="A66" i="2" s="1"/>
  <c r="O67" i="2"/>
  <c r="A67" i="2" s="1"/>
  <c r="O68" i="2"/>
  <c r="A68" i="2" s="1"/>
  <c r="O69" i="2"/>
  <c r="A69" i="2" s="1"/>
  <c r="O70" i="2"/>
  <c r="A70" i="2" s="1"/>
  <c r="O71" i="2"/>
  <c r="A71" i="2" s="1"/>
  <c r="O72" i="2"/>
  <c r="A72" i="2" s="1"/>
  <c r="O73" i="2"/>
  <c r="A73" i="2" s="1"/>
  <c r="O74" i="2"/>
  <c r="A74" i="2" s="1"/>
  <c r="O75" i="2"/>
  <c r="A75" i="2" s="1"/>
  <c r="O76" i="2"/>
  <c r="A76" i="2" s="1"/>
  <c r="O77" i="2"/>
  <c r="A77" i="2" s="1"/>
  <c r="O78" i="2"/>
  <c r="A78" i="2" s="1"/>
  <c r="O79" i="2"/>
  <c r="A79" i="2" s="1"/>
  <c r="O80" i="2"/>
  <c r="A80" i="2" s="1"/>
  <c r="O81" i="2"/>
  <c r="A81" i="2" s="1"/>
  <c r="O82" i="2"/>
  <c r="A82" i="2" s="1"/>
  <c r="O83" i="2"/>
  <c r="A83" i="2" s="1"/>
  <c r="O84" i="2"/>
  <c r="A84" i="2" s="1"/>
  <c r="O85" i="2"/>
  <c r="A85" i="2" s="1"/>
  <c r="O86" i="2"/>
  <c r="A86" i="2" s="1"/>
  <c r="O87" i="2"/>
  <c r="A87" i="2" s="1"/>
  <c r="O88" i="2"/>
  <c r="A88" i="2" s="1"/>
  <c r="O89" i="2"/>
  <c r="A89" i="2" s="1"/>
  <c r="O90" i="2"/>
  <c r="A90" i="2" s="1"/>
  <c r="O91" i="2"/>
  <c r="A91" i="2" s="1"/>
  <c r="O92" i="2"/>
  <c r="A92" i="2" s="1"/>
  <c r="O93" i="2"/>
  <c r="A93" i="2" s="1"/>
  <c r="O94" i="2"/>
  <c r="A94" i="2" s="1"/>
  <c r="O95" i="2"/>
  <c r="A95" i="2" s="1"/>
  <c r="O96" i="2"/>
  <c r="A96" i="2" s="1"/>
  <c r="O97" i="2"/>
  <c r="A97" i="2" s="1"/>
  <c r="O98" i="2"/>
  <c r="A98" i="2" s="1"/>
  <c r="O99" i="2"/>
  <c r="A99" i="2" s="1"/>
  <c r="O100" i="2"/>
  <c r="A100" i="2" s="1"/>
  <c r="O101" i="2"/>
  <c r="A101" i="2" s="1"/>
  <c r="O102" i="2"/>
  <c r="A102" i="2" s="1"/>
  <c r="O103" i="2"/>
  <c r="A103" i="2" s="1"/>
  <c r="O104" i="2"/>
  <c r="A104" i="2" s="1"/>
  <c r="O105" i="2"/>
  <c r="A105" i="2" s="1"/>
  <c r="O106" i="2"/>
  <c r="A106" i="2" s="1"/>
  <c r="O107" i="2"/>
  <c r="A107" i="2" s="1"/>
  <c r="O108" i="2"/>
  <c r="A108" i="2" s="1"/>
  <c r="O109" i="2"/>
  <c r="A109" i="2" s="1"/>
  <c r="O110" i="2"/>
  <c r="A110" i="2" s="1"/>
  <c r="O111" i="2"/>
  <c r="A111" i="2" s="1"/>
  <c r="O112" i="2"/>
  <c r="A112" i="2" s="1"/>
  <c r="O113" i="2"/>
  <c r="A113" i="2" s="1"/>
  <c r="O114" i="2"/>
  <c r="A114" i="2" s="1"/>
  <c r="O115" i="2"/>
  <c r="A115" i="2" s="1"/>
  <c r="O116" i="2"/>
  <c r="A116" i="2" s="1"/>
  <c r="O117" i="2"/>
  <c r="A117" i="2" s="1"/>
  <c r="O118" i="2"/>
  <c r="A118" i="2" s="1"/>
  <c r="O119" i="2"/>
  <c r="A119" i="2" s="1"/>
  <c r="O120" i="2"/>
  <c r="A120" i="2" s="1"/>
  <c r="O121" i="2"/>
  <c r="A121" i="2" s="1"/>
  <c r="O122" i="2"/>
  <c r="A122" i="2" s="1"/>
  <c r="O123" i="2"/>
  <c r="A123" i="2" s="1"/>
  <c r="O124" i="2"/>
  <c r="A124" i="2" s="1"/>
  <c r="O125" i="2"/>
  <c r="A125" i="2" s="1"/>
  <c r="O126" i="2"/>
  <c r="A126" i="2" s="1"/>
  <c r="O127" i="2"/>
  <c r="A127" i="2" s="1"/>
  <c r="O128" i="2"/>
  <c r="A128" i="2" s="1"/>
  <c r="O129" i="2"/>
  <c r="A129" i="2" s="1"/>
  <c r="O130" i="2"/>
  <c r="A130" i="2" s="1"/>
  <c r="O131" i="2"/>
  <c r="A131" i="2" s="1"/>
  <c r="O132" i="2"/>
  <c r="A132" i="2" s="1"/>
  <c r="O133" i="2"/>
  <c r="A133" i="2" s="1"/>
  <c r="O134" i="2"/>
  <c r="A134" i="2" s="1"/>
  <c r="O135" i="2"/>
  <c r="A135" i="2" s="1"/>
  <c r="O136" i="2"/>
  <c r="A136" i="2" s="1"/>
  <c r="O137" i="2"/>
  <c r="A137" i="2" s="1"/>
  <c r="O138" i="2"/>
  <c r="A138" i="2" s="1"/>
  <c r="O139" i="2"/>
  <c r="A139" i="2" s="1"/>
  <c r="O140" i="2"/>
  <c r="A140" i="2" s="1"/>
  <c r="O141" i="2"/>
  <c r="A141" i="2" s="1"/>
  <c r="O142" i="2"/>
  <c r="A142" i="2" s="1"/>
  <c r="O143" i="2"/>
  <c r="A143" i="2" s="1"/>
  <c r="O144" i="2"/>
  <c r="A144" i="2" s="1"/>
  <c r="O145" i="2"/>
  <c r="A145" i="2" s="1"/>
  <c r="O146" i="2"/>
  <c r="A146" i="2" s="1"/>
  <c r="O147" i="2"/>
  <c r="A147" i="2" s="1"/>
  <c r="O148" i="2"/>
  <c r="A148" i="2" s="1"/>
  <c r="O149" i="2"/>
  <c r="A149" i="2" s="1"/>
  <c r="O150" i="2"/>
  <c r="A150" i="2" s="1"/>
  <c r="O151" i="2"/>
  <c r="A151" i="2" s="1"/>
  <c r="O152" i="2"/>
  <c r="A152" i="2" s="1"/>
  <c r="O153" i="2"/>
  <c r="A153" i="2" s="1"/>
  <c r="O154" i="2"/>
  <c r="A154" i="2" s="1"/>
  <c r="O155" i="2"/>
  <c r="A155" i="2" s="1"/>
  <c r="O156" i="2"/>
  <c r="A156" i="2" s="1"/>
  <c r="O157" i="2"/>
  <c r="A157" i="2" s="1"/>
  <c r="O158" i="2"/>
  <c r="A158" i="2" s="1"/>
  <c r="O159" i="2"/>
  <c r="A159" i="2" s="1"/>
  <c r="O160" i="2"/>
  <c r="A160" i="2" s="1"/>
  <c r="O161" i="2"/>
  <c r="A161" i="2" s="1"/>
  <c r="O162" i="2"/>
  <c r="A162" i="2" s="1"/>
  <c r="O163" i="2"/>
  <c r="A163" i="2" s="1"/>
  <c r="O164" i="2"/>
  <c r="A164" i="2" s="1"/>
  <c r="O165" i="2"/>
  <c r="A165" i="2" s="1"/>
  <c r="O166" i="2"/>
  <c r="A166" i="2" s="1"/>
  <c r="O167" i="2"/>
  <c r="A167" i="2" s="1"/>
  <c r="O168" i="2"/>
  <c r="A168" i="2" s="1"/>
  <c r="O169" i="2"/>
  <c r="A169" i="2" s="1"/>
  <c r="O170" i="2"/>
  <c r="A170" i="2" s="1"/>
  <c r="O171" i="2"/>
  <c r="A171" i="2" s="1"/>
  <c r="O172" i="2"/>
  <c r="A172" i="2" s="1"/>
  <c r="O173" i="2"/>
  <c r="A173" i="2" s="1"/>
  <c r="O174" i="2"/>
  <c r="A174" i="2" s="1"/>
  <c r="O175" i="2"/>
  <c r="A175" i="2" s="1"/>
  <c r="O176" i="2"/>
  <c r="A176" i="2" s="1"/>
  <c r="O177" i="2"/>
  <c r="A177" i="2" s="1"/>
  <c r="O178" i="2"/>
  <c r="A178" i="2" s="1"/>
  <c r="O179" i="2"/>
  <c r="A179" i="2" s="1"/>
  <c r="O180" i="2"/>
  <c r="A180" i="2" s="1"/>
  <c r="O181" i="2"/>
  <c r="A181" i="2" s="1"/>
  <c r="O182" i="2"/>
  <c r="A182" i="2" s="1"/>
  <c r="O183" i="2"/>
  <c r="A183" i="2" s="1"/>
  <c r="O184" i="2"/>
  <c r="A184" i="2" s="1"/>
  <c r="O185" i="2"/>
  <c r="A185" i="2" s="1"/>
  <c r="O186" i="2"/>
  <c r="A186" i="2" s="1"/>
  <c r="O187" i="2"/>
  <c r="A187" i="2" s="1"/>
  <c r="O188" i="2"/>
  <c r="A188" i="2" s="1"/>
  <c r="O189" i="2"/>
  <c r="A189" i="2" s="1"/>
  <c r="O190" i="2"/>
  <c r="A190" i="2" s="1"/>
  <c r="O191" i="2"/>
  <c r="A191" i="2" s="1"/>
  <c r="O192" i="2"/>
  <c r="A192" i="2" s="1"/>
  <c r="O193" i="2"/>
  <c r="A193" i="2" s="1"/>
  <c r="O194" i="2"/>
  <c r="A194" i="2" s="1"/>
  <c r="O195" i="2"/>
  <c r="A195" i="2" s="1"/>
  <c r="O196" i="2"/>
  <c r="A196" i="2" s="1"/>
  <c r="O197" i="2"/>
  <c r="A197" i="2" s="1"/>
  <c r="O198" i="2"/>
  <c r="A198" i="2" s="1"/>
  <c r="O54" i="2"/>
  <c r="A54" i="2" s="1"/>
  <c r="O3" i="2"/>
  <c r="A3" i="2" s="1"/>
  <c r="O4" i="2"/>
  <c r="A4" i="2" s="1"/>
  <c r="O5" i="2"/>
  <c r="A5" i="2" s="1"/>
  <c r="O6" i="2"/>
  <c r="A6" i="2" s="1"/>
  <c r="O7" i="2"/>
  <c r="A7" i="2" s="1"/>
  <c r="O8" i="2"/>
  <c r="A8" i="2" s="1"/>
  <c r="O9" i="2"/>
  <c r="A9" i="2" s="1"/>
  <c r="O10" i="2"/>
  <c r="A10" i="2" s="1"/>
  <c r="O11" i="2"/>
  <c r="A11" i="2" s="1"/>
  <c r="O12" i="2"/>
  <c r="A12" i="2" s="1"/>
  <c r="O13" i="2"/>
  <c r="A13" i="2" s="1"/>
  <c r="O14" i="2"/>
  <c r="A14" i="2" s="1"/>
  <c r="O15" i="2"/>
  <c r="A15" i="2" s="1"/>
  <c r="O16" i="2"/>
  <c r="A16" i="2" s="1"/>
  <c r="O17" i="2"/>
  <c r="A17" i="2" s="1"/>
  <c r="O18" i="2"/>
  <c r="A18" i="2" s="1"/>
  <c r="O19" i="2"/>
  <c r="A19" i="2" s="1"/>
  <c r="O20" i="2"/>
  <c r="A20" i="2" s="1"/>
  <c r="O21" i="2"/>
  <c r="A21" i="2" s="1"/>
  <c r="O22" i="2"/>
  <c r="A22" i="2" s="1"/>
  <c r="O23" i="2"/>
  <c r="A23" i="2" s="1"/>
  <c r="O24" i="2"/>
  <c r="A24" i="2" s="1"/>
  <c r="O25" i="2"/>
  <c r="A25" i="2" s="1"/>
  <c r="O26" i="2"/>
  <c r="A26" i="2" s="1"/>
  <c r="O27" i="2"/>
  <c r="A27" i="2" s="1"/>
  <c r="O28" i="2"/>
  <c r="A28" i="2" s="1"/>
  <c r="O29" i="2"/>
  <c r="A29" i="2" s="1"/>
  <c r="O30" i="2"/>
  <c r="A30" i="2" s="1"/>
  <c r="O31" i="2"/>
  <c r="A31" i="2" s="1"/>
  <c r="O32" i="2"/>
  <c r="A32" i="2" s="1"/>
  <c r="O33" i="2"/>
  <c r="A33" i="2" s="1"/>
  <c r="O34" i="2"/>
  <c r="A34" i="2" s="1"/>
  <c r="O35" i="2"/>
  <c r="A35" i="2" s="1"/>
  <c r="O36" i="2"/>
  <c r="A36" i="2" s="1"/>
  <c r="O37" i="2"/>
  <c r="A37" i="2" s="1"/>
  <c r="O38" i="2"/>
  <c r="A38" i="2" s="1"/>
  <c r="O39" i="2"/>
  <c r="A39" i="2" s="1"/>
  <c r="O40" i="2"/>
  <c r="A40" i="2" s="1"/>
  <c r="O41" i="2"/>
  <c r="A41" i="2" s="1"/>
  <c r="O42" i="2"/>
  <c r="A42" i="2" s="1"/>
  <c r="O43" i="2"/>
  <c r="A43" i="2" s="1"/>
  <c r="O44" i="2"/>
  <c r="A44" i="2" s="1"/>
  <c r="O45" i="2"/>
  <c r="A45" i="2" s="1"/>
  <c r="O46" i="2"/>
  <c r="A46" i="2" s="1"/>
  <c r="O47" i="2"/>
  <c r="A47" i="2" s="1"/>
  <c r="O48" i="2"/>
  <c r="A48" i="2" s="1"/>
  <c r="O49" i="2"/>
  <c r="A49" i="2" s="1"/>
  <c r="O50" i="2"/>
  <c r="A50" i="2" s="1"/>
  <c r="O51" i="2"/>
  <c r="A51" i="2" s="1"/>
  <c r="O52" i="2"/>
  <c r="A52" i="2" s="1"/>
  <c r="O53" i="2"/>
  <c r="A53" i="2" s="1"/>
  <c r="O2" i="2"/>
  <c r="A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P200" i="2" s="1"/>
  <c r="I201" i="2"/>
  <c r="P201" i="2" s="1"/>
  <c r="I202" i="2"/>
  <c r="I203" i="2"/>
  <c r="P203" i="2" s="1"/>
  <c r="I204" i="2"/>
  <c r="P204" i="2" s="1"/>
  <c r="I205" i="2"/>
  <c r="P205" i="2" s="1"/>
  <c r="I206" i="2"/>
  <c r="P206" i="2" s="1"/>
  <c r="I207" i="2"/>
  <c r="I208" i="2"/>
  <c r="P208" i="2" s="1"/>
  <c r="I209" i="2"/>
  <c r="P209" i="2" s="1"/>
  <c r="I210" i="2"/>
  <c r="I211" i="2"/>
  <c r="P211" i="2" s="1"/>
  <c r="I212" i="2"/>
  <c r="P212" i="2" s="1"/>
  <c r="I213" i="2"/>
  <c r="P213" i="2" s="1"/>
  <c r="I214" i="2"/>
  <c r="P214" i="2" s="1"/>
  <c r="I215" i="2"/>
  <c r="I216" i="2"/>
  <c r="P216" i="2" s="1"/>
  <c r="I2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54" i="2"/>
  <c r="L54" i="2" s="1"/>
  <c r="J3" i="2"/>
  <c r="L3" i="2" s="1"/>
  <c r="J4" i="2"/>
  <c r="L4" i="2" s="1"/>
  <c r="J5" i="2"/>
  <c r="J6" i="2"/>
  <c r="L6" i="2" s="1"/>
  <c r="J7" i="2"/>
  <c r="J8" i="2"/>
  <c r="J9" i="2"/>
  <c r="J10" i="2"/>
  <c r="J11" i="2"/>
  <c r="L11" i="2" s="1"/>
  <c r="J12" i="2"/>
  <c r="J13" i="2"/>
  <c r="J14" i="2"/>
  <c r="J15" i="2"/>
  <c r="J16" i="2"/>
  <c r="L16" i="2" s="1"/>
  <c r="J17" i="2"/>
  <c r="J18" i="2"/>
  <c r="J19" i="2"/>
  <c r="J20" i="2"/>
  <c r="J21" i="2"/>
  <c r="J22" i="2"/>
  <c r="L22" i="2" s="1"/>
  <c r="J23" i="2"/>
  <c r="J24" i="2"/>
  <c r="J25" i="2"/>
  <c r="L25" i="2" s="1"/>
  <c r="J26" i="2"/>
  <c r="J27" i="2"/>
  <c r="J28" i="2"/>
  <c r="J29" i="2"/>
  <c r="J30" i="2"/>
  <c r="L30" i="2" s="1"/>
  <c r="J31" i="2"/>
  <c r="J32" i="2"/>
  <c r="J33" i="2"/>
  <c r="J34" i="2"/>
  <c r="J35" i="2"/>
  <c r="J36" i="2"/>
  <c r="L36" i="2" s="1"/>
  <c r="J37" i="2"/>
  <c r="J38" i="2"/>
  <c r="L38" i="2" s="1"/>
  <c r="J39" i="2"/>
  <c r="J40" i="2"/>
  <c r="L40" i="2" s="1"/>
  <c r="J41" i="2"/>
  <c r="J42" i="2"/>
  <c r="J43" i="2"/>
  <c r="J44" i="2"/>
  <c r="J45" i="2"/>
  <c r="J46" i="2"/>
  <c r="L46" i="2" s="1"/>
  <c r="J47" i="2"/>
  <c r="J48" i="2"/>
  <c r="L48" i="2" s="1"/>
  <c r="J49" i="2"/>
  <c r="L49" i="2" s="1"/>
  <c r="J50" i="2"/>
  <c r="J51" i="2"/>
  <c r="L51" i="2" s="1"/>
  <c r="J52" i="2"/>
  <c r="J53" i="2"/>
  <c r="J2" i="2"/>
  <c r="L97" i="2" l="1"/>
  <c r="L81" i="2"/>
  <c r="M81" i="2" s="1"/>
  <c r="D81" i="2" s="1"/>
  <c r="E81" i="2" s="1"/>
  <c r="L65" i="2"/>
  <c r="M65" i="2" s="1"/>
  <c r="D65" i="2" s="1"/>
  <c r="E65" i="2" s="1"/>
  <c r="L57" i="2"/>
  <c r="G57" i="2" s="1"/>
  <c r="L192" i="2"/>
  <c r="M192" i="2" s="1"/>
  <c r="D192" i="2" s="1"/>
  <c r="E192" i="2" s="1"/>
  <c r="L184" i="2"/>
  <c r="M184" i="2" s="1"/>
  <c r="D184" i="2" s="1"/>
  <c r="E184" i="2" s="1"/>
  <c r="L168" i="2"/>
  <c r="M168" i="2" s="1"/>
  <c r="D168" i="2" s="1"/>
  <c r="L160" i="2"/>
  <c r="G160" i="2" s="1"/>
  <c r="F160" i="2" s="1"/>
  <c r="N160" i="2" s="1"/>
  <c r="L152" i="2"/>
  <c r="G152" i="2" s="1"/>
  <c r="F152" i="2" s="1"/>
  <c r="N152" i="2" s="1"/>
  <c r="L136" i="2"/>
  <c r="M136" i="2" s="1"/>
  <c r="D136" i="2" s="1"/>
  <c r="E136" i="2" s="1"/>
  <c r="L128" i="2"/>
  <c r="L120" i="2"/>
  <c r="M120" i="2" s="1"/>
  <c r="D120" i="2" s="1"/>
  <c r="E120" i="2" s="1"/>
  <c r="L104" i="2"/>
  <c r="M104" i="2" s="1"/>
  <c r="D104" i="2" s="1"/>
  <c r="E104" i="2" s="1"/>
  <c r="L96" i="2"/>
  <c r="M96" i="2" s="1"/>
  <c r="D96" i="2" s="1"/>
  <c r="E96" i="2" s="1"/>
  <c r="L88" i="2"/>
  <c r="G88" i="2" s="1"/>
  <c r="F88" i="2" s="1"/>
  <c r="N88" i="2" s="1"/>
  <c r="L72" i="2"/>
  <c r="G72" i="2" s="1"/>
  <c r="L64" i="2"/>
  <c r="M64" i="2" s="1"/>
  <c r="D64" i="2" s="1"/>
  <c r="E64" i="2" s="1"/>
  <c r="L56" i="2"/>
  <c r="M56" i="2" s="1"/>
  <c r="D56" i="2" s="1"/>
  <c r="E56" i="2" s="1"/>
  <c r="L198" i="2"/>
  <c r="G198" i="2" s="1"/>
  <c r="F198" i="2" s="1"/>
  <c r="N198" i="2" s="1"/>
  <c r="L190" i="2"/>
  <c r="M190" i="2" s="1"/>
  <c r="D190" i="2" s="1"/>
  <c r="E190" i="2" s="1"/>
  <c r="L182" i="2"/>
  <c r="G182" i="2" s="1"/>
  <c r="F182" i="2" s="1"/>
  <c r="N182" i="2" s="1"/>
  <c r="L174" i="2"/>
  <c r="M174" i="2" s="1"/>
  <c r="D174" i="2" s="1"/>
  <c r="E174" i="2" s="1"/>
  <c r="L166" i="2"/>
  <c r="G166" i="2" s="1"/>
  <c r="F166" i="2" s="1"/>
  <c r="N166" i="2" s="1"/>
  <c r="L158" i="2"/>
  <c r="G158" i="2" s="1"/>
  <c r="F158" i="2" s="1"/>
  <c r="N158" i="2" s="1"/>
  <c r="L150" i="2"/>
  <c r="L142" i="2"/>
  <c r="M142" i="2" s="1"/>
  <c r="D142" i="2" s="1"/>
  <c r="E142" i="2" s="1"/>
  <c r="L134" i="2"/>
  <c r="M134" i="2" s="1"/>
  <c r="D134" i="2" s="1"/>
  <c r="E134" i="2" s="1"/>
  <c r="L126" i="2"/>
  <c r="M126" i="2" s="1"/>
  <c r="D126" i="2" s="1"/>
  <c r="E126" i="2" s="1"/>
  <c r="L118" i="2"/>
  <c r="M118" i="2" s="1"/>
  <c r="D118" i="2" s="1"/>
  <c r="E118" i="2" s="1"/>
  <c r="L110" i="2"/>
  <c r="M110" i="2" s="1"/>
  <c r="D110" i="2" s="1"/>
  <c r="E110" i="2" s="1"/>
  <c r="L102" i="2"/>
  <c r="M102" i="2" s="1"/>
  <c r="D102" i="2" s="1"/>
  <c r="E102" i="2" s="1"/>
  <c r="L94" i="2"/>
  <c r="M94" i="2" s="1"/>
  <c r="D94" i="2" s="1"/>
  <c r="E94" i="2" s="1"/>
  <c r="L62" i="2"/>
  <c r="M62" i="2" s="1"/>
  <c r="D62" i="2" s="1"/>
  <c r="E62" i="2" s="1"/>
  <c r="L7" i="2"/>
  <c r="L179" i="2"/>
  <c r="L147" i="2"/>
  <c r="G147" i="2" s="1"/>
  <c r="L115" i="2"/>
  <c r="G115" i="2" s="1"/>
  <c r="L83" i="2"/>
  <c r="M83" i="2" s="1"/>
  <c r="D83" i="2" s="1"/>
  <c r="E83" i="2" s="1"/>
  <c r="L191" i="2"/>
  <c r="G191" i="2" s="1"/>
  <c r="L183" i="2"/>
  <c r="G183" i="2" s="1"/>
  <c r="L175" i="2"/>
  <c r="L167" i="2"/>
  <c r="M167" i="2" s="1"/>
  <c r="D167" i="2" s="1"/>
  <c r="L159" i="2"/>
  <c r="M159" i="2" s="1"/>
  <c r="D159" i="2" s="1"/>
  <c r="E159" i="2" s="1"/>
  <c r="L151" i="2"/>
  <c r="M151" i="2" s="1"/>
  <c r="D151" i="2" s="1"/>
  <c r="L143" i="2"/>
  <c r="G143" i="2" s="1"/>
  <c r="L135" i="2"/>
  <c r="M135" i="2" s="1"/>
  <c r="D135" i="2" s="1"/>
  <c r="E135" i="2" s="1"/>
  <c r="L127" i="2"/>
  <c r="G127" i="2" s="1"/>
  <c r="L15" i="2"/>
  <c r="G15" i="2" s="1"/>
  <c r="F15" i="2" s="1"/>
  <c r="N15" i="2" s="1"/>
  <c r="L24" i="2"/>
  <c r="M24" i="2" s="1"/>
  <c r="D24" i="2" s="1"/>
  <c r="E24" i="2" s="1"/>
  <c r="L197" i="2"/>
  <c r="G197" i="2" s="1"/>
  <c r="F197" i="2" s="1"/>
  <c r="N197" i="2" s="1"/>
  <c r="L189" i="2"/>
  <c r="G189" i="2" s="1"/>
  <c r="F189" i="2" s="1"/>
  <c r="N189" i="2" s="1"/>
  <c r="L181" i="2"/>
  <c r="G181" i="2" s="1"/>
  <c r="F181" i="2" s="1"/>
  <c r="N181" i="2" s="1"/>
  <c r="L173" i="2"/>
  <c r="G173" i="2" s="1"/>
  <c r="L165" i="2"/>
  <c r="M165" i="2" s="1"/>
  <c r="D165" i="2" s="1"/>
  <c r="E165" i="2" s="1"/>
  <c r="L157" i="2"/>
  <c r="G157" i="2" s="1"/>
  <c r="F157" i="2" s="1"/>
  <c r="N157" i="2" s="1"/>
  <c r="L149" i="2"/>
  <c r="M149" i="2" s="1"/>
  <c r="D149" i="2" s="1"/>
  <c r="E149" i="2" s="1"/>
  <c r="L141" i="2"/>
  <c r="M141" i="2" s="1"/>
  <c r="D141" i="2" s="1"/>
  <c r="E141" i="2" s="1"/>
  <c r="L133" i="2"/>
  <c r="G133" i="2" s="1"/>
  <c r="F133" i="2" s="1"/>
  <c r="N133" i="2" s="1"/>
  <c r="L125" i="2"/>
  <c r="G125" i="2" s="1"/>
  <c r="F125" i="2" s="1"/>
  <c r="N125" i="2" s="1"/>
  <c r="L117" i="2"/>
  <c r="G117" i="2" s="1"/>
  <c r="F117" i="2" s="1"/>
  <c r="N117" i="2" s="1"/>
  <c r="L109" i="2"/>
  <c r="M109" i="2" s="1"/>
  <c r="D109" i="2" s="1"/>
  <c r="E109" i="2" s="1"/>
  <c r="L101" i="2"/>
  <c r="M101" i="2" s="1"/>
  <c r="D101" i="2" s="1"/>
  <c r="E101" i="2" s="1"/>
  <c r="L93" i="2"/>
  <c r="G93" i="2" s="1"/>
  <c r="F93" i="2" s="1"/>
  <c r="N93" i="2" s="1"/>
  <c r="L85" i="2"/>
  <c r="L77" i="2"/>
  <c r="L69" i="2"/>
  <c r="G69" i="2" s="1"/>
  <c r="F69" i="2" s="1"/>
  <c r="N69" i="2" s="1"/>
  <c r="L61" i="2"/>
  <c r="G61" i="2" s="1"/>
  <c r="F61" i="2" s="1"/>
  <c r="N61" i="2" s="1"/>
  <c r="L53" i="2"/>
  <c r="M53" i="2" s="1"/>
  <c r="D53" i="2" s="1"/>
  <c r="L45" i="2"/>
  <c r="G45" i="2" s="1"/>
  <c r="F45" i="2" s="1"/>
  <c r="N45" i="2" s="1"/>
  <c r="L13" i="2"/>
  <c r="M13" i="2" s="1"/>
  <c r="D13" i="2" s="1"/>
  <c r="E13" i="2" s="1"/>
  <c r="L196" i="2"/>
  <c r="M196" i="2" s="1"/>
  <c r="D196" i="2" s="1"/>
  <c r="E196" i="2" s="1"/>
  <c r="L188" i="2"/>
  <c r="G188" i="2" s="1"/>
  <c r="F188" i="2" s="1"/>
  <c r="N188" i="2" s="1"/>
  <c r="L180" i="2"/>
  <c r="G180" i="2" s="1"/>
  <c r="F180" i="2" s="1"/>
  <c r="N180" i="2" s="1"/>
  <c r="L172" i="2"/>
  <c r="G172" i="2" s="1"/>
  <c r="F172" i="2" s="1"/>
  <c r="N172" i="2" s="1"/>
  <c r="L164" i="2"/>
  <c r="G164" i="2" s="1"/>
  <c r="F164" i="2" s="1"/>
  <c r="N164" i="2" s="1"/>
  <c r="L156" i="2"/>
  <c r="L148" i="2"/>
  <c r="G148" i="2" s="1"/>
  <c r="F148" i="2" s="1"/>
  <c r="N148" i="2" s="1"/>
  <c r="L140" i="2"/>
  <c r="M140" i="2" s="1"/>
  <c r="D140" i="2" s="1"/>
  <c r="E140" i="2" s="1"/>
  <c r="L132" i="2"/>
  <c r="G132" i="2" s="1"/>
  <c r="L124" i="2"/>
  <c r="G124" i="2" s="1"/>
  <c r="F124" i="2" s="1"/>
  <c r="N124" i="2" s="1"/>
  <c r="L116" i="2"/>
  <c r="M116" i="2" s="1"/>
  <c r="D116" i="2" s="1"/>
  <c r="E116" i="2" s="1"/>
  <c r="L108" i="2"/>
  <c r="L100" i="2"/>
  <c r="L92" i="2"/>
  <c r="M92" i="2" s="1"/>
  <c r="D92" i="2" s="1"/>
  <c r="E92" i="2" s="1"/>
  <c r="L84" i="2"/>
  <c r="G84" i="2" s="1"/>
  <c r="L76" i="2"/>
  <c r="M76" i="2" s="1"/>
  <c r="D76" i="2" s="1"/>
  <c r="E76" i="2" s="1"/>
  <c r="L68" i="2"/>
  <c r="G68" i="2" s="1"/>
  <c r="L60" i="2"/>
  <c r="M60" i="2" s="1"/>
  <c r="D60" i="2" s="1"/>
  <c r="E60" i="2" s="1"/>
  <c r="L52" i="2"/>
  <c r="M52" i="2" s="1"/>
  <c r="D52" i="2" s="1"/>
  <c r="E52" i="2" s="1"/>
  <c r="L44" i="2"/>
  <c r="M44" i="2" s="1"/>
  <c r="D44" i="2" s="1"/>
  <c r="E44" i="2" s="1"/>
  <c r="L28" i="2"/>
  <c r="G28" i="2" s="1"/>
  <c r="F28" i="2" s="1"/>
  <c r="N28" i="2" s="1"/>
  <c r="L20" i="2"/>
  <c r="M20" i="2" s="1"/>
  <c r="D20" i="2" s="1"/>
  <c r="E20" i="2" s="1"/>
  <c r="L32" i="2"/>
  <c r="G32" i="2" s="1"/>
  <c r="F32" i="2" s="1"/>
  <c r="N32" i="2" s="1"/>
  <c r="L144" i="2"/>
  <c r="M144" i="2" s="1"/>
  <c r="D144" i="2" s="1"/>
  <c r="E144" i="2" s="1"/>
  <c r="L112" i="2"/>
  <c r="G112" i="2" s="1"/>
  <c r="F112" i="2" s="1"/>
  <c r="N112" i="2" s="1"/>
  <c r="L80" i="2"/>
  <c r="M80" i="2" s="1"/>
  <c r="D80" i="2" s="1"/>
  <c r="E80" i="2" s="1"/>
  <c r="L195" i="2"/>
  <c r="G195" i="2" s="1"/>
  <c r="F195" i="2" s="1"/>
  <c r="N195" i="2" s="1"/>
  <c r="L187" i="2"/>
  <c r="L171" i="2"/>
  <c r="L163" i="2"/>
  <c r="G163" i="2" s="1"/>
  <c r="F163" i="2" s="1"/>
  <c r="N163" i="2" s="1"/>
  <c r="L155" i="2"/>
  <c r="L139" i="2"/>
  <c r="G139" i="2" s="1"/>
  <c r="L131" i="2"/>
  <c r="M131" i="2" s="1"/>
  <c r="D131" i="2" s="1"/>
  <c r="E131" i="2" s="1"/>
  <c r="L123" i="2"/>
  <c r="G123" i="2" s="1"/>
  <c r="F123" i="2" s="1"/>
  <c r="N123" i="2" s="1"/>
  <c r="L107" i="2"/>
  <c r="M107" i="2" s="1"/>
  <c r="D107" i="2" s="1"/>
  <c r="E107" i="2" s="1"/>
  <c r="L99" i="2"/>
  <c r="L91" i="2"/>
  <c r="L75" i="2"/>
  <c r="L67" i="2"/>
  <c r="G67" i="2" s="1"/>
  <c r="F67" i="2" s="1"/>
  <c r="N67" i="2" s="1"/>
  <c r="L59" i="2"/>
  <c r="G59" i="2" s="1"/>
  <c r="F59" i="2" s="1"/>
  <c r="N59" i="2" s="1"/>
  <c r="L43" i="2"/>
  <c r="G43" i="2" s="1"/>
  <c r="F43" i="2" s="1"/>
  <c r="N43" i="2" s="1"/>
  <c r="L35" i="2"/>
  <c r="G35" i="2" s="1"/>
  <c r="F35" i="2" s="1"/>
  <c r="N35" i="2" s="1"/>
  <c r="L200" i="2"/>
  <c r="G200" i="2" s="1"/>
  <c r="L176" i="2"/>
  <c r="M176" i="2" s="1"/>
  <c r="D176" i="2" s="1"/>
  <c r="L211" i="2"/>
  <c r="M211" i="2" s="1"/>
  <c r="D211" i="2" s="1"/>
  <c r="L86" i="2"/>
  <c r="M86" i="2" s="1"/>
  <c r="D86" i="2" s="1"/>
  <c r="E86" i="2" s="1"/>
  <c r="L78" i="2"/>
  <c r="G78" i="2" s="1"/>
  <c r="F78" i="2" s="1"/>
  <c r="N78" i="2" s="1"/>
  <c r="L70" i="2"/>
  <c r="G70" i="2" s="1"/>
  <c r="F70" i="2" s="1"/>
  <c r="N70" i="2" s="1"/>
  <c r="L2" i="2"/>
  <c r="G2" i="2" s="1"/>
  <c r="F2" i="2" s="1"/>
  <c r="N2" i="2" s="1"/>
  <c r="L193" i="2"/>
  <c r="G193" i="2" s="1"/>
  <c r="L185" i="2"/>
  <c r="L177" i="2"/>
  <c r="G177" i="2" s="1"/>
  <c r="L169" i="2"/>
  <c r="M169" i="2" s="1"/>
  <c r="D169" i="2" s="1"/>
  <c r="E169" i="2" s="1"/>
  <c r="L161" i="2"/>
  <c r="M161" i="2" s="1"/>
  <c r="D161" i="2" s="1"/>
  <c r="E161" i="2" s="1"/>
  <c r="L153" i="2"/>
  <c r="G153" i="2" s="1"/>
  <c r="L145" i="2"/>
  <c r="M145" i="2" s="1"/>
  <c r="D145" i="2" s="1"/>
  <c r="E145" i="2" s="1"/>
  <c r="L137" i="2"/>
  <c r="G137" i="2" s="1"/>
  <c r="F137" i="2" s="1"/>
  <c r="N137" i="2" s="1"/>
  <c r="L129" i="2"/>
  <c r="M129" i="2" s="1"/>
  <c r="D129" i="2" s="1"/>
  <c r="E129" i="2" s="1"/>
  <c r="L121" i="2"/>
  <c r="M121" i="2" s="1"/>
  <c r="D121" i="2" s="1"/>
  <c r="E121" i="2" s="1"/>
  <c r="L113" i="2"/>
  <c r="G113" i="2" s="1"/>
  <c r="L105" i="2"/>
  <c r="L89" i="2"/>
  <c r="M89" i="2" s="1"/>
  <c r="D89" i="2" s="1"/>
  <c r="L73" i="2"/>
  <c r="L41" i="2"/>
  <c r="M41" i="2" s="1"/>
  <c r="D41" i="2" s="1"/>
  <c r="E41" i="2" s="1"/>
  <c r="L33" i="2"/>
  <c r="G33" i="2" s="1"/>
  <c r="F33" i="2" s="1"/>
  <c r="N33" i="2" s="1"/>
  <c r="L208" i="2"/>
  <c r="M208" i="2" s="1"/>
  <c r="D208" i="2" s="1"/>
  <c r="E208" i="2" s="1"/>
  <c r="G40" i="2"/>
  <c r="F40" i="2" s="1"/>
  <c r="N40" i="2" s="1"/>
  <c r="M40" i="2"/>
  <c r="D40" i="2" s="1"/>
  <c r="E40" i="2" s="1"/>
  <c r="G56" i="2"/>
  <c r="F56" i="2" s="1"/>
  <c r="N56" i="2" s="1"/>
  <c r="G16" i="2"/>
  <c r="F16" i="2" s="1"/>
  <c r="N16" i="2" s="1"/>
  <c r="M16" i="2"/>
  <c r="D16" i="2" s="1"/>
  <c r="E16" i="2" s="1"/>
  <c r="G128" i="2"/>
  <c r="F128" i="2" s="1"/>
  <c r="N128" i="2" s="1"/>
  <c r="M128" i="2"/>
  <c r="D128" i="2" s="1"/>
  <c r="E128" i="2" s="1"/>
  <c r="M38" i="2"/>
  <c r="D38" i="2" s="1"/>
  <c r="E38" i="2" s="1"/>
  <c r="G38" i="2"/>
  <c r="F38" i="2" s="1"/>
  <c r="N38" i="2" s="1"/>
  <c r="M22" i="2"/>
  <c r="D22" i="2" s="1"/>
  <c r="E22" i="2" s="1"/>
  <c r="G22" i="2"/>
  <c r="F22" i="2" s="1"/>
  <c r="N22" i="2" s="1"/>
  <c r="G48" i="2"/>
  <c r="F48" i="2" s="1"/>
  <c r="N48" i="2" s="1"/>
  <c r="M48" i="2"/>
  <c r="D48" i="2" s="1"/>
  <c r="E48" i="2" s="1"/>
  <c r="G46" i="2"/>
  <c r="F46" i="2" s="1"/>
  <c r="N46" i="2" s="1"/>
  <c r="M46" i="2"/>
  <c r="D46" i="2" s="1"/>
  <c r="E46" i="2" s="1"/>
  <c r="M30" i="2"/>
  <c r="D30" i="2" s="1"/>
  <c r="E30" i="2" s="1"/>
  <c r="G30" i="2"/>
  <c r="F30" i="2" s="1"/>
  <c r="N30" i="2" s="1"/>
  <c r="M6" i="2"/>
  <c r="D6" i="2" s="1"/>
  <c r="E6" i="2" s="1"/>
  <c r="G6" i="2"/>
  <c r="F6" i="2" s="1"/>
  <c r="N6" i="2" s="1"/>
  <c r="G134" i="2"/>
  <c r="F134" i="2" s="1"/>
  <c r="N134" i="2" s="1"/>
  <c r="M125" i="2"/>
  <c r="D125" i="2" s="1"/>
  <c r="E125" i="2" s="1"/>
  <c r="M4" i="2"/>
  <c r="D4" i="2" s="1"/>
  <c r="E4" i="2" s="1"/>
  <c r="G4" i="2"/>
  <c r="F4" i="2" s="1"/>
  <c r="N4" i="2" s="1"/>
  <c r="M97" i="2"/>
  <c r="D97" i="2" s="1"/>
  <c r="E97" i="2" s="1"/>
  <c r="G97" i="2"/>
  <c r="F97" i="2" s="1"/>
  <c r="N97" i="2" s="1"/>
  <c r="G100" i="2"/>
  <c r="F100" i="2" s="1"/>
  <c r="N100" i="2" s="1"/>
  <c r="M100" i="2"/>
  <c r="D100" i="2" s="1"/>
  <c r="E100" i="2" s="1"/>
  <c r="M51" i="2"/>
  <c r="D51" i="2" s="1"/>
  <c r="E51" i="2" s="1"/>
  <c r="G51" i="2"/>
  <c r="F51" i="2" s="1"/>
  <c r="N51" i="2" s="1"/>
  <c r="G11" i="2"/>
  <c r="F11" i="2" s="1"/>
  <c r="N11" i="2" s="1"/>
  <c r="M11" i="2"/>
  <c r="D11" i="2" s="1"/>
  <c r="E11" i="2" s="1"/>
  <c r="G171" i="2"/>
  <c r="F171" i="2" s="1"/>
  <c r="N171" i="2" s="1"/>
  <c r="M171" i="2"/>
  <c r="D171" i="2" s="1"/>
  <c r="E171" i="2" s="1"/>
  <c r="G99" i="2"/>
  <c r="G91" i="2"/>
  <c r="F91" i="2" s="1"/>
  <c r="N91" i="2" s="1"/>
  <c r="M91" i="2"/>
  <c r="D91" i="2" s="1"/>
  <c r="E91" i="2" s="1"/>
  <c r="M36" i="2"/>
  <c r="D36" i="2" s="1"/>
  <c r="E36" i="2" s="1"/>
  <c r="G36" i="2"/>
  <c r="F36" i="2" s="1"/>
  <c r="N36" i="2" s="1"/>
  <c r="G81" i="2"/>
  <c r="F81" i="2" s="1"/>
  <c r="N81" i="2" s="1"/>
  <c r="G54" i="2"/>
  <c r="F54" i="2" s="1"/>
  <c r="N54" i="2" s="1"/>
  <c r="M54" i="2"/>
  <c r="D54" i="2" s="1"/>
  <c r="E54" i="2" s="1"/>
  <c r="M49" i="2"/>
  <c r="D49" i="2" s="1"/>
  <c r="E49" i="2" s="1"/>
  <c r="G49" i="2"/>
  <c r="F49" i="2" s="1"/>
  <c r="N49" i="2" s="1"/>
  <c r="G25" i="2"/>
  <c r="F25" i="2" s="1"/>
  <c r="N25" i="2" s="1"/>
  <c r="M25" i="2"/>
  <c r="D25" i="2" s="1"/>
  <c r="E25" i="2" s="1"/>
  <c r="M105" i="2"/>
  <c r="D105" i="2" s="1"/>
  <c r="E105" i="2" s="1"/>
  <c r="G105" i="2"/>
  <c r="F105" i="2" s="1"/>
  <c r="N105" i="2" s="1"/>
  <c r="L17" i="2"/>
  <c r="L9" i="2"/>
  <c r="L216" i="2"/>
  <c r="L205" i="2"/>
  <c r="L8" i="2"/>
  <c r="L214" i="2"/>
  <c r="L204" i="2"/>
  <c r="P215" i="2"/>
  <c r="L215" i="2"/>
  <c r="M215" i="2" s="1"/>
  <c r="D215" i="2" s="1"/>
  <c r="P207" i="2"/>
  <c r="L207" i="2"/>
  <c r="M207" i="2" s="1"/>
  <c r="D207" i="2" s="1"/>
  <c r="P199" i="2"/>
  <c r="L199" i="2"/>
  <c r="G199" i="2" s="1"/>
  <c r="F199" i="2" s="1"/>
  <c r="N199" i="2" s="1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213" i="2"/>
  <c r="L203" i="2"/>
  <c r="G159" i="2"/>
  <c r="F159" i="2" s="1"/>
  <c r="N159" i="2" s="1"/>
  <c r="L14" i="2"/>
  <c r="L212" i="2"/>
  <c r="L201" i="2"/>
  <c r="G201" i="2" s="1"/>
  <c r="F201" i="2" s="1"/>
  <c r="N201" i="2" s="1"/>
  <c r="L37" i="2"/>
  <c r="L29" i="2"/>
  <c r="L21" i="2"/>
  <c r="L5" i="2"/>
  <c r="G179" i="2"/>
  <c r="F179" i="2" s="1"/>
  <c r="N179" i="2" s="1"/>
  <c r="G168" i="2"/>
  <c r="G7" i="2"/>
  <c r="M179" i="2"/>
  <c r="D179" i="2" s="1"/>
  <c r="E179" i="2" s="1"/>
  <c r="L12" i="2"/>
  <c r="L209" i="2"/>
  <c r="G3" i="2"/>
  <c r="F3" i="2" s="1"/>
  <c r="N3" i="2" s="1"/>
  <c r="L27" i="2"/>
  <c r="L19" i="2"/>
  <c r="P210" i="2"/>
  <c r="L210" i="2"/>
  <c r="G210" i="2" s="1"/>
  <c r="F210" i="2" s="1"/>
  <c r="N210" i="2" s="1"/>
  <c r="P202" i="2"/>
  <c r="L202" i="2"/>
  <c r="G202" i="2" s="1"/>
  <c r="F202" i="2" s="1"/>
  <c r="N202" i="2" s="1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206" i="2"/>
  <c r="M3" i="2"/>
  <c r="D3" i="2" s="1"/>
  <c r="E3" i="2" s="1"/>
  <c r="M189" i="2" l="1"/>
  <c r="D189" i="2" s="1"/>
  <c r="E189" i="2" s="1"/>
  <c r="G110" i="2"/>
  <c r="F110" i="2" s="1"/>
  <c r="N110" i="2" s="1"/>
  <c r="G118" i="2"/>
  <c r="F118" i="2" s="1"/>
  <c r="N118" i="2" s="1"/>
  <c r="M152" i="2"/>
  <c r="D152" i="2" s="1"/>
  <c r="E152" i="2" s="1"/>
  <c r="G101" i="2"/>
  <c r="F101" i="2" s="1"/>
  <c r="N101" i="2" s="1"/>
  <c r="F115" i="2"/>
  <c r="N115" i="2" s="1"/>
  <c r="G94" i="2"/>
  <c r="F94" i="2" s="1"/>
  <c r="N94" i="2" s="1"/>
  <c r="G211" i="2"/>
  <c r="F211" i="2" s="1"/>
  <c r="N211" i="2" s="1"/>
  <c r="M59" i="2"/>
  <c r="D59" i="2" s="1"/>
  <c r="E59" i="2" s="1"/>
  <c r="M164" i="2"/>
  <c r="D164" i="2" s="1"/>
  <c r="E164" i="2" s="1"/>
  <c r="G174" i="2"/>
  <c r="F174" i="2" s="1"/>
  <c r="N174" i="2" s="1"/>
  <c r="G196" i="2"/>
  <c r="F196" i="2" s="1"/>
  <c r="N196" i="2" s="1"/>
  <c r="G102" i="2"/>
  <c r="F102" i="2" s="1"/>
  <c r="N102" i="2" s="1"/>
  <c r="G169" i="2"/>
  <c r="F169" i="2" s="1"/>
  <c r="N169" i="2" s="1"/>
  <c r="G65" i="2"/>
  <c r="F65" i="2" s="1"/>
  <c r="N65" i="2" s="1"/>
  <c r="M28" i="2"/>
  <c r="D28" i="2" s="1"/>
  <c r="E28" i="2" s="1"/>
  <c r="E211" i="2"/>
  <c r="M139" i="2"/>
  <c r="D139" i="2" s="1"/>
  <c r="E139" i="2" s="1"/>
  <c r="M172" i="2"/>
  <c r="D172" i="2" s="1"/>
  <c r="E172" i="2" s="1"/>
  <c r="M57" i="2"/>
  <c r="D57" i="2" s="1"/>
  <c r="E57" i="2" s="1"/>
  <c r="G190" i="2"/>
  <c r="F190" i="2" s="1"/>
  <c r="N190" i="2" s="1"/>
  <c r="G136" i="2"/>
  <c r="F136" i="2" s="1"/>
  <c r="N136" i="2" s="1"/>
  <c r="M112" i="2"/>
  <c r="D112" i="2" s="1"/>
  <c r="E112" i="2" s="1"/>
  <c r="M33" i="2"/>
  <c r="D33" i="2" s="1"/>
  <c r="E33" i="2" s="1"/>
  <c r="M188" i="2"/>
  <c r="D188" i="2" s="1"/>
  <c r="E188" i="2" s="1"/>
  <c r="G41" i="2"/>
  <c r="F41" i="2" s="1"/>
  <c r="N41" i="2" s="1"/>
  <c r="G104" i="2"/>
  <c r="F104" i="2" s="1"/>
  <c r="N104" i="2" s="1"/>
  <c r="M182" i="2"/>
  <c r="D182" i="2" s="1"/>
  <c r="E182" i="2" s="1"/>
  <c r="M115" i="2"/>
  <c r="D115" i="2" s="1"/>
  <c r="E115" i="2" s="1"/>
  <c r="G135" i="2"/>
  <c r="F135" i="2" s="1"/>
  <c r="N135" i="2" s="1"/>
  <c r="M137" i="2"/>
  <c r="D137" i="2" s="1"/>
  <c r="E137" i="2" s="1"/>
  <c r="G131" i="2"/>
  <c r="F131" i="2" s="1"/>
  <c r="N131" i="2" s="1"/>
  <c r="M61" i="2"/>
  <c r="D61" i="2" s="1"/>
  <c r="E61" i="2" s="1"/>
  <c r="M198" i="2"/>
  <c r="D198" i="2" s="1"/>
  <c r="E198" i="2" s="1"/>
  <c r="M157" i="2"/>
  <c r="D157" i="2" s="1"/>
  <c r="E157" i="2" s="1"/>
  <c r="M191" i="2"/>
  <c r="D191" i="2" s="1"/>
  <c r="E191" i="2" s="1"/>
  <c r="G165" i="2"/>
  <c r="F165" i="2" s="1"/>
  <c r="N165" i="2" s="1"/>
  <c r="F168" i="2"/>
  <c r="N168" i="2" s="1"/>
  <c r="G96" i="2"/>
  <c r="F96" i="2" s="1"/>
  <c r="N96" i="2" s="1"/>
  <c r="M173" i="2"/>
  <c r="D173" i="2" s="1"/>
  <c r="E173" i="2" s="1"/>
  <c r="G120" i="2"/>
  <c r="F120" i="2" s="1"/>
  <c r="N120" i="2" s="1"/>
  <c r="M193" i="2"/>
  <c r="D193" i="2" s="1"/>
  <c r="E193" i="2" s="1"/>
  <c r="G60" i="2"/>
  <c r="F60" i="2" s="1"/>
  <c r="N60" i="2" s="1"/>
  <c r="G80" i="2"/>
  <c r="F80" i="2" s="1"/>
  <c r="N80" i="2" s="1"/>
  <c r="G184" i="2"/>
  <c r="F184" i="2" s="1"/>
  <c r="N184" i="2" s="1"/>
  <c r="F139" i="2"/>
  <c r="N139" i="2" s="1"/>
  <c r="G208" i="2"/>
  <c r="F208" i="2" s="1"/>
  <c r="N208" i="2" s="1"/>
  <c r="M70" i="2"/>
  <c r="D70" i="2" s="1"/>
  <c r="E70" i="2" s="1"/>
  <c r="M200" i="2"/>
  <c r="D200" i="2" s="1"/>
  <c r="G145" i="2"/>
  <c r="F145" i="2" s="1"/>
  <c r="N145" i="2" s="1"/>
  <c r="G92" i="2"/>
  <c r="F92" i="2" s="1"/>
  <c r="N92" i="2" s="1"/>
  <c r="G141" i="2"/>
  <c r="F141" i="2" s="1"/>
  <c r="N141" i="2" s="1"/>
  <c r="G192" i="2"/>
  <c r="F192" i="2" s="1"/>
  <c r="N192" i="2" s="1"/>
  <c r="G13" i="2"/>
  <c r="F13" i="2" s="1"/>
  <c r="N13" i="2" s="1"/>
  <c r="M45" i="2"/>
  <c r="D45" i="2" s="1"/>
  <c r="E45" i="2" s="1"/>
  <c r="G83" i="2"/>
  <c r="F83" i="2" s="1"/>
  <c r="N83" i="2" s="1"/>
  <c r="G140" i="2"/>
  <c r="F140" i="2" s="1"/>
  <c r="N140" i="2" s="1"/>
  <c r="G144" i="2"/>
  <c r="F144" i="2" s="1"/>
  <c r="N144" i="2" s="1"/>
  <c r="G76" i="2"/>
  <c r="F76" i="2" s="1"/>
  <c r="N76" i="2" s="1"/>
  <c r="G149" i="2"/>
  <c r="F149" i="2" s="1"/>
  <c r="N149" i="2" s="1"/>
  <c r="G64" i="2"/>
  <c r="F64" i="2" s="1"/>
  <c r="N64" i="2" s="1"/>
  <c r="M2" i="2"/>
  <c r="D2" i="2" s="1"/>
  <c r="E2" i="2" s="1"/>
  <c r="M160" i="2"/>
  <c r="D160" i="2" s="1"/>
  <c r="E160" i="2" s="1"/>
  <c r="F72" i="2"/>
  <c r="N72" i="2" s="1"/>
  <c r="F193" i="2"/>
  <c r="N193" i="2" s="1"/>
  <c r="E168" i="2"/>
  <c r="M72" i="2"/>
  <c r="D72" i="2" s="1"/>
  <c r="E72" i="2" s="1"/>
  <c r="M183" i="2"/>
  <c r="D183" i="2" s="1"/>
  <c r="E183" i="2" s="1"/>
  <c r="M124" i="2"/>
  <c r="D124" i="2" s="1"/>
  <c r="E124" i="2" s="1"/>
  <c r="M35" i="2"/>
  <c r="D35" i="2" s="1"/>
  <c r="E35" i="2" s="1"/>
  <c r="M132" i="2"/>
  <c r="D132" i="2" s="1"/>
  <c r="E132" i="2" s="1"/>
  <c r="F68" i="2"/>
  <c r="N68" i="2" s="1"/>
  <c r="M127" i="2"/>
  <c r="D127" i="2" s="1"/>
  <c r="E127" i="2" s="1"/>
  <c r="F183" i="2"/>
  <c r="N183" i="2" s="1"/>
  <c r="G52" i="2"/>
  <c r="F52" i="2" s="1"/>
  <c r="N52" i="2" s="1"/>
  <c r="F132" i="2"/>
  <c r="N132" i="2" s="1"/>
  <c r="F57" i="2"/>
  <c r="N57" i="2" s="1"/>
  <c r="M68" i="2"/>
  <c r="D68" i="2" s="1"/>
  <c r="E68" i="2" s="1"/>
  <c r="M85" i="2"/>
  <c r="D85" i="2" s="1"/>
  <c r="E85" i="2" s="1"/>
  <c r="M117" i="2"/>
  <c r="D117" i="2" s="1"/>
  <c r="E117" i="2" s="1"/>
  <c r="G126" i="2"/>
  <c r="F126" i="2" s="1"/>
  <c r="N126" i="2" s="1"/>
  <c r="M43" i="2"/>
  <c r="D43" i="2" s="1"/>
  <c r="E43" i="2" s="1"/>
  <c r="M15" i="2"/>
  <c r="D15" i="2" s="1"/>
  <c r="E15" i="2" s="1"/>
  <c r="G85" i="2"/>
  <c r="F85" i="2" s="1"/>
  <c r="N85" i="2" s="1"/>
  <c r="M158" i="2"/>
  <c r="D158" i="2" s="1"/>
  <c r="E158" i="2" s="1"/>
  <c r="F191" i="2"/>
  <c r="N191" i="2" s="1"/>
  <c r="G129" i="2"/>
  <c r="F129" i="2" s="1"/>
  <c r="N129" i="2" s="1"/>
  <c r="G107" i="2"/>
  <c r="F107" i="2" s="1"/>
  <c r="N107" i="2" s="1"/>
  <c r="M88" i="2"/>
  <c r="D88" i="2" s="1"/>
  <c r="E88" i="2" s="1"/>
  <c r="M123" i="2"/>
  <c r="D123" i="2" s="1"/>
  <c r="E123" i="2" s="1"/>
  <c r="M93" i="2"/>
  <c r="D93" i="2" s="1"/>
  <c r="E93" i="2" s="1"/>
  <c r="M166" i="2"/>
  <c r="D166" i="2" s="1"/>
  <c r="E166" i="2" s="1"/>
  <c r="F7" i="2"/>
  <c r="N7" i="2" s="1"/>
  <c r="F127" i="2"/>
  <c r="N127" i="2" s="1"/>
  <c r="E53" i="2"/>
  <c r="M7" i="2"/>
  <c r="D7" i="2" s="1"/>
  <c r="E7" i="2" s="1"/>
  <c r="M147" i="2"/>
  <c r="D147" i="2" s="1"/>
  <c r="E147" i="2" s="1"/>
  <c r="G156" i="2"/>
  <c r="F156" i="2" s="1"/>
  <c r="N156" i="2" s="1"/>
  <c r="G44" i="2"/>
  <c r="F44" i="2" s="1"/>
  <c r="N44" i="2" s="1"/>
  <c r="G53" i="2"/>
  <c r="F53" i="2" s="1"/>
  <c r="N53" i="2" s="1"/>
  <c r="F99" i="2"/>
  <c r="N99" i="2" s="1"/>
  <c r="G167" i="2"/>
  <c r="F167" i="2" s="1"/>
  <c r="N167" i="2" s="1"/>
  <c r="G89" i="2"/>
  <c r="F89" i="2" s="1"/>
  <c r="N89" i="2" s="1"/>
  <c r="F147" i="2"/>
  <c r="N147" i="2" s="1"/>
  <c r="M177" i="2"/>
  <c r="D177" i="2" s="1"/>
  <c r="E177" i="2" s="1"/>
  <c r="M163" i="2"/>
  <c r="D163" i="2" s="1"/>
  <c r="E163" i="2" s="1"/>
  <c r="M181" i="2"/>
  <c r="D181" i="2" s="1"/>
  <c r="E181" i="2" s="1"/>
  <c r="G62" i="2"/>
  <c r="F62" i="2" s="1"/>
  <c r="N62" i="2" s="1"/>
  <c r="G142" i="2"/>
  <c r="F142" i="2" s="1"/>
  <c r="N142" i="2" s="1"/>
  <c r="E167" i="2"/>
  <c r="G185" i="2"/>
  <c r="F185" i="2" s="1"/>
  <c r="N185" i="2" s="1"/>
  <c r="G75" i="2"/>
  <c r="F75" i="2" s="1"/>
  <c r="N75" i="2" s="1"/>
  <c r="G20" i="2"/>
  <c r="F20" i="2" s="1"/>
  <c r="N20" i="2" s="1"/>
  <c r="M150" i="2"/>
  <c r="D150" i="2" s="1"/>
  <c r="E150" i="2" s="1"/>
  <c r="F177" i="2"/>
  <c r="N177" i="2" s="1"/>
  <c r="E151" i="2"/>
  <c r="M113" i="2"/>
  <c r="D113" i="2" s="1"/>
  <c r="E113" i="2" s="1"/>
  <c r="G86" i="2"/>
  <c r="F86" i="2" s="1"/>
  <c r="N86" i="2" s="1"/>
  <c r="G77" i="2"/>
  <c r="F77" i="2" s="1"/>
  <c r="N77" i="2" s="1"/>
  <c r="G150" i="2"/>
  <c r="F150" i="2" s="1"/>
  <c r="N150" i="2" s="1"/>
  <c r="E200" i="2"/>
  <c r="G161" i="2"/>
  <c r="F161" i="2" s="1"/>
  <c r="N161" i="2" s="1"/>
  <c r="M195" i="2"/>
  <c r="D195" i="2" s="1"/>
  <c r="E195" i="2" s="1"/>
  <c r="G176" i="2"/>
  <c r="F176" i="2" s="1"/>
  <c r="N176" i="2" s="1"/>
  <c r="M180" i="2"/>
  <c r="D180" i="2" s="1"/>
  <c r="E180" i="2" s="1"/>
  <c r="M77" i="2"/>
  <c r="D77" i="2" s="1"/>
  <c r="E77" i="2" s="1"/>
  <c r="F153" i="2"/>
  <c r="N153" i="2" s="1"/>
  <c r="F84" i="2"/>
  <c r="N84" i="2" s="1"/>
  <c r="M73" i="2"/>
  <c r="D73" i="2" s="1"/>
  <c r="E73" i="2" s="1"/>
  <c r="F113" i="2"/>
  <c r="N113" i="2" s="1"/>
  <c r="M187" i="2"/>
  <c r="D187" i="2" s="1"/>
  <c r="E187" i="2" s="1"/>
  <c r="E176" i="2"/>
  <c r="F143" i="2"/>
  <c r="N143" i="2" s="1"/>
  <c r="E89" i="2"/>
  <c r="M78" i="2"/>
  <c r="D78" i="2" s="1"/>
  <c r="E78" i="2" s="1"/>
  <c r="M84" i="2"/>
  <c r="D84" i="2" s="1"/>
  <c r="E84" i="2" s="1"/>
  <c r="G109" i="2"/>
  <c r="F109" i="2" s="1"/>
  <c r="N109" i="2" s="1"/>
  <c r="G24" i="2"/>
  <c r="F24" i="2" s="1"/>
  <c r="N24" i="2" s="1"/>
  <c r="M143" i="2"/>
  <c r="D143" i="2" s="1"/>
  <c r="E143" i="2" s="1"/>
  <c r="G73" i="2"/>
  <c r="F73" i="2" s="1"/>
  <c r="N73" i="2" s="1"/>
  <c r="M153" i="2"/>
  <c r="D153" i="2" s="1"/>
  <c r="E153" i="2" s="1"/>
  <c r="M67" i="2"/>
  <c r="D67" i="2" s="1"/>
  <c r="E67" i="2" s="1"/>
  <c r="M69" i="2"/>
  <c r="D69" i="2" s="1"/>
  <c r="E69" i="2" s="1"/>
  <c r="F173" i="2"/>
  <c r="N173" i="2" s="1"/>
  <c r="M32" i="2"/>
  <c r="D32" i="2" s="1"/>
  <c r="E32" i="2" s="1"/>
  <c r="F200" i="2"/>
  <c r="N200" i="2" s="1"/>
  <c r="G151" i="2"/>
  <c r="F151" i="2" s="1"/>
  <c r="N151" i="2" s="1"/>
  <c r="M148" i="2"/>
  <c r="D148" i="2" s="1"/>
  <c r="E148" i="2" s="1"/>
  <c r="M197" i="2"/>
  <c r="D197" i="2" s="1"/>
  <c r="E197" i="2" s="1"/>
  <c r="G121" i="2"/>
  <c r="F121" i="2" s="1"/>
  <c r="N121" i="2" s="1"/>
  <c r="M185" i="2"/>
  <c r="D185" i="2" s="1"/>
  <c r="E185" i="2" s="1"/>
  <c r="M108" i="2"/>
  <c r="D108" i="2" s="1"/>
  <c r="E108" i="2" s="1"/>
  <c r="M156" i="2"/>
  <c r="D156" i="2" s="1"/>
  <c r="E156" i="2" s="1"/>
  <c r="M75" i="2"/>
  <c r="D75" i="2" s="1"/>
  <c r="E75" i="2" s="1"/>
  <c r="M99" i="2"/>
  <c r="D99" i="2" s="1"/>
  <c r="E99" i="2" s="1"/>
  <c r="G155" i="2"/>
  <c r="F155" i="2" s="1"/>
  <c r="N155" i="2" s="1"/>
  <c r="G187" i="2"/>
  <c r="F187" i="2" s="1"/>
  <c r="N187" i="2" s="1"/>
  <c r="G116" i="2"/>
  <c r="F116" i="2" s="1"/>
  <c r="N116" i="2" s="1"/>
  <c r="M133" i="2"/>
  <c r="D133" i="2" s="1"/>
  <c r="E133" i="2" s="1"/>
  <c r="G108" i="2"/>
  <c r="F108" i="2" s="1"/>
  <c r="N108" i="2" s="1"/>
  <c r="M155" i="2"/>
  <c r="D155" i="2" s="1"/>
  <c r="E155" i="2" s="1"/>
  <c r="G175" i="2"/>
  <c r="F175" i="2" s="1"/>
  <c r="N175" i="2" s="1"/>
  <c r="M175" i="2"/>
  <c r="D175" i="2" s="1"/>
  <c r="E175" i="2" s="1"/>
  <c r="G21" i="2"/>
  <c r="F21" i="2" s="1"/>
  <c r="N21" i="2" s="1"/>
  <c r="M21" i="2"/>
  <c r="D21" i="2" s="1"/>
  <c r="E21" i="2" s="1"/>
  <c r="G14" i="2"/>
  <c r="F14" i="2" s="1"/>
  <c r="N14" i="2" s="1"/>
  <c r="M14" i="2"/>
  <c r="D14" i="2" s="1"/>
  <c r="E14" i="2" s="1"/>
  <c r="G39" i="2"/>
  <c r="F39" i="2" s="1"/>
  <c r="N39" i="2" s="1"/>
  <c r="M39" i="2"/>
  <c r="D39" i="2" s="1"/>
  <c r="E39" i="2" s="1"/>
  <c r="M103" i="2"/>
  <c r="D103" i="2" s="1"/>
  <c r="E103" i="2" s="1"/>
  <c r="G103" i="2"/>
  <c r="F103" i="2" s="1"/>
  <c r="N103" i="2" s="1"/>
  <c r="M178" i="2"/>
  <c r="D178" i="2" s="1"/>
  <c r="E178" i="2" s="1"/>
  <c r="G178" i="2"/>
  <c r="F178" i="2" s="1"/>
  <c r="N178" i="2" s="1"/>
  <c r="G31" i="2"/>
  <c r="F31" i="2" s="1"/>
  <c r="N31" i="2" s="1"/>
  <c r="M31" i="2"/>
  <c r="D31" i="2" s="1"/>
  <c r="E31" i="2" s="1"/>
  <c r="G130" i="2"/>
  <c r="F130" i="2" s="1"/>
  <c r="N130" i="2" s="1"/>
  <c r="M130" i="2"/>
  <c r="D130" i="2" s="1"/>
  <c r="E130" i="2" s="1"/>
  <c r="G111" i="2"/>
  <c r="F111" i="2" s="1"/>
  <c r="N111" i="2" s="1"/>
  <c r="M111" i="2"/>
  <c r="D111" i="2" s="1"/>
  <c r="E111" i="2" s="1"/>
  <c r="G50" i="2"/>
  <c r="F50" i="2" s="1"/>
  <c r="N50" i="2" s="1"/>
  <c r="M50" i="2"/>
  <c r="D50" i="2" s="1"/>
  <c r="E50" i="2" s="1"/>
  <c r="G58" i="2"/>
  <c r="F58" i="2" s="1"/>
  <c r="N58" i="2" s="1"/>
  <c r="M58" i="2"/>
  <c r="D58" i="2" s="1"/>
  <c r="E58" i="2" s="1"/>
  <c r="M186" i="2"/>
  <c r="D186" i="2" s="1"/>
  <c r="E186" i="2" s="1"/>
  <c r="G186" i="2"/>
  <c r="F186" i="2" s="1"/>
  <c r="N186" i="2" s="1"/>
  <c r="G206" i="2"/>
  <c r="F206" i="2" s="1"/>
  <c r="N206" i="2" s="1"/>
  <c r="M206" i="2"/>
  <c r="D206" i="2" s="1"/>
  <c r="E206" i="2" s="1"/>
  <c r="G66" i="2"/>
  <c r="F66" i="2" s="1"/>
  <c r="N66" i="2" s="1"/>
  <c r="M66" i="2"/>
  <c r="D66" i="2" s="1"/>
  <c r="E66" i="2" s="1"/>
  <c r="M194" i="2"/>
  <c r="D194" i="2" s="1"/>
  <c r="E194" i="2" s="1"/>
  <c r="G194" i="2"/>
  <c r="F194" i="2" s="1"/>
  <c r="N194" i="2" s="1"/>
  <c r="G29" i="2"/>
  <c r="F29" i="2" s="1"/>
  <c r="N29" i="2" s="1"/>
  <c r="M29" i="2"/>
  <c r="D29" i="2" s="1"/>
  <c r="E29" i="2" s="1"/>
  <c r="G47" i="2"/>
  <c r="F47" i="2" s="1"/>
  <c r="N47" i="2" s="1"/>
  <c r="M47" i="2"/>
  <c r="D47" i="2" s="1"/>
  <c r="E47" i="2" s="1"/>
  <c r="G10" i="2"/>
  <c r="F10" i="2" s="1"/>
  <c r="N10" i="2" s="1"/>
  <c r="M10" i="2"/>
  <c r="D10" i="2" s="1"/>
  <c r="E10" i="2" s="1"/>
  <c r="M74" i="2"/>
  <c r="D74" i="2" s="1"/>
  <c r="E74" i="2" s="1"/>
  <c r="G74" i="2"/>
  <c r="F74" i="2" s="1"/>
  <c r="N74" i="2" s="1"/>
  <c r="M138" i="2"/>
  <c r="D138" i="2" s="1"/>
  <c r="E138" i="2" s="1"/>
  <c r="G138" i="2"/>
  <c r="F138" i="2" s="1"/>
  <c r="N138" i="2" s="1"/>
  <c r="M202" i="2"/>
  <c r="D202" i="2" s="1"/>
  <c r="E202" i="2" s="1"/>
  <c r="G37" i="2"/>
  <c r="F37" i="2" s="1"/>
  <c r="N37" i="2" s="1"/>
  <c r="M37" i="2"/>
  <c r="D37" i="2" s="1"/>
  <c r="E37" i="2" s="1"/>
  <c r="M55" i="2"/>
  <c r="D55" i="2" s="1"/>
  <c r="E55" i="2" s="1"/>
  <c r="G55" i="2"/>
  <c r="F55" i="2" s="1"/>
  <c r="N55" i="2" s="1"/>
  <c r="M119" i="2"/>
  <c r="D119" i="2" s="1"/>
  <c r="E119" i="2" s="1"/>
  <c r="G119" i="2"/>
  <c r="F119" i="2" s="1"/>
  <c r="N119" i="2" s="1"/>
  <c r="G204" i="2"/>
  <c r="F204" i="2" s="1"/>
  <c r="N204" i="2" s="1"/>
  <c r="M204" i="2"/>
  <c r="D204" i="2" s="1"/>
  <c r="E204" i="2" s="1"/>
  <c r="G205" i="2"/>
  <c r="F205" i="2" s="1"/>
  <c r="N205" i="2" s="1"/>
  <c r="M205" i="2"/>
  <c r="D205" i="2" s="1"/>
  <c r="E205" i="2" s="1"/>
  <c r="M63" i="2"/>
  <c r="D63" i="2" s="1"/>
  <c r="E63" i="2" s="1"/>
  <c r="G63" i="2"/>
  <c r="F63" i="2" s="1"/>
  <c r="N63" i="2" s="1"/>
  <c r="M199" i="2"/>
  <c r="D199" i="2" s="1"/>
  <c r="E199" i="2" s="1"/>
  <c r="M214" i="2"/>
  <c r="D214" i="2" s="1"/>
  <c r="E214" i="2" s="1"/>
  <c r="G214" i="2"/>
  <c r="F214" i="2" s="1"/>
  <c r="N214" i="2" s="1"/>
  <c r="G216" i="2"/>
  <c r="F216" i="2" s="1"/>
  <c r="N216" i="2" s="1"/>
  <c r="M216" i="2"/>
  <c r="D216" i="2" s="1"/>
  <c r="E216" i="2" s="1"/>
  <c r="G212" i="2"/>
  <c r="F212" i="2" s="1"/>
  <c r="N212" i="2" s="1"/>
  <c r="M212" i="2"/>
  <c r="D212" i="2" s="1"/>
  <c r="E212" i="2" s="1"/>
  <c r="E215" i="2"/>
  <c r="G215" i="2"/>
  <c r="F215" i="2" s="1"/>
  <c r="N215" i="2" s="1"/>
  <c r="M122" i="2"/>
  <c r="D122" i="2" s="1"/>
  <c r="E122" i="2" s="1"/>
  <c r="G122" i="2"/>
  <c r="F122" i="2" s="1"/>
  <c r="N122" i="2" s="1"/>
  <c r="G82" i="2"/>
  <c r="F82" i="2" s="1"/>
  <c r="N82" i="2" s="1"/>
  <c r="M82" i="2"/>
  <c r="D82" i="2" s="1"/>
  <c r="E82" i="2" s="1"/>
  <c r="G26" i="2"/>
  <c r="F26" i="2" s="1"/>
  <c r="N26" i="2" s="1"/>
  <c r="M26" i="2"/>
  <c r="D26" i="2" s="1"/>
  <c r="E26" i="2" s="1"/>
  <c r="M154" i="2"/>
  <c r="D154" i="2" s="1"/>
  <c r="E154" i="2" s="1"/>
  <c r="G154" i="2"/>
  <c r="F154" i="2" s="1"/>
  <c r="N154" i="2" s="1"/>
  <c r="G27" i="2"/>
  <c r="F27" i="2" s="1"/>
  <c r="N27" i="2" s="1"/>
  <c r="M27" i="2"/>
  <c r="D27" i="2" s="1"/>
  <c r="E27" i="2" s="1"/>
  <c r="M203" i="2"/>
  <c r="D203" i="2" s="1"/>
  <c r="E203" i="2" s="1"/>
  <c r="G203" i="2"/>
  <c r="F203" i="2" s="1"/>
  <c r="N203" i="2" s="1"/>
  <c r="M71" i="2"/>
  <c r="D71" i="2" s="1"/>
  <c r="E71" i="2" s="1"/>
  <c r="G71" i="2"/>
  <c r="F71" i="2" s="1"/>
  <c r="N71" i="2" s="1"/>
  <c r="G8" i="2"/>
  <c r="F8" i="2" s="1"/>
  <c r="N8" i="2" s="1"/>
  <c r="M8" i="2"/>
  <c r="D8" i="2" s="1"/>
  <c r="E8" i="2" s="1"/>
  <c r="M9" i="2"/>
  <c r="D9" i="2" s="1"/>
  <c r="E9" i="2" s="1"/>
  <c r="G9" i="2"/>
  <c r="F9" i="2" s="1"/>
  <c r="N9" i="2" s="1"/>
  <c r="G114" i="2"/>
  <c r="F114" i="2" s="1"/>
  <c r="N114" i="2" s="1"/>
  <c r="M114" i="2"/>
  <c r="D114" i="2" s="1"/>
  <c r="E114" i="2" s="1"/>
  <c r="G5" i="2"/>
  <c r="F5" i="2" s="1"/>
  <c r="N5" i="2" s="1"/>
  <c r="M5" i="2"/>
  <c r="D5" i="2" s="1"/>
  <c r="E5" i="2" s="1"/>
  <c r="G18" i="2"/>
  <c r="F18" i="2" s="1"/>
  <c r="N18" i="2" s="1"/>
  <c r="M18" i="2"/>
  <c r="D18" i="2" s="1"/>
  <c r="E18" i="2" s="1"/>
  <c r="G19" i="2"/>
  <c r="F19" i="2" s="1"/>
  <c r="N19" i="2" s="1"/>
  <c r="M19" i="2"/>
  <c r="D19" i="2" s="1"/>
  <c r="E19" i="2" s="1"/>
  <c r="M98" i="2"/>
  <c r="D98" i="2" s="1"/>
  <c r="E98" i="2" s="1"/>
  <c r="G98" i="2"/>
  <c r="F98" i="2" s="1"/>
  <c r="N98" i="2" s="1"/>
  <c r="G209" i="2"/>
  <c r="F209" i="2" s="1"/>
  <c r="N209" i="2" s="1"/>
  <c r="M209" i="2"/>
  <c r="D209" i="2" s="1"/>
  <c r="E209" i="2" s="1"/>
  <c r="M213" i="2"/>
  <c r="D213" i="2" s="1"/>
  <c r="E213" i="2" s="1"/>
  <c r="G213" i="2"/>
  <c r="F213" i="2" s="1"/>
  <c r="N213" i="2" s="1"/>
  <c r="G79" i="2"/>
  <c r="F79" i="2" s="1"/>
  <c r="N79" i="2" s="1"/>
  <c r="M79" i="2"/>
  <c r="D79" i="2" s="1"/>
  <c r="E79" i="2" s="1"/>
  <c r="E207" i="2"/>
  <c r="G207" i="2"/>
  <c r="F207" i="2" s="1"/>
  <c r="N207" i="2" s="1"/>
  <c r="M17" i="2"/>
  <c r="D17" i="2" s="1"/>
  <c r="E17" i="2" s="1"/>
  <c r="G17" i="2"/>
  <c r="F17" i="2" s="1"/>
  <c r="N17" i="2" s="1"/>
  <c r="G95" i="2"/>
  <c r="F95" i="2" s="1"/>
  <c r="N95" i="2" s="1"/>
  <c r="M95" i="2"/>
  <c r="D95" i="2" s="1"/>
  <c r="E95" i="2" s="1"/>
  <c r="G146" i="2"/>
  <c r="F146" i="2" s="1"/>
  <c r="N146" i="2" s="1"/>
  <c r="M146" i="2"/>
  <c r="D146" i="2" s="1"/>
  <c r="E146" i="2" s="1"/>
  <c r="M90" i="2"/>
  <c r="D90" i="2" s="1"/>
  <c r="E90" i="2" s="1"/>
  <c r="G90" i="2"/>
  <c r="F90" i="2" s="1"/>
  <c r="N90" i="2" s="1"/>
  <c r="M210" i="2"/>
  <c r="D210" i="2" s="1"/>
  <c r="E210" i="2" s="1"/>
  <c r="M34" i="2"/>
  <c r="D34" i="2" s="1"/>
  <c r="E34" i="2" s="1"/>
  <c r="G34" i="2"/>
  <c r="F34" i="2" s="1"/>
  <c r="N34" i="2" s="1"/>
  <c r="M162" i="2"/>
  <c r="D162" i="2" s="1"/>
  <c r="E162" i="2" s="1"/>
  <c r="G162" i="2"/>
  <c r="F162" i="2" s="1"/>
  <c r="N162" i="2" s="1"/>
  <c r="G42" i="2"/>
  <c r="F42" i="2" s="1"/>
  <c r="N42" i="2" s="1"/>
  <c r="M42" i="2"/>
  <c r="D42" i="2" s="1"/>
  <c r="E42" i="2" s="1"/>
  <c r="G106" i="2"/>
  <c r="F106" i="2" s="1"/>
  <c r="N106" i="2" s="1"/>
  <c r="M106" i="2"/>
  <c r="D106" i="2" s="1"/>
  <c r="E106" i="2" s="1"/>
  <c r="G170" i="2"/>
  <c r="F170" i="2" s="1"/>
  <c r="N170" i="2" s="1"/>
  <c r="M170" i="2"/>
  <c r="D170" i="2" s="1"/>
  <c r="E170" i="2" s="1"/>
  <c r="M12" i="2"/>
  <c r="D12" i="2" s="1"/>
  <c r="E12" i="2" s="1"/>
  <c r="G12" i="2"/>
  <c r="F12" i="2" s="1"/>
  <c r="N12" i="2" s="1"/>
  <c r="M201" i="2"/>
  <c r="D201" i="2" s="1"/>
  <c r="E201" i="2" s="1"/>
  <c r="M23" i="2"/>
  <c r="D23" i="2" s="1"/>
  <c r="E23" i="2" s="1"/>
  <c r="G23" i="2"/>
  <c r="F23" i="2" s="1"/>
  <c r="N23" i="2" s="1"/>
  <c r="G87" i="2"/>
  <c r="F87" i="2" s="1"/>
  <c r="N87" i="2" s="1"/>
  <c r="M87" i="2"/>
  <c r="D87" i="2" s="1"/>
  <c r="E87" i="2" s="1"/>
</calcChain>
</file>

<file path=xl/sharedStrings.xml><?xml version="1.0" encoding="utf-8"?>
<sst xmlns="http://schemas.openxmlformats.org/spreadsheetml/2006/main" count="1080" uniqueCount="261">
  <si>
    <t>SELLER_NO</t>
    <phoneticPr fontId="1" type="noConversion"/>
  </si>
  <si>
    <t>ORDER_NO</t>
  </si>
  <si>
    <t>ORDER_NO</t>
    <phoneticPr fontId="1" type="noConversion"/>
  </si>
  <si>
    <t>SETTLE_DATE</t>
    <phoneticPr fontId="1" type="noConversion"/>
  </si>
  <si>
    <t>COMMITION</t>
    <phoneticPr fontId="1" type="noConversion"/>
  </si>
  <si>
    <t>SETTLE_DEPT</t>
    <phoneticPr fontId="1" type="noConversion"/>
  </si>
  <si>
    <t>TAX_AMOUNT</t>
    <phoneticPr fontId="1" type="noConversion"/>
  </si>
  <si>
    <t>SUPPLY_VALUE</t>
    <phoneticPr fontId="1" type="noConversion"/>
  </si>
  <si>
    <t>PAYMENT_NO</t>
    <phoneticPr fontId="1" type="noConversion"/>
  </si>
  <si>
    <t>202209103142013616</t>
  </si>
  <si>
    <t>202209133142013650</t>
  </si>
  <si>
    <t>202209163142013671</t>
  </si>
  <si>
    <t>202209223142013706</t>
  </si>
  <si>
    <t>202209263142013743</t>
  </si>
  <si>
    <t>202209033142013569</t>
  </si>
  <si>
    <t>202209153142013664</t>
  </si>
  <si>
    <t>202209223142013699</t>
  </si>
  <si>
    <t>202209263142013744</t>
  </si>
  <si>
    <t>202209063142013594</t>
  </si>
  <si>
    <t>202209213142013689</t>
  </si>
  <si>
    <t>202209243142013724</t>
  </si>
  <si>
    <t>202209263142013745</t>
  </si>
  <si>
    <t>202209043142013574</t>
  </si>
  <si>
    <t>202209063142013597</t>
  </si>
  <si>
    <t>202209073142013606</t>
  </si>
  <si>
    <t>202209153142013669</t>
  </si>
  <si>
    <t>202209223142013704</t>
  </si>
  <si>
    <t>202209263142013746</t>
  </si>
  <si>
    <t>202209053142013583</t>
  </si>
  <si>
    <t>202209173142013678</t>
  </si>
  <si>
    <t>202209233142013713</t>
  </si>
  <si>
    <t>202209273142013747</t>
  </si>
  <si>
    <t>202209063142013588</t>
  </si>
  <si>
    <t>202209193142013683</t>
  </si>
  <si>
    <t>202209233142013718</t>
  </si>
  <si>
    <t>202209273142013748</t>
  </si>
  <si>
    <t>202209053142013578</t>
  </si>
  <si>
    <t>202209073142013601</t>
  </si>
  <si>
    <t>202209093142013610</t>
  </si>
  <si>
    <t>202209103142013618</t>
  </si>
  <si>
    <t>202209143142013652</t>
  </si>
  <si>
    <t>202209173142013673</t>
  </si>
  <si>
    <t>202209233142013708</t>
  </si>
  <si>
    <t>202209273142013749</t>
  </si>
  <si>
    <t>202209063142013589</t>
  </si>
  <si>
    <t>202209193142013684</t>
  </si>
  <si>
    <t>202209233142013719</t>
  </si>
  <si>
    <t>202209043142013573</t>
  </si>
  <si>
    <t>202209153142013668</t>
  </si>
  <si>
    <t>202209223142013703</t>
  </si>
  <si>
    <t>202209063142013595</t>
  </si>
  <si>
    <t>202209213142013690</t>
  </si>
  <si>
    <t>202209243142013725</t>
  </si>
  <si>
    <t>202209033142013564</t>
  </si>
  <si>
    <t>202209033142013570</t>
  </si>
  <si>
    <t>202209103142013623</t>
  </si>
  <si>
    <t>202209103142013624</t>
  </si>
  <si>
    <t>202209113142013625</t>
  </si>
  <si>
    <t>202209113142013626</t>
  </si>
  <si>
    <t>202209113142013627</t>
  </si>
  <si>
    <t>202209113142013628</t>
  </si>
  <si>
    <t>202209063142013587</t>
  </si>
  <si>
    <t>202209123142013632</t>
  </si>
  <si>
    <t>202209193142013682</t>
  </si>
  <si>
    <t>202209233142013717</t>
  </si>
  <si>
    <t>202209243142013729</t>
  </si>
  <si>
    <t>202209273142013751</t>
  </si>
  <si>
    <t>202209053142013579</t>
  </si>
  <si>
    <t>202209073142013602</t>
  </si>
  <si>
    <t>202209093142013611</t>
  </si>
  <si>
    <t>202209103142013619</t>
  </si>
  <si>
    <t>202209123142013633</t>
  </si>
  <si>
    <t>202209143142013653</t>
  </si>
  <si>
    <t>202209173142013674</t>
  </si>
  <si>
    <t>202209233142013709</t>
  </si>
  <si>
    <t>202209253142013730</t>
  </si>
  <si>
    <t>202209273142013752</t>
  </si>
  <si>
    <t>202209043142013575</t>
  </si>
  <si>
    <t>202209073142013598</t>
  </si>
  <si>
    <t>202209083142013607</t>
  </si>
  <si>
    <t>202209103142013615</t>
  </si>
  <si>
    <t>202209123142013634</t>
  </si>
  <si>
    <t>202209133142013649</t>
  </si>
  <si>
    <t>202209153142013670</t>
  </si>
  <si>
    <t>202209223142013705</t>
  </si>
  <si>
    <t>202209253142013731</t>
  </si>
  <si>
    <t>202209283142013753</t>
  </si>
  <si>
    <t>202209063142013593</t>
  </si>
  <si>
    <t>202209123142013635</t>
  </si>
  <si>
    <t>202209203142013688</t>
  </si>
  <si>
    <t>202209243142013723</t>
  </si>
  <si>
    <t>202209253142013732</t>
  </si>
  <si>
    <t>202209283142013754</t>
  </si>
  <si>
    <t>202209063142013591</t>
  </si>
  <si>
    <t>202209123142013636</t>
  </si>
  <si>
    <t>202209203142013686</t>
  </si>
  <si>
    <t>202209243142013721</t>
  </si>
  <si>
    <t>202209253142013733</t>
  </si>
  <si>
    <t>202209283142013755</t>
  </si>
  <si>
    <t>202209063142013590</t>
  </si>
  <si>
    <t>202209123142013637</t>
  </si>
  <si>
    <t>202209203142013685</t>
  </si>
  <si>
    <t>202209233142013720</t>
  </si>
  <si>
    <t>202209253142013734</t>
  </si>
  <si>
    <t>202209283142013756</t>
  </si>
  <si>
    <t>202209063142013596</t>
  </si>
  <si>
    <t>202209123142013638</t>
  </si>
  <si>
    <t>202209213142013691</t>
  </si>
  <si>
    <t>202209243142013726</t>
  </si>
  <si>
    <t>202209253142013735</t>
  </si>
  <si>
    <t>202209283142013757</t>
  </si>
  <si>
    <t>202209303142013776</t>
  </si>
  <si>
    <t>202209033142013568</t>
  </si>
  <si>
    <t>202209053142013585</t>
  </si>
  <si>
    <t>202209053142013586</t>
  </si>
  <si>
    <t>202209063142013592</t>
  </si>
  <si>
    <t>202209123142013641</t>
  </si>
  <si>
    <t>202209123142013639</t>
  </si>
  <si>
    <t>202209123142013640</t>
  </si>
  <si>
    <t>202209133142013642</t>
  </si>
  <si>
    <t>202209153142013663</t>
  </si>
  <si>
    <t>202209183142013680</t>
  </si>
  <si>
    <t>202209183142013681</t>
  </si>
  <si>
    <t>202209203142013687</t>
  </si>
  <si>
    <t>202209223142013698</t>
  </si>
  <si>
    <t>202209233142013715</t>
  </si>
  <si>
    <t>202209233142013716</t>
  </si>
  <si>
    <t>202209243142013722</t>
  </si>
  <si>
    <t>202209253142013736</t>
  </si>
  <si>
    <t>202209253142013737</t>
  </si>
  <si>
    <t>202209253142013738</t>
  </si>
  <si>
    <t>202209273142013750</t>
  </si>
  <si>
    <t>202209283142013758</t>
  </si>
  <si>
    <t>202209283142013759</t>
  </si>
  <si>
    <t>202209283142013760</t>
  </si>
  <si>
    <t>202209293142013761</t>
  </si>
  <si>
    <t>202209303142013768</t>
  </si>
  <si>
    <t>202209303142013775</t>
  </si>
  <si>
    <t>202209033142013562</t>
  </si>
  <si>
    <t>202209033142013563</t>
  </si>
  <si>
    <t>202209133142013643</t>
  </si>
  <si>
    <t>202209133142013644</t>
  </si>
  <si>
    <t>202209143142013657</t>
  </si>
  <si>
    <t>202209143142013658</t>
  </si>
  <si>
    <t>202209213142013692</t>
  </si>
  <si>
    <t>202209223142013693</t>
  </si>
  <si>
    <t>202209243142013727</t>
  </si>
  <si>
    <t>202209243142013728</t>
  </si>
  <si>
    <t>202209293142013762</t>
  </si>
  <si>
    <t>202209293142013763</t>
  </si>
  <si>
    <t>202209303142013769</t>
  </si>
  <si>
    <t>202209303142013770</t>
  </si>
  <si>
    <t>202209043142013572</t>
  </si>
  <si>
    <t>202209053142013584</t>
  </si>
  <si>
    <t>202209133142013645</t>
  </si>
  <si>
    <t>202209133142013646</t>
  </si>
  <si>
    <t>202209153142013667</t>
  </si>
  <si>
    <t>202209183142013679</t>
  </si>
  <si>
    <t>202209223142013702</t>
  </si>
  <si>
    <t>202209233142013714</t>
  </si>
  <si>
    <t>202209293142013764</t>
  </si>
  <si>
    <t>202209293142013765</t>
  </si>
  <si>
    <t>202209053142013580</t>
  </si>
  <si>
    <t>202209073142013603</t>
  </si>
  <si>
    <t>202209093142013612</t>
  </si>
  <si>
    <t>202209103142013620</t>
  </si>
  <si>
    <t>202209133142013647</t>
  </si>
  <si>
    <t>202209143142013654</t>
  </si>
  <si>
    <t>202209173142013675</t>
  </si>
  <si>
    <t>202209233142013710</t>
  </si>
  <si>
    <t>202209293142013766</t>
  </si>
  <si>
    <t>202209033142013566</t>
  </si>
  <si>
    <t>202209133142013648</t>
  </si>
  <si>
    <t>202209153142013661</t>
  </si>
  <si>
    <t>202209223142013696</t>
  </si>
  <si>
    <t>202209303142013767</t>
  </si>
  <si>
    <t>202209303142013773</t>
  </si>
  <si>
    <t>202209053142013582</t>
  </si>
  <si>
    <t>202209073142013605</t>
  </si>
  <si>
    <t>202209093142013614</t>
  </si>
  <si>
    <t>202209103142013622</t>
  </si>
  <si>
    <t>202209143142013656</t>
  </si>
  <si>
    <t>202209173142013677</t>
  </si>
  <si>
    <t>202209233142013712</t>
  </si>
  <si>
    <t>202209253142013739</t>
  </si>
  <si>
    <t>202209043142013577</t>
  </si>
  <si>
    <t>202209073142013600</t>
  </si>
  <si>
    <t>202209083142013609</t>
  </si>
  <si>
    <t>202209103142013617</t>
  </si>
  <si>
    <t>202209143142013651</t>
  </si>
  <si>
    <t>202209173142013672</t>
  </si>
  <si>
    <t>202209233142013707</t>
  </si>
  <si>
    <t>202209263142013740</t>
  </si>
  <si>
    <t>202209033142013565</t>
  </si>
  <si>
    <t>202209033142013567</t>
  </si>
  <si>
    <t>202209143142013660</t>
  </si>
  <si>
    <t>202209153142013662</t>
  </si>
  <si>
    <t>202209223142013695</t>
  </si>
  <si>
    <t>202209223142013697</t>
  </si>
  <si>
    <t>202209263142013741</t>
  </si>
  <si>
    <t>202209263142013742</t>
  </si>
  <si>
    <t>202209303142013772</t>
  </si>
  <si>
    <t>202209303142013774</t>
  </si>
  <si>
    <t>202209043142013576</t>
  </si>
  <si>
    <t>202209073142013599</t>
  </si>
  <si>
    <t>202209083142013608</t>
  </si>
  <si>
    <t>202209113142013629</t>
  </si>
  <si>
    <t>202209113142013630</t>
  </si>
  <si>
    <t>202209113142013631</t>
  </si>
  <si>
    <t>202209143142013659</t>
  </si>
  <si>
    <t>202209153142013665</t>
  </si>
  <si>
    <t>202209223142013694</t>
  </si>
  <si>
    <t>202209223142013700</t>
  </si>
  <si>
    <t>202209303142013771</t>
  </si>
  <si>
    <t>202209053142013581</t>
  </si>
  <si>
    <t>202209073142013604</t>
  </si>
  <si>
    <t>202209093142013613</t>
  </si>
  <si>
    <t>202209103142013621</t>
  </si>
  <si>
    <t>202209143142013655</t>
  </si>
  <si>
    <t>202209173142013676</t>
  </si>
  <si>
    <t>202209233142013711</t>
  </si>
  <si>
    <t>202209043142013571</t>
  </si>
  <si>
    <t>202209153142013666</t>
  </si>
  <si>
    <t>202209223142013701</t>
  </si>
  <si>
    <t>주문금액</t>
    <phoneticPr fontId="1" type="noConversion"/>
  </si>
  <si>
    <t>쿠폰금액</t>
    <phoneticPr fontId="1" type="noConversion"/>
  </si>
  <si>
    <t>키보더쿠폰여부</t>
    <phoneticPr fontId="1" type="noConversion"/>
  </si>
  <si>
    <t>ㅇ</t>
    <phoneticPr fontId="1" type="noConversion"/>
  </si>
  <si>
    <t>스토어</t>
    <phoneticPr fontId="1" type="noConversion"/>
  </si>
  <si>
    <t>결제액</t>
    <phoneticPr fontId="1" type="noConversion"/>
  </si>
  <si>
    <t>수수료</t>
    <phoneticPr fontId="1" type="noConversion"/>
  </si>
  <si>
    <t>검증</t>
    <phoneticPr fontId="1" type="noConversion"/>
  </si>
  <si>
    <t>상품번호</t>
    <phoneticPr fontId="1" type="noConversion"/>
  </si>
  <si>
    <t>imp_301254785132</t>
  </si>
  <si>
    <t>imp_301254785133</t>
  </si>
  <si>
    <t>imp_301254785134</t>
  </si>
  <si>
    <t>imp_301254785135</t>
  </si>
  <si>
    <t>imp_301254785136</t>
  </si>
  <si>
    <t>imp_301254785137</t>
  </si>
  <si>
    <t>imp_301254785138</t>
  </si>
  <si>
    <t>imp_301254785141</t>
  </si>
  <si>
    <t>imp_301254785142</t>
  </si>
  <si>
    <t>imp_301254785143</t>
  </si>
  <si>
    <t>imp_301254785145</t>
  </si>
  <si>
    <t>imp_301254785147</t>
  </si>
  <si>
    <t>imp_301254785151</t>
  </si>
  <si>
    <t>imp_301254785152</t>
  </si>
  <si>
    <t>imp_301254785153</t>
  </si>
  <si>
    <t>imp_301254785154</t>
  </si>
  <si>
    <t>imp_301254785156</t>
  </si>
  <si>
    <t>imp_301254785161</t>
  </si>
  <si>
    <t>imp_301254785163</t>
  </si>
  <si>
    <t>imp_301254785180</t>
  </si>
  <si>
    <t>imp_301254784988</t>
  </si>
  <si>
    <t>imp_301254785001</t>
  </si>
  <si>
    <t>imp_301254785005</t>
  </si>
  <si>
    <t>imp_301254785012</t>
  </si>
  <si>
    <t>imp_301254785015</t>
  </si>
  <si>
    <t>imp_301254785037</t>
  </si>
  <si>
    <t>imp_301254785047</t>
  </si>
  <si>
    <t>imp_301254785061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</si>
</sst>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boarder-coupon-k-&#45908;&#48120;&#45936;&#51060;&#535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yboarder-coupon_store-&#45908;&#48120;&#45936;&#51060;&#535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468a8434aa16e14/&#48148;&#53461;%20&#54868;&#47732;/project/orde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eyboarder-product-&#45908;&#48120;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공"/>
      <sheetName val="원본"/>
      <sheetName val="주문번호매핑"/>
    </sheetNames>
    <sheetDataSet>
      <sheetData sheetId="0" refreshError="1"/>
      <sheetData sheetId="1" refreshError="1"/>
      <sheetData sheetId="2">
        <row r="1">
          <cell r="A1" t="str">
            <v>주문번호</v>
          </cell>
          <cell r="B1" t="str">
            <v>COUPON_NO</v>
          </cell>
          <cell r="C1" t="str">
            <v>COUPON_NAME</v>
          </cell>
          <cell r="D1" t="str">
            <v>COUPON_PRICE</v>
          </cell>
          <cell r="E1" t="str">
            <v>CREATE_DATE</v>
          </cell>
          <cell r="F1" t="str">
            <v>USE_DATE</v>
          </cell>
          <cell r="G1" t="str">
            <v>DUE_DATE</v>
          </cell>
          <cell r="H1" t="str">
            <v>COUPON_STMT</v>
          </cell>
          <cell r="I1" t="str">
            <v>PRODUCT_NO</v>
          </cell>
        </row>
        <row r="2">
          <cell r="A2" t="str">
            <v>202209103142013616</v>
          </cell>
          <cell r="B2" t="str">
            <v>K' || seq_coupon_keyboarder_no.nextval</v>
          </cell>
          <cell r="C2" t="str">
            <v>●KEYBOARDER_OPEN_할인쿠폰_모든고객증정●</v>
          </cell>
          <cell r="D2">
            <v>10000</v>
          </cell>
          <cell r="E2">
            <v>20220901</v>
          </cell>
          <cell r="F2">
            <v>20220924</v>
          </cell>
          <cell r="G2">
            <v>20220930</v>
          </cell>
          <cell r="H2" t="str">
            <v>N</v>
          </cell>
          <cell r="I2">
            <v>120062</v>
          </cell>
        </row>
        <row r="3">
          <cell r="A3" t="str">
            <v>202209133142013650</v>
          </cell>
          <cell r="B3" t="str">
            <v>K' || seq_coupon_keyboarder_no.nextval</v>
          </cell>
          <cell r="C3" t="str">
            <v>●KEYBOARDER_OPEN_할인쿠폰_모든고객증정●</v>
          </cell>
          <cell r="D3">
            <v>10000</v>
          </cell>
          <cell r="E3">
            <v>20220901</v>
          </cell>
          <cell r="F3">
            <v>20220925</v>
          </cell>
          <cell r="G3">
            <v>20220930</v>
          </cell>
          <cell r="H3" t="str">
            <v>N</v>
          </cell>
          <cell r="I3">
            <v>120062</v>
          </cell>
        </row>
        <row r="4">
          <cell r="A4" t="str">
            <v>202209163142013671</v>
          </cell>
          <cell r="B4" t="str">
            <v>K' || seq_coupon_keyboarder_no.nextval</v>
          </cell>
          <cell r="C4" t="str">
            <v>●KEYBOARDER_OPEN_할인쿠폰_모든고객증정●</v>
          </cell>
          <cell r="D4">
            <v>10000</v>
          </cell>
          <cell r="E4">
            <v>20220901</v>
          </cell>
          <cell r="F4">
            <v>20220928</v>
          </cell>
          <cell r="G4">
            <v>20220930</v>
          </cell>
          <cell r="H4" t="str">
            <v>N</v>
          </cell>
          <cell r="I4">
            <v>120062</v>
          </cell>
        </row>
        <row r="5">
          <cell r="A5" t="str">
            <v>202209223142013706</v>
          </cell>
          <cell r="B5" t="str">
            <v>K' || seq_coupon_keyboarder_no.nextval</v>
          </cell>
          <cell r="C5" t="str">
            <v>●KEYBOARDER_OPEN_할인쿠폰_모든고객증정●</v>
          </cell>
          <cell r="D5">
            <v>10000</v>
          </cell>
          <cell r="E5">
            <v>20220901</v>
          </cell>
          <cell r="F5">
            <v>20220906</v>
          </cell>
          <cell r="G5">
            <v>20220930</v>
          </cell>
          <cell r="H5" t="str">
            <v>N</v>
          </cell>
          <cell r="I5">
            <v>120060</v>
          </cell>
        </row>
        <row r="6">
          <cell r="A6" t="str">
            <v>202209263142013743</v>
          </cell>
          <cell r="B6" t="str">
            <v>K' || seq_coupon_keyboarder_no.nextval</v>
          </cell>
          <cell r="C6" t="str">
            <v>●KEYBOARDER_OPEN_할인쿠폰_모든고객증정●</v>
          </cell>
          <cell r="D6">
            <v>10000</v>
          </cell>
          <cell r="E6">
            <v>20220901</v>
          </cell>
          <cell r="F6">
            <v>20220912</v>
          </cell>
          <cell r="G6">
            <v>20220930</v>
          </cell>
          <cell r="H6" t="str">
            <v>N</v>
          </cell>
          <cell r="I6">
            <v>120060</v>
          </cell>
        </row>
        <row r="7">
          <cell r="A7" t="str">
            <v>202209033142013569</v>
          </cell>
          <cell r="B7" t="str">
            <v>K' || seq_coupon_keyboarder_no.nextval</v>
          </cell>
          <cell r="C7" t="str">
            <v>●KEYBOARDER_OPEN_할인쿠폰_모든고객증정●</v>
          </cell>
          <cell r="D7">
            <v>10000</v>
          </cell>
          <cell r="E7">
            <v>20220901</v>
          </cell>
          <cell r="F7">
            <v>20220920</v>
          </cell>
          <cell r="G7">
            <v>20220930</v>
          </cell>
          <cell r="H7" t="str">
            <v>N</v>
          </cell>
          <cell r="I7">
            <v>120060</v>
          </cell>
        </row>
        <row r="8">
          <cell r="A8" t="str">
            <v>202209153142013664</v>
          </cell>
          <cell r="B8" t="str">
            <v>K' || seq_coupon_keyboarder_no.nextval</v>
          </cell>
          <cell r="C8" t="str">
            <v>●KEYBOARDER_OPEN_할인쿠폰_모든고객증정●</v>
          </cell>
          <cell r="D8">
            <v>10000</v>
          </cell>
          <cell r="E8">
            <v>20220901</v>
          </cell>
          <cell r="F8">
            <v>20220924</v>
          </cell>
          <cell r="G8">
            <v>20220930</v>
          </cell>
          <cell r="H8" t="str">
            <v>N</v>
          </cell>
          <cell r="I8">
            <v>120060</v>
          </cell>
        </row>
        <row r="9">
          <cell r="A9" t="str">
            <v>202209223142013699</v>
          </cell>
          <cell r="B9" t="str">
            <v>K' || seq_coupon_keyboarder_no.nextval</v>
          </cell>
          <cell r="C9" t="str">
            <v>●KEYBOARDER_OPEN_할인쿠폰_모든고객증정●</v>
          </cell>
          <cell r="D9">
            <v>10000</v>
          </cell>
          <cell r="E9">
            <v>20220901</v>
          </cell>
          <cell r="F9">
            <v>20220925</v>
          </cell>
          <cell r="G9">
            <v>20220930</v>
          </cell>
          <cell r="H9" t="str">
            <v>N</v>
          </cell>
          <cell r="I9">
            <v>120060</v>
          </cell>
        </row>
        <row r="10">
          <cell r="A10" t="str">
            <v>202209263142013744</v>
          </cell>
          <cell r="B10" t="str">
            <v>K' || seq_coupon_keyboarder_no.nextval</v>
          </cell>
          <cell r="C10" t="str">
            <v>●KEYBOARDER_OPEN_할인쿠폰_모든고객증정●</v>
          </cell>
          <cell r="D10">
            <v>10000</v>
          </cell>
          <cell r="E10">
            <v>20220901</v>
          </cell>
          <cell r="F10">
            <v>20220928</v>
          </cell>
          <cell r="G10">
            <v>20220930</v>
          </cell>
          <cell r="H10" t="str">
            <v>N</v>
          </cell>
          <cell r="I10">
            <v>120060</v>
          </cell>
        </row>
        <row r="11">
          <cell r="A11" t="str">
            <v>202209063142013594</v>
          </cell>
          <cell r="B11" t="str">
            <v>K' || seq_coupon_keyboarder_no.nextval</v>
          </cell>
          <cell r="C11" t="str">
            <v>●KEYBOARDER_OPEN_할인쿠폰_모든고객증정●</v>
          </cell>
          <cell r="D11">
            <v>10000</v>
          </cell>
          <cell r="E11">
            <v>20220901</v>
          </cell>
          <cell r="F11">
            <v>20220906</v>
          </cell>
          <cell r="G11">
            <v>20220930</v>
          </cell>
          <cell r="H11" t="str">
            <v>N</v>
          </cell>
          <cell r="I11">
            <v>120059</v>
          </cell>
        </row>
        <row r="12">
          <cell r="A12" t="str">
            <v>202209213142013689</v>
          </cell>
          <cell r="B12" t="str">
            <v>K' || seq_coupon_keyboarder_no.nextval</v>
          </cell>
          <cell r="C12" t="str">
            <v>●KEYBOARDER_OPEN_할인쿠폰_모든고객증정●</v>
          </cell>
          <cell r="D12">
            <v>10000</v>
          </cell>
          <cell r="E12">
            <v>20220901</v>
          </cell>
          <cell r="F12">
            <v>20220912</v>
          </cell>
          <cell r="G12">
            <v>20220930</v>
          </cell>
          <cell r="H12" t="str">
            <v>N</v>
          </cell>
          <cell r="I12">
            <v>120059</v>
          </cell>
        </row>
        <row r="13">
          <cell r="A13" t="str">
            <v>202209243142013724</v>
          </cell>
          <cell r="B13" t="str">
            <v>K' || seq_coupon_keyboarder_no.nextval</v>
          </cell>
          <cell r="C13" t="str">
            <v>●KEYBOARDER_OPEN_할인쿠폰_모든고객증정●</v>
          </cell>
          <cell r="D13">
            <v>10000</v>
          </cell>
          <cell r="E13">
            <v>20220901</v>
          </cell>
          <cell r="F13">
            <v>20220920</v>
          </cell>
          <cell r="G13">
            <v>20220930</v>
          </cell>
          <cell r="H13" t="str">
            <v>N</v>
          </cell>
          <cell r="I13">
            <v>120059</v>
          </cell>
        </row>
        <row r="14">
          <cell r="A14" t="str">
            <v>202209263142013745</v>
          </cell>
          <cell r="B14" t="str">
            <v>K' || seq_coupon_keyboarder_no.nextval</v>
          </cell>
          <cell r="C14" t="str">
            <v>●KEYBOARDER_OPEN_할인쿠폰_모든고객증정●</v>
          </cell>
          <cell r="D14">
            <v>10000</v>
          </cell>
          <cell r="E14">
            <v>20220901</v>
          </cell>
          <cell r="F14">
            <v>20220923</v>
          </cell>
          <cell r="G14">
            <v>20220930</v>
          </cell>
          <cell r="H14" t="str">
            <v>N</v>
          </cell>
          <cell r="I14">
            <v>120059</v>
          </cell>
        </row>
        <row r="15">
          <cell r="A15" t="str">
            <v>202209043142013574</v>
          </cell>
          <cell r="B15" t="str">
            <v>K' || seq_coupon_keyboarder_no.nextval</v>
          </cell>
          <cell r="C15" t="str">
            <v>●KEYBOARDER_OPEN_할인쿠폰_모든고객증정●</v>
          </cell>
          <cell r="D15">
            <v>10000</v>
          </cell>
          <cell r="E15">
            <v>20220901</v>
          </cell>
          <cell r="F15">
            <v>20220925</v>
          </cell>
          <cell r="G15">
            <v>20220930</v>
          </cell>
          <cell r="H15" t="str">
            <v>N</v>
          </cell>
          <cell r="I15">
            <v>120059</v>
          </cell>
        </row>
        <row r="16">
          <cell r="A16" t="str">
            <v>202209063142013597</v>
          </cell>
          <cell r="B16" t="str">
            <v>K' || seq_coupon_keyboarder_no.nextval</v>
          </cell>
          <cell r="C16" t="str">
            <v>●KEYBOARDER_OPEN_할인쿠폰_모든고객증정●</v>
          </cell>
          <cell r="D16">
            <v>10000</v>
          </cell>
          <cell r="E16">
            <v>20220901</v>
          </cell>
          <cell r="F16">
            <v>20220928</v>
          </cell>
          <cell r="G16">
            <v>20220930</v>
          </cell>
          <cell r="H16" t="str">
            <v>N</v>
          </cell>
          <cell r="I16">
            <v>120059</v>
          </cell>
        </row>
        <row r="17">
          <cell r="A17" t="str">
            <v>202209073142013606</v>
          </cell>
          <cell r="B17" t="str">
            <v>K' || seq_coupon_keyboarder_no.nextval</v>
          </cell>
          <cell r="C17" t="str">
            <v>●KEYBOARDER_OPEN_할인쿠폰_모든고객증정●</v>
          </cell>
          <cell r="D17">
            <v>10000</v>
          </cell>
          <cell r="E17">
            <v>20220901</v>
          </cell>
          <cell r="F17">
            <v>20220906</v>
          </cell>
          <cell r="G17">
            <v>20220930</v>
          </cell>
          <cell r="H17" t="str">
            <v>N</v>
          </cell>
          <cell r="I17">
            <v>120065</v>
          </cell>
        </row>
        <row r="18">
          <cell r="A18" t="str">
            <v>202209153142013669</v>
          </cell>
          <cell r="B18" t="str">
            <v>K' || seq_coupon_keyboarder_no.nextval</v>
          </cell>
          <cell r="C18" t="str">
            <v>●KEYBOARDER_OPEN_할인쿠폰_모든고객증정●</v>
          </cell>
          <cell r="D18">
            <v>10000</v>
          </cell>
          <cell r="E18">
            <v>20220901</v>
          </cell>
          <cell r="F18">
            <v>20220912</v>
          </cell>
          <cell r="G18">
            <v>20220930</v>
          </cell>
          <cell r="H18" t="str">
            <v>N</v>
          </cell>
          <cell r="I18">
            <v>120065</v>
          </cell>
        </row>
        <row r="19">
          <cell r="A19" t="str">
            <v>202209223142013704</v>
          </cell>
          <cell r="B19" t="str">
            <v>K' || seq_coupon_keyboarder_no.nextval</v>
          </cell>
          <cell r="C19" t="str">
            <v>●KEYBOARDER_OPEN_할인쿠폰_모든고객증정●</v>
          </cell>
          <cell r="D19">
            <v>10000</v>
          </cell>
          <cell r="E19">
            <v>20220901</v>
          </cell>
          <cell r="F19">
            <v>20220921</v>
          </cell>
          <cell r="G19">
            <v>20220930</v>
          </cell>
          <cell r="H19" t="str">
            <v>N</v>
          </cell>
          <cell r="I19">
            <v>120065</v>
          </cell>
        </row>
        <row r="20">
          <cell r="A20" t="str">
            <v>202209263142013746</v>
          </cell>
          <cell r="B20" t="str">
            <v>K' || seq_coupon_keyboarder_no.nextval</v>
          </cell>
          <cell r="C20" t="str">
            <v>●KEYBOARDER_OPEN_할인쿠폰_모든고객증정●</v>
          </cell>
          <cell r="D20">
            <v>10000</v>
          </cell>
          <cell r="E20">
            <v>20220901</v>
          </cell>
          <cell r="F20">
            <v>20220924</v>
          </cell>
          <cell r="G20">
            <v>20220930</v>
          </cell>
          <cell r="H20" t="str">
            <v>N</v>
          </cell>
          <cell r="I20">
            <v>120065</v>
          </cell>
        </row>
        <row r="21">
          <cell r="A21" t="str">
            <v>202209053142013583</v>
          </cell>
          <cell r="B21" t="str">
            <v>K' || seq_coupon_keyboarder_no.nextval</v>
          </cell>
          <cell r="C21" t="str">
            <v>●KEYBOARDER_OPEN_할인쿠폰_모든고객증정●</v>
          </cell>
          <cell r="D21">
            <v>10000</v>
          </cell>
          <cell r="E21">
            <v>20220901</v>
          </cell>
          <cell r="F21">
            <v>20220925</v>
          </cell>
          <cell r="G21">
            <v>20220930</v>
          </cell>
          <cell r="H21" t="str">
            <v>N</v>
          </cell>
          <cell r="I21">
            <v>120065</v>
          </cell>
        </row>
        <row r="22">
          <cell r="A22" t="str">
            <v>202209173142013678</v>
          </cell>
          <cell r="B22" t="str">
            <v>K' || seq_coupon_keyboarder_no.nextval</v>
          </cell>
          <cell r="C22" t="str">
            <v>●KEYBOARDER_OPEN_할인쿠폰_모든고객증정●</v>
          </cell>
          <cell r="D22">
            <v>10000</v>
          </cell>
          <cell r="E22">
            <v>20220901</v>
          </cell>
          <cell r="F22">
            <v>20220928</v>
          </cell>
          <cell r="G22">
            <v>20220930</v>
          </cell>
          <cell r="H22" t="str">
            <v>N</v>
          </cell>
          <cell r="I22">
            <v>120065</v>
          </cell>
        </row>
        <row r="23">
          <cell r="A23" t="str">
            <v>202209233142013713</v>
          </cell>
          <cell r="B23" t="str">
            <v>K' || seq_coupon_keyboarder_no.nextval</v>
          </cell>
          <cell r="C23" t="str">
            <v>●KEYBOARDER_OPEN_할인쿠폰_모든고객증정●</v>
          </cell>
          <cell r="D23">
            <v>10000</v>
          </cell>
          <cell r="E23">
            <v>20220901</v>
          </cell>
          <cell r="F23">
            <v>20220930</v>
          </cell>
          <cell r="G23">
            <v>20220930</v>
          </cell>
          <cell r="H23" t="str">
            <v>N</v>
          </cell>
          <cell r="I23">
            <v>120065</v>
          </cell>
        </row>
        <row r="24">
          <cell r="A24" t="str">
            <v>202209273142013747</v>
          </cell>
          <cell r="B24" t="str">
            <v>K' || seq_coupon_keyboarder_no.nextval</v>
          </cell>
          <cell r="C24" t="str">
            <v>●KEYBOARDER_OPEN_할인쿠폰_모든고객증정●</v>
          </cell>
          <cell r="D24">
            <v>10000</v>
          </cell>
          <cell r="E24">
            <v>20220901</v>
          </cell>
          <cell r="F24">
            <v>20220912</v>
          </cell>
          <cell r="G24">
            <v>20220930</v>
          </cell>
          <cell r="H24" t="str">
            <v>N</v>
          </cell>
          <cell r="I24">
            <v>120056</v>
          </cell>
        </row>
        <row r="25">
          <cell r="A25" t="str">
            <v>202209063142013588</v>
          </cell>
          <cell r="B25" t="str">
            <v>K' || seq_coupon_keyboarder_no.nextval</v>
          </cell>
          <cell r="C25" t="str">
            <v>●KEYBOARDER_OPEN_할인쿠폰_모든고객증정●</v>
          </cell>
          <cell r="D25">
            <v>10000</v>
          </cell>
          <cell r="E25">
            <v>20220901</v>
          </cell>
          <cell r="F25">
            <v>20220919</v>
          </cell>
          <cell r="G25">
            <v>20220930</v>
          </cell>
          <cell r="H25" t="str">
            <v>N</v>
          </cell>
          <cell r="I25">
            <v>120056</v>
          </cell>
        </row>
        <row r="26">
          <cell r="A26" t="str">
            <v>202209193142013683</v>
          </cell>
          <cell r="B26" t="str">
            <v>K' || seq_coupon_keyboarder_no.nextval</v>
          </cell>
          <cell r="C26" t="str">
            <v>●KEYBOARDER_OPEN_할인쿠폰_모든고객증정●</v>
          </cell>
          <cell r="D26">
            <v>10000</v>
          </cell>
          <cell r="E26">
            <v>20220901</v>
          </cell>
          <cell r="F26">
            <v>20220923</v>
          </cell>
          <cell r="G26">
            <v>20220930</v>
          </cell>
          <cell r="H26" t="str">
            <v>N</v>
          </cell>
          <cell r="I26">
            <v>120056</v>
          </cell>
        </row>
        <row r="27">
          <cell r="A27" t="str">
            <v>202209233142013718</v>
          </cell>
          <cell r="B27" t="str">
            <v>K' || seq_coupon_keyboarder_no.nextval</v>
          </cell>
          <cell r="C27" t="str">
            <v>●KEYBOARDER_OPEN_할인쿠폰_모든고객증정●</v>
          </cell>
          <cell r="D27">
            <v>10000</v>
          </cell>
          <cell r="E27">
            <v>20220901</v>
          </cell>
          <cell r="F27">
            <v>20220924</v>
          </cell>
          <cell r="G27">
            <v>20220930</v>
          </cell>
          <cell r="H27" t="str">
            <v>N</v>
          </cell>
          <cell r="I27">
            <v>120056</v>
          </cell>
        </row>
        <row r="28">
          <cell r="A28" t="str">
            <v>202209273142013748</v>
          </cell>
          <cell r="B28" t="str">
            <v>K' || seq_coupon_keyboarder_no.nextval</v>
          </cell>
          <cell r="C28" t="str">
            <v>●KEYBOARDER_OPEN_할인쿠폰_모든고객증정●</v>
          </cell>
          <cell r="D28">
            <v>10000</v>
          </cell>
          <cell r="E28">
            <v>20220901</v>
          </cell>
          <cell r="F28">
            <v>20220927</v>
          </cell>
          <cell r="G28">
            <v>20220930</v>
          </cell>
          <cell r="H28" t="str">
            <v>N</v>
          </cell>
          <cell r="I28">
            <v>120056</v>
          </cell>
        </row>
        <row r="29">
          <cell r="A29" t="str">
            <v>202209053142013578</v>
          </cell>
          <cell r="B29" t="str">
            <v>K' || seq_coupon_keyboarder_no.nextval</v>
          </cell>
          <cell r="C29" t="str">
            <v>●KEYBOARDER_OPEN_할인쿠폰_모든고객증정●</v>
          </cell>
          <cell r="D29">
            <v>10000</v>
          </cell>
          <cell r="E29">
            <v>20220901</v>
          </cell>
          <cell r="F29">
            <v>20220905</v>
          </cell>
          <cell r="G29">
            <v>20220930</v>
          </cell>
          <cell r="H29" t="str">
            <v>N</v>
          </cell>
          <cell r="I29">
            <v>120048</v>
          </cell>
        </row>
        <row r="30">
          <cell r="A30" t="str">
            <v>202209073142013601</v>
          </cell>
          <cell r="B30" t="str">
            <v>K' || seq_coupon_keyboarder_no.nextval</v>
          </cell>
          <cell r="C30" t="str">
            <v>●KEYBOARDER_OPEN_할인쿠폰_모든고객증정●</v>
          </cell>
          <cell r="D30">
            <v>10000</v>
          </cell>
          <cell r="E30">
            <v>20220901</v>
          </cell>
          <cell r="F30">
            <v>20220903</v>
          </cell>
          <cell r="G30">
            <v>20220930</v>
          </cell>
          <cell r="H30" t="str">
            <v>N</v>
          </cell>
          <cell r="I30">
            <v>120037</v>
          </cell>
        </row>
        <row r="31">
          <cell r="A31" t="str">
            <v>202209093142013610</v>
          </cell>
          <cell r="B31" t="str">
            <v>K' || seq_coupon_keyboarder_no.nextval</v>
          </cell>
          <cell r="C31" t="str">
            <v>●KEYBOARDER_OPEN_할인쿠폰_모든고객증정●</v>
          </cell>
          <cell r="D31">
            <v>10000</v>
          </cell>
          <cell r="E31">
            <v>20220901</v>
          </cell>
          <cell r="F31">
            <v>20220903</v>
          </cell>
          <cell r="G31">
            <v>20220930</v>
          </cell>
          <cell r="H31" t="str">
            <v>N</v>
          </cell>
          <cell r="I31">
            <v>120035</v>
          </cell>
        </row>
        <row r="32">
          <cell r="A32" t="str">
            <v>202209103142013618</v>
          </cell>
          <cell r="B32" t="str">
            <v>K' || seq_coupon_keyboarder_no.nextval</v>
          </cell>
          <cell r="C32" t="str">
            <v>●KEYBOARDER_OPEN_할인쿠폰_모든고객증정●</v>
          </cell>
          <cell r="D32">
            <v>10000</v>
          </cell>
          <cell r="E32">
            <v>20220901</v>
          </cell>
          <cell r="F32">
            <v>20220903</v>
          </cell>
          <cell r="G32">
            <v>20220930</v>
          </cell>
          <cell r="H32" t="str">
            <v>N</v>
          </cell>
          <cell r="I32">
            <v>120036</v>
          </cell>
        </row>
        <row r="33">
          <cell r="A33" t="str">
            <v>202209143142013652</v>
          </cell>
          <cell r="B33" t="str">
            <v>K' || seq_coupon_keyboarder_no.nextval</v>
          </cell>
          <cell r="C33" t="str">
            <v>●KEYBOARDER_OPEN_할인쿠폰_모든고객증정●</v>
          </cell>
          <cell r="D33">
            <v>10000</v>
          </cell>
          <cell r="E33">
            <v>20220901</v>
          </cell>
          <cell r="F33">
            <v>20220914</v>
          </cell>
          <cell r="G33">
            <v>20220930</v>
          </cell>
          <cell r="H33" t="str">
            <v>N</v>
          </cell>
          <cell r="I33">
            <v>120034</v>
          </cell>
        </row>
        <row r="34">
          <cell r="A34" t="str">
            <v>202209173142013673</v>
          </cell>
          <cell r="B34" t="str">
            <v>K' || seq_coupon_keyboarder_no.nextval</v>
          </cell>
          <cell r="C34" t="str">
            <v>●KEYBOARDER_OPEN_할인쿠폰_모든고객증정●</v>
          </cell>
          <cell r="D34">
            <v>10000</v>
          </cell>
          <cell r="E34">
            <v>20220901</v>
          </cell>
          <cell r="F34">
            <v>20220915</v>
          </cell>
          <cell r="G34">
            <v>20220930</v>
          </cell>
          <cell r="H34" t="str">
            <v>N</v>
          </cell>
          <cell r="I34">
            <v>120036</v>
          </cell>
        </row>
        <row r="35">
          <cell r="A35" t="str">
            <v>202209233142013708</v>
          </cell>
          <cell r="B35" t="str">
            <v>K' || seq_coupon_keyboarder_no.nextval</v>
          </cell>
          <cell r="C35" t="str">
            <v>●KEYBOARDER_OPEN_할인쿠폰_모든고객증정●</v>
          </cell>
          <cell r="D35">
            <v>10000</v>
          </cell>
          <cell r="E35">
            <v>20220901</v>
          </cell>
          <cell r="F35">
            <v>20220922</v>
          </cell>
          <cell r="G35">
            <v>20220930</v>
          </cell>
          <cell r="H35" t="str">
            <v>N</v>
          </cell>
          <cell r="I35">
            <v>120034</v>
          </cell>
        </row>
        <row r="36">
          <cell r="A36" t="str">
            <v>202209273142013749</v>
          </cell>
          <cell r="B36" t="str">
            <v>K' || seq_coupon_keyboarder_no.nextval</v>
          </cell>
          <cell r="C36" t="str">
            <v>●KEYBOARDER_OPEN_할인쿠폰_모든고객증정●</v>
          </cell>
          <cell r="D36">
            <v>10000</v>
          </cell>
          <cell r="E36">
            <v>20220901</v>
          </cell>
          <cell r="F36">
            <v>20220922</v>
          </cell>
          <cell r="G36">
            <v>20220930</v>
          </cell>
          <cell r="H36" t="str">
            <v>N</v>
          </cell>
          <cell r="I36">
            <v>120036</v>
          </cell>
        </row>
        <row r="37">
          <cell r="A37" t="str">
            <v>202209063142013589</v>
          </cell>
          <cell r="B37" t="str">
            <v>K' || seq_coupon_keyboarder_no.nextval</v>
          </cell>
          <cell r="C37" t="str">
            <v>●KEYBOARDER_OPEN_할인쿠폰_모든고객증정●</v>
          </cell>
          <cell r="D37">
            <v>10000</v>
          </cell>
          <cell r="E37">
            <v>20220901</v>
          </cell>
          <cell r="F37">
            <v>20220926</v>
          </cell>
          <cell r="G37">
            <v>20220930</v>
          </cell>
          <cell r="H37" t="str">
            <v>N</v>
          </cell>
          <cell r="I37">
            <v>120034</v>
          </cell>
        </row>
        <row r="38">
          <cell r="A38" t="str">
            <v>202209193142013684</v>
          </cell>
          <cell r="B38" t="str">
            <v>K' || seq_coupon_keyboarder_no.nextval</v>
          </cell>
          <cell r="C38" t="str">
            <v>●KEYBOARDER_OPEN_할인쿠폰_모든고객증정●</v>
          </cell>
          <cell r="D38">
            <v>10000</v>
          </cell>
          <cell r="E38">
            <v>20220901</v>
          </cell>
          <cell r="F38">
            <v>20220926</v>
          </cell>
          <cell r="G38">
            <v>20220930</v>
          </cell>
          <cell r="H38" t="str">
            <v>N</v>
          </cell>
          <cell r="I38">
            <v>120036</v>
          </cell>
        </row>
        <row r="39">
          <cell r="A39" t="str">
            <v>202209233142013719</v>
          </cell>
          <cell r="B39" t="str">
            <v>K' || seq_coupon_keyboarder_no.nextval</v>
          </cell>
          <cell r="C39" t="str">
            <v>●KEYBOARDER_OPEN_할인쿠폰_모든고객증정●</v>
          </cell>
          <cell r="D39">
            <v>10000</v>
          </cell>
          <cell r="E39">
            <v>20220901</v>
          </cell>
          <cell r="F39">
            <v>20220930</v>
          </cell>
          <cell r="G39">
            <v>20220930</v>
          </cell>
          <cell r="H39" t="str">
            <v>N</v>
          </cell>
          <cell r="I39">
            <v>120034</v>
          </cell>
        </row>
        <row r="40">
          <cell r="A40" t="str">
            <v>202209043142013573</v>
          </cell>
          <cell r="B40" t="str">
            <v>K' || seq_coupon_keyboarder_no.nextval</v>
          </cell>
          <cell r="C40" t="str">
            <v>●KEYBOARDER_OPEN_할인쿠폰_모든고객증정●</v>
          </cell>
          <cell r="D40">
            <v>10000</v>
          </cell>
          <cell r="E40">
            <v>20220901</v>
          </cell>
          <cell r="F40">
            <v>20220930</v>
          </cell>
          <cell r="G40">
            <v>20220930</v>
          </cell>
          <cell r="H40" t="str">
            <v>N</v>
          </cell>
          <cell r="I40">
            <v>120036</v>
          </cell>
        </row>
        <row r="41">
          <cell r="A41" t="str">
            <v>202209153142013668</v>
          </cell>
          <cell r="B41" t="str">
            <v>K' || seq_coupon_keyboarder_no.nextval</v>
          </cell>
          <cell r="C41" t="str">
            <v>●KEYBOARDER_OPEN_할인쿠폰_모든고객증정●</v>
          </cell>
          <cell r="D41">
            <v>10000</v>
          </cell>
          <cell r="E41">
            <v>20220901</v>
          </cell>
          <cell r="F41">
            <v>20220904</v>
          </cell>
          <cell r="G41">
            <v>20220930</v>
          </cell>
          <cell r="H41" t="str">
            <v>N</v>
          </cell>
          <cell r="I41">
            <v>120045</v>
          </cell>
        </row>
        <row r="42">
          <cell r="A42" t="str">
            <v>202209223142013703</v>
          </cell>
          <cell r="B42" t="str">
            <v>K' || seq_coupon_keyboarder_no.nextval</v>
          </cell>
          <cell r="C42" t="str">
            <v>●KEYBOARDER_OPEN_할인쿠폰_모든고객증정●</v>
          </cell>
          <cell r="D42">
            <v>10000</v>
          </cell>
          <cell r="E42">
            <v>20220901</v>
          </cell>
          <cell r="F42">
            <v>20220907</v>
          </cell>
          <cell r="G42">
            <v>20220930</v>
          </cell>
          <cell r="H42" t="str">
            <v>N</v>
          </cell>
          <cell r="I42">
            <v>120045</v>
          </cell>
        </row>
        <row r="43">
          <cell r="A43" t="str">
            <v>202209063142013595</v>
          </cell>
          <cell r="B43" t="str">
            <v>K' || seq_coupon_keyboarder_no.nextval</v>
          </cell>
          <cell r="C43" t="str">
            <v>●KEYBOARDER_OPEN_할인쿠폰_모든고객증정●</v>
          </cell>
          <cell r="D43">
            <v>10000</v>
          </cell>
          <cell r="E43">
            <v>20220901</v>
          </cell>
          <cell r="F43">
            <v>20220908</v>
          </cell>
          <cell r="G43">
            <v>20220930</v>
          </cell>
          <cell r="H43" t="str">
            <v>N</v>
          </cell>
          <cell r="I43">
            <v>120045</v>
          </cell>
        </row>
        <row r="44">
          <cell r="A44" t="str">
            <v>202209213142013690</v>
          </cell>
          <cell r="B44" t="str">
            <v>K' || seq_coupon_keyboarder_no.nextval</v>
          </cell>
          <cell r="C44" t="str">
            <v>●KEYBOARDER_OPEN_할인쿠폰_모든고객증정●</v>
          </cell>
          <cell r="D44">
            <v>10000</v>
          </cell>
          <cell r="E44">
            <v>20220901</v>
          </cell>
          <cell r="F44">
            <v>20220910</v>
          </cell>
          <cell r="G44">
            <v>20220930</v>
          </cell>
          <cell r="H44" t="str">
            <v>N</v>
          </cell>
          <cell r="I44">
            <v>120045</v>
          </cell>
        </row>
        <row r="45">
          <cell r="A45" t="str">
            <v>202209243142013725</v>
          </cell>
          <cell r="B45" t="str">
            <v>K' || seq_coupon_keyboarder_no.nextval</v>
          </cell>
          <cell r="C45" t="str">
            <v>●KEYBOARDER_OPEN_할인쿠폰_모든고객증정●</v>
          </cell>
          <cell r="D45">
            <v>10000</v>
          </cell>
          <cell r="E45">
            <v>20220901</v>
          </cell>
          <cell r="F45">
            <v>20220913</v>
          </cell>
          <cell r="G45">
            <v>20220930</v>
          </cell>
          <cell r="H45" t="str">
            <v>N</v>
          </cell>
          <cell r="I45">
            <v>120045</v>
          </cell>
        </row>
        <row r="46">
          <cell r="A46" t="str">
            <v>202209033142013564</v>
          </cell>
          <cell r="B46" t="str">
            <v>K' || seq_coupon_keyboarder_no.nextval</v>
          </cell>
          <cell r="C46" t="str">
            <v>●KEYBOARDER_OPEN_할인쿠폰_모든고객증정●</v>
          </cell>
          <cell r="D46">
            <v>10000</v>
          </cell>
          <cell r="E46">
            <v>20220901</v>
          </cell>
          <cell r="F46">
            <v>20220916</v>
          </cell>
          <cell r="G46">
            <v>20220930</v>
          </cell>
          <cell r="H46" t="str">
            <v>N</v>
          </cell>
          <cell r="I46">
            <v>120045</v>
          </cell>
        </row>
        <row r="47">
          <cell r="A47" t="str">
            <v>202209033142013570</v>
          </cell>
          <cell r="B47" t="str">
            <v>K' || seq_coupon_keyboarder_no.nextval</v>
          </cell>
          <cell r="C47" t="str">
            <v>●KEYBOARDER_OPEN_할인쿠폰_모든고객증정●</v>
          </cell>
          <cell r="D47">
            <v>10000</v>
          </cell>
          <cell r="E47">
            <v>20220901</v>
          </cell>
          <cell r="F47">
            <v>20220922</v>
          </cell>
          <cell r="G47">
            <v>20220930</v>
          </cell>
          <cell r="H47" t="str">
            <v>N</v>
          </cell>
          <cell r="I47">
            <v>120045</v>
          </cell>
        </row>
        <row r="48">
          <cell r="A48" t="str">
            <v>202209103142013623</v>
          </cell>
          <cell r="B48" t="str">
            <v>K' || seq_coupon_keyboarder_no.nextval</v>
          </cell>
          <cell r="C48" t="str">
            <v>●KEYBOARDER_OPEN_할인쿠폰_모든고객증정●</v>
          </cell>
          <cell r="D48">
            <v>10000</v>
          </cell>
          <cell r="E48">
            <v>20220901</v>
          </cell>
          <cell r="F48">
            <v>20220926</v>
          </cell>
          <cell r="G48">
            <v>20220930</v>
          </cell>
          <cell r="H48" t="str">
            <v>N</v>
          </cell>
          <cell r="I48">
            <v>120045</v>
          </cell>
        </row>
        <row r="49">
          <cell r="A49" t="str">
            <v>202209103142013624</v>
          </cell>
          <cell r="B49" t="str">
            <v>K' || seq_coupon_keyboarder_no.nextval</v>
          </cell>
          <cell r="C49" t="str">
            <v>●KEYBOARDER_OPEN_할인쿠폰_모든고객증정●</v>
          </cell>
          <cell r="D49">
            <v>10000</v>
          </cell>
          <cell r="E49">
            <v>20220901</v>
          </cell>
          <cell r="F49">
            <v>20220903</v>
          </cell>
          <cell r="G49">
            <v>20220930</v>
          </cell>
          <cell r="H49" t="str">
            <v>N</v>
          </cell>
          <cell r="I49">
            <v>120038</v>
          </cell>
        </row>
        <row r="50">
          <cell r="A50" t="str">
            <v>202209113142013625</v>
          </cell>
          <cell r="B50" t="str">
            <v>K' || seq_coupon_keyboarder_no.nextval</v>
          </cell>
          <cell r="C50" t="str">
            <v>●KEYBOARDER_OPEN_할인쿠폰_모든고객증정●</v>
          </cell>
          <cell r="D50">
            <v>10000</v>
          </cell>
          <cell r="E50">
            <v>20220901</v>
          </cell>
          <cell r="F50">
            <v>20220903</v>
          </cell>
          <cell r="G50">
            <v>20220930</v>
          </cell>
          <cell r="H50" t="str">
            <v>N</v>
          </cell>
          <cell r="I50">
            <v>120039</v>
          </cell>
        </row>
        <row r="51">
          <cell r="A51" t="str">
            <v>202209113142013626</v>
          </cell>
          <cell r="B51" t="str">
            <v>K' || seq_coupon_keyboarder_no.nextval</v>
          </cell>
          <cell r="C51" t="str">
            <v>●KEYBOARDER_OPEN_할인쿠폰_모든고객증정●</v>
          </cell>
          <cell r="D51">
            <v>10000</v>
          </cell>
          <cell r="E51">
            <v>20220901</v>
          </cell>
          <cell r="F51">
            <v>20220904</v>
          </cell>
          <cell r="G51">
            <v>20220930</v>
          </cell>
          <cell r="H51" t="str">
            <v>N</v>
          </cell>
          <cell r="I51">
            <v>120040</v>
          </cell>
        </row>
        <row r="52">
          <cell r="A52" t="str">
            <v>202209113142013627</v>
          </cell>
          <cell r="B52" t="str">
            <v>K' || seq_coupon_keyboarder_no.nextval</v>
          </cell>
          <cell r="C52" t="str">
            <v>●KEYBOARDER_OPEN_할인쿠폰_모든고객증정●</v>
          </cell>
          <cell r="D52">
            <v>10000</v>
          </cell>
          <cell r="E52">
            <v>20220901</v>
          </cell>
          <cell r="F52">
            <v>20220915</v>
          </cell>
          <cell r="G52">
            <v>20220930</v>
          </cell>
          <cell r="H52" t="str">
            <v>N</v>
          </cell>
          <cell r="I52">
            <v>120040</v>
          </cell>
        </row>
        <row r="53">
          <cell r="A53" t="str">
            <v>202209113142013628</v>
          </cell>
          <cell r="B53" t="str">
            <v>K' || seq_coupon_keyboarder_no.nextval</v>
          </cell>
          <cell r="C53" t="str">
            <v>●KEYBOARDER_OPEN_할인쿠폰_모든고객증정●</v>
          </cell>
          <cell r="D53">
            <v>10000</v>
          </cell>
          <cell r="E53">
            <v>20220901</v>
          </cell>
          <cell r="F53">
            <v>20220922</v>
          </cell>
          <cell r="G53">
            <v>20220930</v>
          </cell>
          <cell r="H53" t="str">
            <v>N</v>
          </cell>
          <cell r="I53">
            <v>120040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공"/>
      <sheetName val="주문번호_매핑"/>
      <sheetName val="원본"/>
    </sheetNames>
    <sheetDataSet>
      <sheetData sheetId="0" refreshError="1"/>
      <sheetData sheetId="1">
        <row r="1">
          <cell r="A1" t="str">
            <v>ORDERNUM</v>
          </cell>
          <cell r="B1" t="str">
            <v>COUPON_NO</v>
          </cell>
          <cell r="C1" t="str">
            <v>COUPON_NAME</v>
          </cell>
          <cell r="D1" t="str">
            <v>COUPON_PRICE</v>
          </cell>
          <cell r="E1" t="str">
            <v>CREATE_DATE</v>
          </cell>
          <cell r="F1" t="str">
            <v>USE_DATE</v>
          </cell>
          <cell r="G1" t="str">
            <v>DUE_DATE</v>
          </cell>
          <cell r="H1" t="str">
            <v>COUPON_STMT</v>
          </cell>
          <cell r="I1" t="str">
            <v>SELLER_NO</v>
          </cell>
          <cell r="J1" t="str">
            <v>PRODUCT_NO</v>
          </cell>
        </row>
        <row r="2">
          <cell r="A2" t="str">
            <v>202209063142013587</v>
          </cell>
          <cell r="B2" t="str">
            <v>k|| seq_coupon_store_no.nextval</v>
          </cell>
          <cell r="C2" t="str">
            <v>엠스톤 키보더 입점! 이벤트 쿠폰_1만원권</v>
          </cell>
          <cell r="D2">
            <v>10000</v>
          </cell>
          <cell r="E2">
            <v>20220901</v>
          </cell>
          <cell r="F2">
            <v>20220903</v>
          </cell>
          <cell r="G2">
            <v>20220930</v>
          </cell>
          <cell r="H2" t="str">
            <v>N</v>
          </cell>
          <cell r="I2">
            <v>10000</v>
          </cell>
          <cell r="J2">
            <v>120031</v>
          </cell>
        </row>
        <row r="3">
          <cell r="A3" t="str">
            <v>202209123142013632</v>
          </cell>
          <cell r="B3" t="str">
            <v>k|| seq_coupon_store_no.nextval</v>
          </cell>
          <cell r="C3" t="str">
            <v>엠스톤 키보더 입점! 이벤트 쿠폰_1만원권</v>
          </cell>
          <cell r="D3">
            <v>10000</v>
          </cell>
          <cell r="E3">
            <v>20220901</v>
          </cell>
          <cell r="F3">
            <v>20220903</v>
          </cell>
          <cell r="G3">
            <v>20220930</v>
          </cell>
          <cell r="H3" t="str">
            <v>N</v>
          </cell>
          <cell r="I3">
            <v>10000</v>
          </cell>
          <cell r="J3">
            <v>120032</v>
          </cell>
        </row>
        <row r="4">
          <cell r="A4" t="str">
            <v>202209193142013682</v>
          </cell>
          <cell r="B4" t="str">
            <v>k|| seq_coupon_store_no.nextval</v>
          </cell>
          <cell r="C4" t="str">
            <v>엠스톤 키보더 입점! 이벤트 쿠폰_1만원권</v>
          </cell>
          <cell r="D4">
            <v>10000</v>
          </cell>
          <cell r="E4">
            <v>20220901</v>
          </cell>
          <cell r="F4">
            <v>20220903</v>
          </cell>
          <cell r="G4">
            <v>20220930</v>
          </cell>
          <cell r="H4" t="str">
            <v>N</v>
          </cell>
          <cell r="I4">
            <v>10000</v>
          </cell>
          <cell r="J4">
            <v>120034</v>
          </cell>
        </row>
        <row r="5">
          <cell r="A5" t="str">
            <v>202209233142013717</v>
          </cell>
          <cell r="B5" t="str">
            <v>k|| seq_coupon_store_no.nextval</v>
          </cell>
          <cell r="C5" t="str">
            <v>엠스톤 키보더 입점! 이벤트 쿠폰_1만원권</v>
          </cell>
          <cell r="D5">
            <v>10000</v>
          </cell>
          <cell r="E5">
            <v>20220901</v>
          </cell>
          <cell r="F5">
            <v>20220903</v>
          </cell>
          <cell r="G5">
            <v>20220930</v>
          </cell>
          <cell r="H5" t="str">
            <v>N</v>
          </cell>
          <cell r="I5">
            <v>10000</v>
          </cell>
          <cell r="J5">
            <v>120033</v>
          </cell>
        </row>
        <row r="6">
          <cell r="A6" t="str">
            <v>202209243142013729</v>
          </cell>
          <cell r="B6" t="str">
            <v>k|| seq_coupon_store_no.nextval</v>
          </cell>
          <cell r="C6" t="str">
            <v>앱코,KEYBOAR-DER 입점기념::할인쿠폰</v>
          </cell>
          <cell r="D6">
            <v>10000</v>
          </cell>
          <cell r="E6">
            <v>20220901</v>
          </cell>
          <cell r="F6">
            <v>20220904</v>
          </cell>
          <cell r="G6">
            <v>20220930</v>
          </cell>
          <cell r="H6" t="str">
            <v>N</v>
          </cell>
          <cell r="I6">
            <v>10001</v>
          </cell>
          <cell r="J6">
            <v>120044</v>
          </cell>
        </row>
        <row r="7">
          <cell r="A7" t="str">
            <v>202209273142013751</v>
          </cell>
          <cell r="B7" t="str">
            <v>k|| seq_coupon_store_no.nextval</v>
          </cell>
          <cell r="C7" t="str">
            <v>앱코,KEYBOAR-DER 입점기념::할인쿠폰</v>
          </cell>
          <cell r="D7">
            <v>5000</v>
          </cell>
          <cell r="E7">
            <v>20220901</v>
          </cell>
          <cell r="F7">
            <v>20220904</v>
          </cell>
          <cell r="G7">
            <v>20220930</v>
          </cell>
          <cell r="H7" t="str">
            <v>N</v>
          </cell>
          <cell r="I7">
            <v>10001</v>
          </cell>
          <cell r="J7">
            <v>120043</v>
          </cell>
        </row>
        <row r="8">
          <cell r="A8" t="str">
            <v>202209053142013579</v>
          </cell>
          <cell r="B8" t="str">
            <v>k|| seq_coupon_store_no.nextval</v>
          </cell>
          <cell r="C8" t="str">
            <v>앱코,KEYBOAR-DER 입점기념::할인쿠폰</v>
          </cell>
          <cell r="D8">
            <v>5000</v>
          </cell>
          <cell r="E8">
            <v>20220901</v>
          </cell>
          <cell r="F8">
            <v>20220904</v>
          </cell>
          <cell r="G8">
            <v>20220930</v>
          </cell>
          <cell r="H8" t="str">
            <v>N</v>
          </cell>
          <cell r="I8">
            <v>10001</v>
          </cell>
          <cell r="J8">
            <v>120042</v>
          </cell>
        </row>
        <row r="9">
          <cell r="A9" t="str">
            <v>202209073142013602</v>
          </cell>
          <cell r="B9" t="str">
            <v>k|| seq_coupon_store_no.nextval</v>
          </cell>
          <cell r="C9" t="str">
            <v>앱코,KEYBOAR-DER 입점기념::할인쿠폰</v>
          </cell>
          <cell r="D9">
            <v>10000</v>
          </cell>
          <cell r="E9">
            <v>20220901</v>
          </cell>
          <cell r="F9">
            <v>20220904</v>
          </cell>
          <cell r="G9">
            <v>20220930</v>
          </cell>
          <cell r="H9" t="str">
            <v>N</v>
          </cell>
          <cell r="I9">
            <v>10001</v>
          </cell>
          <cell r="J9">
            <v>120041</v>
          </cell>
        </row>
        <row r="10">
          <cell r="A10" t="str">
            <v>202209093142013611</v>
          </cell>
          <cell r="B10" t="str">
            <v>k|| seq_coupon_store_no.nextval</v>
          </cell>
          <cell r="C10" t="str">
            <v>레오폴드 키보더 전체상품 할인 ~22.09.30 사용</v>
          </cell>
          <cell r="D10">
            <v>10000</v>
          </cell>
          <cell r="E10">
            <v>20220901</v>
          </cell>
          <cell r="F10">
            <v>20220904</v>
          </cell>
          <cell r="G10">
            <v>20220930</v>
          </cell>
          <cell r="H10" t="str">
            <v>N</v>
          </cell>
          <cell r="I10">
            <v>10004</v>
          </cell>
          <cell r="J10">
            <v>120046</v>
          </cell>
        </row>
        <row r="11">
          <cell r="A11" t="str">
            <v>202209103142013619</v>
          </cell>
          <cell r="B11" t="str">
            <v>k|| seq_coupon_store_no.nextval</v>
          </cell>
          <cell r="C11" t="str">
            <v>9월 EVNENT 쿠폰_몬스타기어_모든상품</v>
          </cell>
          <cell r="D11">
            <v>10000</v>
          </cell>
          <cell r="E11">
            <v>20220901</v>
          </cell>
          <cell r="F11">
            <v>20220905</v>
          </cell>
          <cell r="G11">
            <v>20220930</v>
          </cell>
          <cell r="H11" t="str">
            <v>N</v>
          </cell>
          <cell r="I11">
            <v>10003</v>
          </cell>
          <cell r="J11">
            <v>120054</v>
          </cell>
        </row>
        <row r="12">
          <cell r="A12" t="str">
            <v>202209123142013633</v>
          </cell>
          <cell r="B12" t="str">
            <v>k|| seq_coupon_store_no.nextval</v>
          </cell>
          <cell r="C12" t="str">
            <v>9월 EVNENT 쿠폰_몬스타기어_모든상품</v>
          </cell>
          <cell r="D12">
            <v>10000</v>
          </cell>
          <cell r="E12">
            <v>20220901</v>
          </cell>
          <cell r="F12">
            <v>20220905</v>
          </cell>
          <cell r="G12">
            <v>20220930</v>
          </cell>
          <cell r="H12" t="str">
            <v>N</v>
          </cell>
          <cell r="I12">
            <v>10003</v>
          </cell>
          <cell r="J12">
            <v>120055</v>
          </cell>
        </row>
        <row r="13">
          <cell r="A13" t="str">
            <v>202209143142013653</v>
          </cell>
          <cell r="B13" t="str">
            <v>k|| seq_coupon_store_no.nextval</v>
          </cell>
          <cell r="C13" t="str">
            <v>9월 EVNENT 쿠폰_몬스타기어_모든상품</v>
          </cell>
          <cell r="D13">
            <v>10000</v>
          </cell>
          <cell r="E13">
            <v>20220901</v>
          </cell>
          <cell r="F13">
            <v>20220905</v>
          </cell>
          <cell r="G13">
            <v>20220930</v>
          </cell>
          <cell r="H13" t="str">
            <v>N</v>
          </cell>
          <cell r="I13">
            <v>10003</v>
          </cell>
          <cell r="J13">
            <v>120053</v>
          </cell>
        </row>
        <row r="14">
          <cell r="A14" t="str">
            <v>202209173142013674</v>
          </cell>
          <cell r="B14" t="str">
            <v>k|| seq_coupon_store_no.nextval</v>
          </cell>
          <cell r="C14" t="str">
            <v>9월 EVNENT 쿠폰_몬스타기어_모든상품</v>
          </cell>
          <cell r="D14">
            <v>10000</v>
          </cell>
          <cell r="E14">
            <v>20220901</v>
          </cell>
          <cell r="F14">
            <v>20220905</v>
          </cell>
          <cell r="G14">
            <v>20220930</v>
          </cell>
          <cell r="H14" t="str">
            <v>N</v>
          </cell>
          <cell r="I14">
            <v>10003</v>
          </cell>
          <cell r="J14">
            <v>120052</v>
          </cell>
        </row>
        <row r="15">
          <cell r="A15" t="str">
            <v>202209233142013709</v>
          </cell>
          <cell r="B15" t="str">
            <v>k|| seq_coupon_store_no.nextval</v>
          </cell>
          <cell r="C15" t="str">
            <v>레오폴드 키보더 전체상품 할인 ~22.09.30 사용</v>
          </cell>
          <cell r="D15">
            <v>10000</v>
          </cell>
          <cell r="E15">
            <v>20220901</v>
          </cell>
          <cell r="F15">
            <v>20220905</v>
          </cell>
          <cell r="G15">
            <v>20220930</v>
          </cell>
          <cell r="H15" t="str">
            <v>N</v>
          </cell>
          <cell r="I15">
            <v>10004</v>
          </cell>
          <cell r="J15">
            <v>120051</v>
          </cell>
        </row>
        <row r="16">
          <cell r="A16" t="str">
            <v>202209253142013730</v>
          </cell>
          <cell r="B16" t="str">
            <v>k|| seq_coupon_store_no.nextval</v>
          </cell>
          <cell r="C16" t="str">
            <v>레오폴드 키보더 전체상품 할인 ~22.09.30 사용</v>
          </cell>
          <cell r="D16">
            <v>10000</v>
          </cell>
          <cell r="E16">
            <v>20220901</v>
          </cell>
          <cell r="F16">
            <v>20220905</v>
          </cell>
          <cell r="G16">
            <v>20220930</v>
          </cell>
          <cell r="H16" t="str">
            <v>N</v>
          </cell>
          <cell r="I16">
            <v>10004</v>
          </cell>
          <cell r="J16">
            <v>120050</v>
          </cell>
        </row>
        <row r="17">
          <cell r="A17" t="str">
            <v>202209273142013752</v>
          </cell>
          <cell r="B17" t="str">
            <v>k|| seq_coupon_store_no.nextval</v>
          </cell>
          <cell r="C17" t="str">
            <v>레오폴드 키보더 전체상품 할인 ~22.09.30 사용</v>
          </cell>
          <cell r="D17">
            <v>10000</v>
          </cell>
          <cell r="E17">
            <v>20220901</v>
          </cell>
          <cell r="F17">
            <v>20220905</v>
          </cell>
          <cell r="G17">
            <v>20220930</v>
          </cell>
          <cell r="H17" t="str">
            <v>N</v>
          </cell>
          <cell r="I17">
            <v>10004</v>
          </cell>
          <cell r="J17">
            <v>120047</v>
          </cell>
        </row>
        <row r="18">
          <cell r="A18" t="str">
            <v>202209043142013575</v>
          </cell>
          <cell r="B18" t="str">
            <v>k|| seq_coupon_store_no.nextval</v>
          </cell>
          <cell r="C18" t="str">
            <v>레오폴드 키보더 전체상품 할인 ~22.09.30 사용</v>
          </cell>
          <cell r="D18">
            <v>5000</v>
          </cell>
          <cell r="E18">
            <v>20220901</v>
          </cell>
          <cell r="F18">
            <v>20220905</v>
          </cell>
          <cell r="G18">
            <v>20220930</v>
          </cell>
          <cell r="H18" t="str">
            <v>N</v>
          </cell>
          <cell r="I18">
            <v>10004</v>
          </cell>
          <cell r="J18">
            <v>120049</v>
          </cell>
        </row>
        <row r="19">
          <cell r="A19" t="str">
            <v>202209073142013598</v>
          </cell>
          <cell r="B19" t="str">
            <v>k|| seq_coupon_store_no.nextval</v>
          </cell>
          <cell r="C19" t="str">
            <v>앱코,KEYBOAR-DER 입점기념::할인쿠폰</v>
          </cell>
          <cell r="D19">
            <v>5000</v>
          </cell>
          <cell r="E19">
            <v>20220901</v>
          </cell>
          <cell r="F19">
            <v>20220906</v>
          </cell>
          <cell r="G19">
            <v>20220930</v>
          </cell>
          <cell r="H19" t="str">
            <v>N</v>
          </cell>
          <cell r="I19">
            <v>10001</v>
          </cell>
          <cell r="J19">
            <v>120043</v>
          </cell>
        </row>
        <row r="20">
          <cell r="A20" t="str">
            <v>202209083142013607</v>
          </cell>
          <cell r="B20" t="str">
            <v>k|| seq_coupon_store_no.nextval</v>
          </cell>
          <cell r="C20" t="str">
            <v>9월 EVNENT 쿠폰_몬스타기어_모든상품</v>
          </cell>
          <cell r="D20">
            <v>10000</v>
          </cell>
          <cell r="E20">
            <v>20220901</v>
          </cell>
          <cell r="F20">
            <v>20220906</v>
          </cell>
          <cell r="G20">
            <v>20220930</v>
          </cell>
          <cell r="H20" t="str">
            <v>N</v>
          </cell>
          <cell r="I20">
            <v>10003</v>
          </cell>
          <cell r="J20">
            <v>120056</v>
          </cell>
        </row>
        <row r="21">
          <cell r="A21" t="str">
            <v>202209103142013615</v>
          </cell>
          <cell r="B21" t="str">
            <v>k|| seq_coupon_store_no.nextval</v>
          </cell>
          <cell r="C21" t="str">
            <v>9월 EVNENT 쿠폰_몬스타기어_모든상품</v>
          </cell>
          <cell r="D21">
            <v>10000</v>
          </cell>
          <cell r="E21">
            <v>20220901</v>
          </cell>
          <cell r="F21">
            <v>20220906</v>
          </cell>
          <cell r="G21">
            <v>20220930</v>
          </cell>
          <cell r="H21" t="str">
            <v>N</v>
          </cell>
          <cell r="I21">
            <v>10003</v>
          </cell>
          <cell r="J21">
            <v>120057</v>
          </cell>
        </row>
        <row r="22">
          <cell r="A22" t="str">
            <v>202209123142013634</v>
          </cell>
          <cell r="B22" t="str">
            <v>k|| seq_coupon_store_no.nextval</v>
          </cell>
          <cell r="C22" t="str">
            <v>9월 EVNENT 쿠폰_몬스타기어_모든상품</v>
          </cell>
          <cell r="D22">
            <v>10000</v>
          </cell>
          <cell r="E22">
            <v>20220901</v>
          </cell>
          <cell r="F22">
            <v>20220906</v>
          </cell>
          <cell r="G22">
            <v>20220930</v>
          </cell>
          <cell r="H22" t="str">
            <v>N</v>
          </cell>
          <cell r="I22">
            <v>10003</v>
          </cell>
          <cell r="J22">
            <v>120058</v>
          </cell>
        </row>
        <row r="23">
          <cell r="A23" t="str">
            <v>202209133142013649</v>
          </cell>
          <cell r="B23" t="str">
            <v>k|| seq_coupon_store_no.nextval</v>
          </cell>
          <cell r="C23" t="str">
            <v>앱코,KEYBOAR-DER 입점기념::할인쿠폰</v>
          </cell>
          <cell r="D23">
            <v>10000</v>
          </cell>
          <cell r="E23">
            <v>20220901</v>
          </cell>
          <cell r="F23">
            <v>20220907</v>
          </cell>
          <cell r="G23">
            <v>20220930</v>
          </cell>
          <cell r="H23" t="str">
            <v>N</v>
          </cell>
          <cell r="I23">
            <v>10001</v>
          </cell>
          <cell r="J23">
            <v>120044</v>
          </cell>
        </row>
        <row r="24">
          <cell r="A24" t="str">
            <v>202209153142013670</v>
          </cell>
          <cell r="B24" t="str">
            <v>k|| seq_coupon_store_no.nextval</v>
          </cell>
          <cell r="C24" t="str">
            <v>앱코,KEYBOAR-DER 입점기념::할인쿠폰</v>
          </cell>
          <cell r="D24">
            <v>5000</v>
          </cell>
          <cell r="E24">
            <v>20220901</v>
          </cell>
          <cell r="F24">
            <v>20220907</v>
          </cell>
          <cell r="G24">
            <v>20220930</v>
          </cell>
          <cell r="H24" t="str">
            <v>N</v>
          </cell>
          <cell r="I24">
            <v>10001</v>
          </cell>
          <cell r="J24">
            <v>120043</v>
          </cell>
        </row>
        <row r="25">
          <cell r="A25" t="str">
            <v>202209223142013705</v>
          </cell>
          <cell r="B25" t="str">
            <v>k|| seq_coupon_store_no.nextval</v>
          </cell>
          <cell r="C25" t="str">
            <v>레오폴드 키보더 전체상품 할인 ~22.09.30 사용</v>
          </cell>
          <cell r="D25">
            <v>10000</v>
          </cell>
          <cell r="E25">
            <v>20220901</v>
          </cell>
          <cell r="F25">
            <v>20220907</v>
          </cell>
          <cell r="G25">
            <v>20220930</v>
          </cell>
          <cell r="H25" t="str">
            <v>N</v>
          </cell>
          <cell r="I25">
            <v>10004</v>
          </cell>
          <cell r="J25">
            <v>120048</v>
          </cell>
        </row>
        <row r="26">
          <cell r="A26" t="str">
            <v>202209253142013731</v>
          </cell>
          <cell r="B26" t="str">
            <v>k|| seq_coupon_store_no.nextval</v>
          </cell>
          <cell r="C26" t="str">
            <v>레오폴드 키보더 전체상품 할인 ~22.09.30 사용</v>
          </cell>
          <cell r="D26">
            <v>10000</v>
          </cell>
          <cell r="E26">
            <v>20220901</v>
          </cell>
          <cell r="F26">
            <v>20220907</v>
          </cell>
          <cell r="G26">
            <v>20220930</v>
          </cell>
          <cell r="H26" t="str">
            <v>N</v>
          </cell>
          <cell r="I26">
            <v>10004</v>
          </cell>
          <cell r="J26">
            <v>120051</v>
          </cell>
        </row>
        <row r="27">
          <cell r="A27" t="str">
            <v>202209283142013753</v>
          </cell>
          <cell r="B27" t="str">
            <v>k|| seq_coupon_store_no.nextval</v>
          </cell>
          <cell r="C27" t="str">
            <v>레오폴드 키보더 전체상품 할인 ~22.09.30 사용</v>
          </cell>
          <cell r="D27">
            <v>10000</v>
          </cell>
          <cell r="E27">
            <v>20220901</v>
          </cell>
          <cell r="F27">
            <v>20220907</v>
          </cell>
          <cell r="G27">
            <v>20220930</v>
          </cell>
          <cell r="H27" t="str">
            <v>N</v>
          </cell>
          <cell r="I27">
            <v>10004</v>
          </cell>
          <cell r="J27">
            <v>120046</v>
          </cell>
        </row>
        <row r="28">
          <cell r="A28" t="str">
            <v>202209063142013593</v>
          </cell>
          <cell r="B28" t="str">
            <v>k|| seq_coupon_store_no.nextval</v>
          </cell>
          <cell r="C28" t="str">
            <v>레오폴드 키보더 전체상품 할인 ~22.09.30 사용</v>
          </cell>
          <cell r="D28">
            <v>10000</v>
          </cell>
          <cell r="E28">
            <v>20220901</v>
          </cell>
          <cell r="F28">
            <v>20220907</v>
          </cell>
          <cell r="G28">
            <v>20220930</v>
          </cell>
          <cell r="H28" t="str">
            <v>N</v>
          </cell>
          <cell r="I28">
            <v>10004</v>
          </cell>
          <cell r="J28">
            <v>120047</v>
          </cell>
        </row>
        <row r="29">
          <cell r="A29" t="str">
            <v>202209123142013635</v>
          </cell>
          <cell r="B29" t="str">
            <v>k|| seq_coupon_store_no.nextval</v>
          </cell>
          <cell r="C29" t="str">
            <v>레오폴드 키보더 전체상품 할인 ~22.09.30 사용</v>
          </cell>
          <cell r="D29">
            <v>10000</v>
          </cell>
          <cell r="E29">
            <v>20220901</v>
          </cell>
          <cell r="F29">
            <v>20220907</v>
          </cell>
          <cell r="G29">
            <v>20220930</v>
          </cell>
          <cell r="H29" t="str">
            <v>N</v>
          </cell>
          <cell r="I29">
            <v>10004</v>
          </cell>
          <cell r="J29">
            <v>120050</v>
          </cell>
        </row>
        <row r="30">
          <cell r="A30" t="str">
            <v>202209203142013688</v>
          </cell>
          <cell r="B30" t="str">
            <v>k|| seq_coupon_store_no.nextval</v>
          </cell>
          <cell r="C30" t="str">
            <v>레오폴드 키보더 전체상품 할인 ~22.09.30 사용</v>
          </cell>
          <cell r="D30">
            <v>5000</v>
          </cell>
          <cell r="E30">
            <v>20220901</v>
          </cell>
          <cell r="F30">
            <v>20220907</v>
          </cell>
          <cell r="G30">
            <v>20220930</v>
          </cell>
          <cell r="H30" t="str">
            <v>N</v>
          </cell>
          <cell r="I30">
            <v>10004</v>
          </cell>
          <cell r="J30">
            <v>120049</v>
          </cell>
        </row>
        <row r="31">
          <cell r="A31" t="str">
            <v>202209243142013723</v>
          </cell>
          <cell r="B31" t="str">
            <v>k|| seq_coupon_store_no.nextval</v>
          </cell>
          <cell r="C31" t="str">
            <v>앱코,KEYBOAR-DER 입점기념::할인쿠폰</v>
          </cell>
          <cell r="D31">
            <v>10000</v>
          </cell>
          <cell r="E31">
            <v>20220901</v>
          </cell>
          <cell r="F31">
            <v>20220908</v>
          </cell>
          <cell r="G31">
            <v>20220930</v>
          </cell>
          <cell r="H31" t="str">
            <v>N</v>
          </cell>
          <cell r="I31">
            <v>10001</v>
          </cell>
          <cell r="J31">
            <v>120044</v>
          </cell>
        </row>
        <row r="32">
          <cell r="A32" t="str">
            <v>202209253142013732</v>
          </cell>
          <cell r="B32" t="str">
            <v>k|| seq_coupon_store_no.nextval</v>
          </cell>
          <cell r="C32" t="str">
            <v>레오폴드 키보더 전체상품 할인 ~22.09.30 사용</v>
          </cell>
          <cell r="D32">
            <v>10000</v>
          </cell>
          <cell r="E32">
            <v>20220901</v>
          </cell>
          <cell r="F32">
            <v>20220908</v>
          </cell>
          <cell r="G32">
            <v>20220930</v>
          </cell>
          <cell r="H32" t="str">
            <v>N</v>
          </cell>
          <cell r="I32">
            <v>10004</v>
          </cell>
          <cell r="J32">
            <v>120046</v>
          </cell>
        </row>
        <row r="33">
          <cell r="A33" t="str">
            <v>202209283142013754</v>
          </cell>
          <cell r="B33" t="str">
            <v>k|| seq_coupon_store_no.nextval</v>
          </cell>
          <cell r="C33" t="str">
            <v>레오폴드 키보더 전체상품 할인 ~22.09.30 사용</v>
          </cell>
          <cell r="D33">
            <v>10000</v>
          </cell>
          <cell r="E33">
            <v>20220901</v>
          </cell>
          <cell r="F33">
            <v>20220909</v>
          </cell>
          <cell r="G33">
            <v>20220930</v>
          </cell>
          <cell r="H33" t="str">
            <v>N</v>
          </cell>
          <cell r="I33">
            <v>10004</v>
          </cell>
          <cell r="J33">
            <v>120048</v>
          </cell>
        </row>
        <row r="34">
          <cell r="A34" t="str">
            <v>202209063142013591</v>
          </cell>
          <cell r="B34" t="str">
            <v>k|| seq_coupon_store_no.nextval</v>
          </cell>
          <cell r="C34" t="str">
            <v>레오폴드 키보더 전체상품 할인 ~22.09.30 사용</v>
          </cell>
          <cell r="D34">
            <v>10000</v>
          </cell>
          <cell r="E34">
            <v>20220901</v>
          </cell>
          <cell r="F34">
            <v>20220909</v>
          </cell>
          <cell r="G34">
            <v>20220930</v>
          </cell>
          <cell r="H34" t="str">
            <v>N</v>
          </cell>
          <cell r="I34">
            <v>10004</v>
          </cell>
          <cell r="J34">
            <v>120051</v>
          </cell>
        </row>
        <row r="35">
          <cell r="A35" t="str">
            <v>202209123142013636</v>
          </cell>
          <cell r="B35" t="str">
            <v>k|| seq_coupon_store_no.nextval</v>
          </cell>
          <cell r="C35" t="str">
            <v>레오폴드 키보더 전체상품 할인 ~22.09.30 사용</v>
          </cell>
          <cell r="D35">
            <v>10000</v>
          </cell>
          <cell r="E35">
            <v>20220901</v>
          </cell>
          <cell r="F35">
            <v>20220909</v>
          </cell>
          <cell r="G35">
            <v>20220930</v>
          </cell>
          <cell r="H35" t="str">
            <v>N</v>
          </cell>
          <cell r="I35">
            <v>10004</v>
          </cell>
          <cell r="J35">
            <v>120047</v>
          </cell>
        </row>
        <row r="36">
          <cell r="A36" t="str">
            <v>202209203142013686</v>
          </cell>
          <cell r="B36" t="str">
            <v>k|| seq_coupon_store_no.nextval</v>
          </cell>
          <cell r="C36" t="str">
            <v>레오폴드 키보더 전체상품 할인 ~22.09.30 사용</v>
          </cell>
          <cell r="D36">
            <v>10000</v>
          </cell>
          <cell r="E36">
            <v>20220901</v>
          </cell>
          <cell r="F36">
            <v>20220909</v>
          </cell>
          <cell r="G36">
            <v>20220930</v>
          </cell>
          <cell r="H36" t="str">
            <v>N</v>
          </cell>
          <cell r="I36">
            <v>10004</v>
          </cell>
          <cell r="J36">
            <v>120050</v>
          </cell>
        </row>
        <row r="37">
          <cell r="A37" t="str">
            <v>202209243142013721</v>
          </cell>
          <cell r="B37" t="str">
            <v>k|| seq_coupon_store_no.nextval</v>
          </cell>
          <cell r="C37" t="str">
            <v>레오폴드 키보더 전체상품 할인 ~22.09.30 사용</v>
          </cell>
          <cell r="D37">
            <v>5000</v>
          </cell>
          <cell r="E37">
            <v>20220901</v>
          </cell>
          <cell r="F37">
            <v>20220909</v>
          </cell>
          <cell r="G37">
            <v>20220930</v>
          </cell>
          <cell r="H37" t="str">
            <v>N</v>
          </cell>
          <cell r="I37">
            <v>10004</v>
          </cell>
          <cell r="J37">
            <v>120049</v>
          </cell>
        </row>
        <row r="38">
          <cell r="A38" t="str">
            <v>202209253142013733</v>
          </cell>
          <cell r="B38" t="str">
            <v>k|| seq_coupon_store_no.nextval</v>
          </cell>
          <cell r="C38" t="str">
            <v>엠스톤 키보더 입점! 이벤트 쿠폰_1만원권</v>
          </cell>
          <cell r="D38">
            <v>10000</v>
          </cell>
          <cell r="E38">
            <v>20220901</v>
          </cell>
          <cell r="F38">
            <v>20220910</v>
          </cell>
          <cell r="G38">
            <v>20220930</v>
          </cell>
          <cell r="H38" t="str">
            <v>N</v>
          </cell>
          <cell r="I38">
            <v>10000</v>
          </cell>
          <cell r="J38">
            <v>120033</v>
          </cell>
        </row>
        <row r="39">
          <cell r="A39" t="str">
            <v>202209283142013755</v>
          </cell>
          <cell r="B39" t="str">
            <v>k|| seq_coupon_store_no.nextval</v>
          </cell>
          <cell r="C39" t="str">
            <v>엠스톤 키보더 입점! 이벤트 쿠폰_1만원권</v>
          </cell>
          <cell r="D39">
            <v>10000</v>
          </cell>
          <cell r="E39">
            <v>20220901</v>
          </cell>
          <cell r="F39">
            <v>20220910</v>
          </cell>
          <cell r="G39">
            <v>20220930</v>
          </cell>
          <cell r="H39" t="str">
            <v>N</v>
          </cell>
          <cell r="I39">
            <v>10000</v>
          </cell>
          <cell r="J39">
            <v>120033</v>
          </cell>
        </row>
        <row r="40">
          <cell r="A40" t="str">
            <v>202209063142013590</v>
          </cell>
          <cell r="B40" t="str">
            <v>k|| seq_coupon_store_no.nextval</v>
          </cell>
          <cell r="C40" t="str">
            <v>앱코,KEYBOAR-DER 입점기념::할인쿠폰</v>
          </cell>
          <cell r="D40">
            <v>10000</v>
          </cell>
          <cell r="E40">
            <v>20220901</v>
          </cell>
          <cell r="F40">
            <v>20220910</v>
          </cell>
          <cell r="G40">
            <v>20220930</v>
          </cell>
          <cell r="H40" t="str">
            <v>N</v>
          </cell>
          <cell r="I40">
            <v>10001</v>
          </cell>
          <cell r="J40">
            <v>120044</v>
          </cell>
        </row>
        <row r="41">
          <cell r="A41" t="str">
            <v>202209123142013637</v>
          </cell>
          <cell r="B41" t="str">
            <v>k|| seq_coupon_store_no.nextval</v>
          </cell>
          <cell r="C41" t="str">
            <v>레오폴드 키보더 전체상품 할인 ~22.09.30 사용</v>
          </cell>
          <cell r="D41">
            <v>10000</v>
          </cell>
          <cell r="E41">
            <v>20220901</v>
          </cell>
          <cell r="F41">
            <v>20220910</v>
          </cell>
          <cell r="G41">
            <v>20220930</v>
          </cell>
          <cell r="H41" t="str">
            <v>N</v>
          </cell>
          <cell r="I41">
            <v>10004</v>
          </cell>
          <cell r="J41">
            <v>120048</v>
          </cell>
        </row>
        <row r="42">
          <cell r="A42" t="str">
            <v>202209203142013685</v>
          </cell>
          <cell r="B42" t="str">
            <v>k|| seq_coupon_store_no.nextval</v>
          </cell>
          <cell r="C42" t="str">
            <v>레오폴드 키보더 전체상품 할인 ~22.09.30 사용</v>
          </cell>
          <cell r="D42">
            <v>10000</v>
          </cell>
          <cell r="E42">
            <v>20220901</v>
          </cell>
          <cell r="F42">
            <v>20220910</v>
          </cell>
          <cell r="G42">
            <v>20220930</v>
          </cell>
          <cell r="H42" t="str">
            <v>N</v>
          </cell>
          <cell r="I42">
            <v>10004</v>
          </cell>
          <cell r="J42">
            <v>120051</v>
          </cell>
        </row>
        <row r="43">
          <cell r="A43" t="str">
            <v>202209233142013720</v>
          </cell>
          <cell r="B43" t="str">
            <v>k|| seq_coupon_store_no.nextval</v>
          </cell>
          <cell r="C43" t="str">
            <v>레오폴드 키보더 전체상품 할인 ~22.09.30 사용</v>
          </cell>
          <cell r="D43">
            <v>10000</v>
          </cell>
          <cell r="E43">
            <v>20220901</v>
          </cell>
          <cell r="F43">
            <v>20220910</v>
          </cell>
          <cell r="G43">
            <v>20220930</v>
          </cell>
          <cell r="H43" t="str">
            <v>N</v>
          </cell>
          <cell r="I43">
            <v>10004</v>
          </cell>
          <cell r="J43">
            <v>120046</v>
          </cell>
        </row>
        <row r="44">
          <cell r="A44" t="str">
            <v>202209253142013734</v>
          </cell>
          <cell r="B44" t="str">
            <v>k|| seq_coupon_store_no.nextval</v>
          </cell>
          <cell r="C44" t="str">
            <v>레오폴드 키보더 전체상품 할인 ~22.09.30 사용</v>
          </cell>
          <cell r="D44">
            <v>10000</v>
          </cell>
          <cell r="E44">
            <v>20220901</v>
          </cell>
          <cell r="F44">
            <v>20220910</v>
          </cell>
          <cell r="G44">
            <v>20220930</v>
          </cell>
          <cell r="H44" t="str">
            <v>N</v>
          </cell>
          <cell r="I44">
            <v>10004</v>
          </cell>
          <cell r="J44">
            <v>120047</v>
          </cell>
        </row>
        <row r="45">
          <cell r="A45" t="str">
            <v>202209283142013756</v>
          </cell>
          <cell r="B45" t="str">
            <v>k|| seq_coupon_store_no.nextval</v>
          </cell>
          <cell r="C45" t="str">
            <v>레오폴드 키보더 전체상품 할인 ~22.09.30 사용</v>
          </cell>
          <cell r="D45">
            <v>5000</v>
          </cell>
          <cell r="E45">
            <v>20220901</v>
          </cell>
          <cell r="F45">
            <v>20220910</v>
          </cell>
          <cell r="G45">
            <v>20220930</v>
          </cell>
          <cell r="H45" t="str">
            <v>N</v>
          </cell>
          <cell r="I45">
            <v>10004</v>
          </cell>
          <cell r="J45">
            <v>120050</v>
          </cell>
        </row>
        <row r="46">
          <cell r="A46" t="str">
            <v>202209063142013596</v>
          </cell>
          <cell r="B46" t="str">
            <v>k|| seq_coupon_store_no.nextval</v>
          </cell>
          <cell r="C46" t="str">
            <v>레오폴드 키보더 전체상품 할인 ~22.09.30 사용</v>
          </cell>
          <cell r="D46">
            <v>5000</v>
          </cell>
          <cell r="E46">
            <v>20220901</v>
          </cell>
          <cell r="F46">
            <v>20220910</v>
          </cell>
          <cell r="G46">
            <v>20220930</v>
          </cell>
          <cell r="H46" t="str">
            <v>N</v>
          </cell>
          <cell r="I46">
            <v>10004</v>
          </cell>
          <cell r="J46">
            <v>120049</v>
          </cell>
        </row>
        <row r="47">
          <cell r="A47" t="str">
            <v>202209123142013638</v>
          </cell>
          <cell r="B47" t="str">
            <v>k|| seq_coupon_store_no.nextval</v>
          </cell>
          <cell r="C47" t="str">
            <v>엠스톤 키보더 입점! 이벤트 쿠폰_1만원권</v>
          </cell>
          <cell r="D47">
            <v>10000</v>
          </cell>
          <cell r="E47">
            <v>20220901</v>
          </cell>
          <cell r="F47">
            <v>20220911</v>
          </cell>
          <cell r="G47">
            <v>20220930</v>
          </cell>
          <cell r="H47" t="str">
            <v>N</v>
          </cell>
          <cell r="I47">
            <v>10000</v>
          </cell>
          <cell r="J47">
            <v>120033</v>
          </cell>
        </row>
        <row r="48">
          <cell r="A48" t="str">
            <v>202209213142013691</v>
          </cell>
          <cell r="B48" t="str">
            <v>k|| seq_coupon_store_no.nextval</v>
          </cell>
          <cell r="C48" t="str">
            <v>엠스톤 키보더 입점! 이벤트 쿠폰_1만원권</v>
          </cell>
          <cell r="D48">
            <v>10000</v>
          </cell>
          <cell r="E48">
            <v>20220901</v>
          </cell>
          <cell r="F48">
            <v>20220911</v>
          </cell>
          <cell r="G48">
            <v>20220930</v>
          </cell>
          <cell r="H48" t="str">
            <v>N</v>
          </cell>
          <cell r="I48">
            <v>10000</v>
          </cell>
          <cell r="J48">
            <v>120033</v>
          </cell>
        </row>
        <row r="49">
          <cell r="A49" t="str">
            <v>202209243142013726</v>
          </cell>
          <cell r="B49" t="str">
            <v>k|| seq_coupon_store_no.nextval</v>
          </cell>
          <cell r="C49" t="str">
            <v>엠스톤 키보더 입점! 이벤트 쿠폰_1만원권</v>
          </cell>
          <cell r="D49">
            <v>10000</v>
          </cell>
          <cell r="E49">
            <v>20220901</v>
          </cell>
          <cell r="F49">
            <v>20220911</v>
          </cell>
          <cell r="G49">
            <v>20220930</v>
          </cell>
          <cell r="H49" t="str">
            <v>N</v>
          </cell>
          <cell r="I49">
            <v>10000</v>
          </cell>
          <cell r="J49">
            <v>120033</v>
          </cell>
        </row>
        <row r="50">
          <cell r="A50" t="str">
            <v>202209253142013735</v>
          </cell>
          <cell r="B50" t="str">
            <v>k|| seq_coupon_store_no.nextval</v>
          </cell>
          <cell r="C50" t="str">
            <v>엠스톤 키보더 입점! 이벤트 쿠폰_1만원권</v>
          </cell>
          <cell r="D50">
            <v>10000</v>
          </cell>
          <cell r="E50">
            <v>20220901</v>
          </cell>
          <cell r="F50">
            <v>20220911</v>
          </cell>
          <cell r="G50">
            <v>20220930</v>
          </cell>
          <cell r="H50" t="str">
            <v>N</v>
          </cell>
          <cell r="I50">
            <v>10000</v>
          </cell>
          <cell r="J50">
            <v>120033</v>
          </cell>
        </row>
        <row r="51">
          <cell r="A51" t="str">
            <v>202209283142013757</v>
          </cell>
          <cell r="B51" t="str">
            <v>k|| seq_coupon_store_no.nextval</v>
          </cell>
          <cell r="C51" t="str">
            <v>엠스톤 키보더 입점! 이벤트 쿠폰_1만원권</v>
          </cell>
          <cell r="D51">
            <v>10000</v>
          </cell>
          <cell r="E51">
            <v>20220901</v>
          </cell>
          <cell r="F51">
            <v>20220911</v>
          </cell>
          <cell r="G51">
            <v>20220930</v>
          </cell>
          <cell r="H51" t="str">
            <v>N</v>
          </cell>
          <cell r="I51">
            <v>10000</v>
          </cell>
          <cell r="J51">
            <v>120033</v>
          </cell>
        </row>
        <row r="52">
          <cell r="A52" t="str">
            <v>202209303142013776</v>
          </cell>
          <cell r="B52" t="str">
            <v>k|| seq_coupon_store_no.nextval</v>
          </cell>
          <cell r="C52" t="str">
            <v>엠스톤 키보더 입점! 이벤트 쿠폰_1만원권</v>
          </cell>
          <cell r="D52">
            <v>10000</v>
          </cell>
          <cell r="E52">
            <v>20220901</v>
          </cell>
          <cell r="F52">
            <v>20220911</v>
          </cell>
          <cell r="G52">
            <v>20220930</v>
          </cell>
          <cell r="H52" t="str">
            <v>N</v>
          </cell>
          <cell r="I52">
            <v>10000</v>
          </cell>
          <cell r="J52">
            <v>120033</v>
          </cell>
        </row>
        <row r="53">
          <cell r="A53" t="str">
            <v>202209033142013568</v>
          </cell>
          <cell r="B53" t="str">
            <v>k|| seq_coupon_store_no.nextval</v>
          </cell>
          <cell r="C53" t="str">
            <v>엠스톤 키보더 입점! 이벤트 쿠폰_1만원권</v>
          </cell>
          <cell r="D53">
            <v>10000</v>
          </cell>
          <cell r="E53">
            <v>20220901</v>
          </cell>
          <cell r="F53">
            <v>20220911</v>
          </cell>
          <cell r="G53">
            <v>20220930</v>
          </cell>
          <cell r="H53" t="str">
            <v>N</v>
          </cell>
          <cell r="I53">
            <v>10000</v>
          </cell>
          <cell r="J53">
            <v>120033</v>
          </cell>
        </row>
        <row r="54">
          <cell r="A54" t="str">
            <v>202209053142013585</v>
          </cell>
          <cell r="B54" t="str">
            <v>k|| seq_coupon_store_no.nextval</v>
          </cell>
          <cell r="C54" t="str">
            <v>엠스톤 키보더 입점! 이벤트 쿠폰_1만원권</v>
          </cell>
          <cell r="D54">
            <v>10000</v>
          </cell>
          <cell r="E54">
            <v>20220901</v>
          </cell>
          <cell r="F54">
            <v>20220912</v>
          </cell>
          <cell r="G54">
            <v>20220930</v>
          </cell>
          <cell r="H54" t="str">
            <v>N</v>
          </cell>
          <cell r="I54">
            <v>10000</v>
          </cell>
          <cell r="J54">
            <v>120037</v>
          </cell>
        </row>
        <row r="55">
          <cell r="A55" t="str">
            <v>202209053142013586</v>
          </cell>
          <cell r="B55" t="str">
            <v>k|| seq_coupon_store_no.nextval</v>
          </cell>
          <cell r="C55" t="str">
            <v>앱코,KEYBOAR-DER 입점기념::할인쿠폰</v>
          </cell>
          <cell r="D55">
            <v>10000</v>
          </cell>
          <cell r="E55">
            <v>20220901</v>
          </cell>
          <cell r="F55">
            <v>20220912</v>
          </cell>
          <cell r="G55">
            <v>20220930</v>
          </cell>
          <cell r="H55" t="str">
            <v>N</v>
          </cell>
          <cell r="I55">
            <v>10001</v>
          </cell>
          <cell r="J55">
            <v>120044</v>
          </cell>
        </row>
        <row r="56">
          <cell r="A56" t="str">
            <v>202209063142013592</v>
          </cell>
          <cell r="B56" t="str">
            <v>k|| seq_coupon_store_no.nextval</v>
          </cell>
          <cell r="C56" t="str">
            <v>9월 EVNENT 쿠폰_몬스타기어_모든상품</v>
          </cell>
          <cell r="D56">
            <v>10000</v>
          </cell>
          <cell r="E56">
            <v>20220901</v>
          </cell>
          <cell r="F56">
            <v>20220912</v>
          </cell>
          <cell r="G56">
            <v>20220930</v>
          </cell>
          <cell r="H56" t="str">
            <v>N</v>
          </cell>
          <cell r="I56">
            <v>10003</v>
          </cell>
          <cell r="J56">
            <v>120055</v>
          </cell>
        </row>
        <row r="57">
          <cell r="A57" t="str">
            <v>202209123142013641</v>
          </cell>
          <cell r="B57" t="str">
            <v>k|| seq_coupon_store_no.nextval</v>
          </cell>
          <cell r="C57" t="str">
            <v>9월 EVNENT 쿠폰_몬스타기어_모든상품</v>
          </cell>
          <cell r="D57">
            <v>10000</v>
          </cell>
          <cell r="E57">
            <v>20220901</v>
          </cell>
          <cell r="F57">
            <v>20220912</v>
          </cell>
          <cell r="G57">
            <v>20220930</v>
          </cell>
          <cell r="H57" t="str">
            <v>N</v>
          </cell>
          <cell r="I57">
            <v>10003</v>
          </cell>
          <cell r="J57">
            <v>120054</v>
          </cell>
        </row>
        <row r="58">
          <cell r="A58" t="str">
            <v>202209123142013639</v>
          </cell>
          <cell r="B58" t="str">
            <v>k|| seq_coupon_store_no.nextval</v>
          </cell>
          <cell r="C58" t="str">
            <v>레오폴드 키보더 전체상품 할인 ~22.09.30 사용</v>
          </cell>
          <cell r="D58">
            <v>10000</v>
          </cell>
          <cell r="E58">
            <v>20220901</v>
          </cell>
          <cell r="F58">
            <v>20220912</v>
          </cell>
          <cell r="G58">
            <v>20220930</v>
          </cell>
          <cell r="H58" t="str">
            <v>N</v>
          </cell>
          <cell r="I58">
            <v>10004</v>
          </cell>
          <cell r="J58">
            <v>120048</v>
          </cell>
        </row>
        <row r="59">
          <cell r="A59" t="str">
            <v>202209123142013640</v>
          </cell>
          <cell r="B59" t="str">
            <v>k|| seq_coupon_store_no.nextval</v>
          </cell>
          <cell r="C59" t="str">
            <v>엠스톤 키보더 입점! 이벤트 쿠폰_1만원권</v>
          </cell>
          <cell r="D59">
            <v>10000</v>
          </cell>
          <cell r="E59">
            <v>20220901</v>
          </cell>
          <cell r="F59">
            <v>20220913</v>
          </cell>
          <cell r="G59">
            <v>20220930</v>
          </cell>
          <cell r="H59" t="str">
            <v>N</v>
          </cell>
          <cell r="I59">
            <v>10000</v>
          </cell>
          <cell r="J59">
            <v>120031</v>
          </cell>
        </row>
        <row r="60">
          <cell r="A60" t="str">
            <v>202209133142013642</v>
          </cell>
          <cell r="B60" t="str">
            <v>k|| seq_coupon_store_no.nextval</v>
          </cell>
          <cell r="C60" t="str">
            <v>엠스톤 키보더 입점! 이벤트 쿠폰_1만원권</v>
          </cell>
          <cell r="D60">
            <v>10000</v>
          </cell>
          <cell r="E60">
            <v>20220901</v>
          </cell>
          <cell r="F60">
            <v>20220913</v>
          </cell>
          <cell r="G60">
            <v>20220930</v>
          </cell>
          <cell r="H60" t="str">
            <v>N</v>
          </cell>
          <cell r="I60">
            <v>10000</v>
          </cell>
          <cell r="J60">
            <v>120032</v>
          </cell>
        </row>
        <row r="61">
          <cell r="A61" t="str">
            <v>202209153142013663</v>
          </cell>
          <cell r="B61" t="str">
            <v>k|| seq_coupon_store_no.nextval</v>
          </cell>
          <cell r="C61" t="str">
            <v>엠스톤 키보더 입점! 이벤트 쿠폰_1만원권</v>
          </cell>
          <cell r="D61">
            <v>10000</v>
          </cell>
          <cell r="E61">
            <v>20220901</v>
          </cell>
          <cell r="F61">
            <v>20220913</v>
          </cell>
          <cell r="G61">
            <v>20220930</v>
          </cell>
          <cell r="H61" t="str">
            <v>N</v>
          </cell>
          <cell r="I61">
            <v>10000</v>
          </cell>
          <cell r="J61">
            <v>120035</v>
          </cell>
        </row>
        <row r="62">
          <cell r="A62" t="str">
            <v>202209183142013680</v>
          </cell>
          <cell r="B62" t="str">
            <v>k|| seq_coupon_store_no.nextval</v>
          </cell>
          <cell r="C62" t="str">
            <v>앱코,KEYBOAR-DER 입점기념::할인쿠폰</v>
          </cell>
          <cell r="D62">
            <v>10000</v>
          </cell>
          <cell r="E62">
            <v>20220901</v>
          </cell>
          <cell r="F62">
            <v>20220913</v>
          </cell>
          <cell r="G62">
            <v>20220930</v>
          </cell>
          <cell r="H62" t="str">
            <v>N</v>
          </cell>
          <cell r="I62">
            <v>10001</v>
          </cell>
          <cell r="J62">
            <v>120044</v>
          </cell>
        </row>
        <row r="63">
          <cell r="A63" t="str">
            <v>202209183142013681</v>
          </cell>
          <cell r="B63" t="str">
            <v>k|| seq_coupon_store_no.nextval</v>
          </cell>
          <cell r="C63" t="str">
            <v>앱코,KEYBOAR-DER 입점기념::할인쿠폰</v>
          </cell>
          <cell r="D63">
            <v>10000</v>
          </cell>
          <cell r="E63">
            <v>20220901</v>
          </cell>
          <cell r="F63">
            <v>20220913</v>
          </cell>
          <cell r="G63">
            <v>20220930</v>
          </cell>
          <cell r="H63" t="str">
            <v>N</v>
          </cell>
          <cell r="I63">
            <v>10001</v>
          </cell>
          <cell r="J63">
            <v>120041</v>
          </cell>
        </row>
        <row r="64">
          <cell r="A64" t="str">
            <v>202209203142013687</v>
          </cell>
          <cell r="B64" t="str">
            <v>k|| seq_coupon_store_no.nextval</v>
          </cell>
          <cell r="C64" t="str">
            <v>9월 EVNENT 쿠폰_몬스타기어_모든상품</v>
          </cell>
          <cell r="D64">
            <v>10000</v>
          </cell>
          <cell r="E64">
            <v>20220901</v>
          </cell>
          <cell r="F64">
            <v>20220913</v>
          </cell>
          <cell r="G64">
            <v>20220930</v>
          </cell>
          <cell r="H64" t="str">
            <v>N</v>
          </cell>
          <cell r="I64">
            <v>10003</v>
          </cell>
          <cell r="J64">
            <v>120053</v>
          </cell>
        </row>
        <row r="65">
          <cell r="A65" t="str">
            <v>202209223142013698</v>
          </cell>
          <cell r="B65" t="str">
            <v>k|| seq_coupon_store_no.nextval</v>
          </cell>
          <cell r="C65" t="str">
            <v>레오폴드 키보더 전체상품 할인 ~22.09.30 사용</v>
          </cell>
          <cell r="D65">
            <v>5000</v>
          </cell>
          <cell r="E65">
            <v>20220901</v>
          </cell>
          <cell r="F65">
            <v>20220913</v>
          </cell>
          <cell r="G65">
            <v>20220930</v>
          </cell>
          <cell r="H65" t="str">
            <v>N</v>
          </cell>
          <cell r="I65">
            <v>10004</v>
          </cell>
          <cell r="J65">
            <v>120049</v>
          </cell>
        </row>
        <row r="66">
          <cell r="A66" t="str">
            <v>202209233142013715</v>
          </cell>
          <cell r="B66" t="str">
            <v>k|| seq_coupon_store_no.nextval</v>
          </cell>
          <cell r="C66" t="str">
            <v>엠스톤 키보더 입점! 이벤트 쿠폰_1만원권</v>
          </cell>
          <cell r="D66">
            <v>10000</v>
          </cell>
          <cell r="E66">
            <v>20220901</v>
          </cell>
          <cell r="F66">
            <v>20220914</v>
          </cell>
          <cell r="G66">
            <v>20220930</v>
          </cell>
          <cell r="H66" t="str">
            <v>N</v>
          </cell>
          <cell r="I66">
            <v>10000</v>
          </cell>
          <cell r="J66">
            <v>120031</v>
          </cell>
        </row>
        <row r="67">
          <cell r="A67" t="str">
            <v>202209233142013716</v>
          </cell>
          <cell r="B67" t="str">
            <v>k|| seq_coupon_store_no.nextval</v>
          </cell>
          <cell r="C67" t="str">
            <v>엠스톤 키보더 입점! 이벤트 쿠폰_1만원권</v>
          </cell>
          <cell r="D67">
            <v>10000</v>
          </cell>
          <cell r="E67">
            <v>20220901</v>
          </cell>
          <cell r="F67">
            <v>20220914</v>
          </cell>
          <cell r="G67">
            <v>20220930</v>
          </cell>
          <cell r="H67" t="str">
            <v>N</v>
          </cell>
          <cell r="I67">
            <v>10000</v>
          </cell>
          <cell r="J67">
            <v>120032</v>
          </cell>
        </row>
        <row r="68">
          <cell r="A68" t="str">
            <v>202209243142013722</v>
          </cell>
          <cell r="B68" t="str">
            <v>k|| seq_coupon_store_no.nextval</v>
          </cell>
          <cell r="C68" t="str">
            <v>엠스톤 키보더 입점! 이벤트 쿠폰_1만원권</v>
          </cell>
          <cell r="D68">
            <v>10000</v>
          </cell>
          <cell r="E68">
            <v>20220901</v>
          </cell>
          <cell r="F68">
            <v>20220914</v>
          </cell>
          <cell r="G68">
            <v>20220930</v>
          </cell>
          <cell r="H68" t="str">
            <v>N</v>
          </cell>
          <cell r="I68">
            <v>10000</v>
          </cell>
          <cell r="J68">
            <v>120033</v>
          </cell>
        </row>
        <row r="69">
          <cell r="A69" t="str">
            <v>202209253142013736</v>
          </cell>
          <cell r="B69" t="str">
            <v>k|| seq_coupon_store_no.nextval</v>
          </cell>
          <cell r="C69" t="str">
            <v>레오폴드 키보더 전체상품 할인 ~22.09.30 사용</v>
          </cell>
          <cell r="D69">
            <v>10000</v>
          </cell>
          <cell r="E69">
            <v>20220901</v>
          </cell>
          <cell r="F69">
            <v>20220914</v>
          </cell>
          <cell r="G69">
            <v>20220930</v>
          </cell>
          <cell r="H69" t="str">
            <v>N</v>
          </cell>
          <cell r="I69">
            <v>10004</v>
          </cell>
          <cell r="J69">
            <v>120048</v>
          </cell>
        </row>
        <row r="70">
          <cell r="A70" t="str">
            <v>202209253142013737</v>
          </cell>
          <cell r="B70" t="str">
            <v>k|| seq_coupon_store_no.nextval</v>
          </cell>
          <cell r="C70" t="str">
            <v>레오폴드 키보더 전체상품 할인 ~22.09.30 사용</v>
          </cell>
          <cell r="D70">
            <v>10000</v>
          </cell>
          <cell r="E70">
            <v>20220901</v>
          </cell>
          <cell r="F70">
            <v>20220914</v>
          </cell>
          <cell r="G70">
            <v>20220930</v>
          </cell>
          <cell r="H70" t="str">
            <v>N</v>
          </cell>
          <cell r="I70">
            <v>10004</v>
          </cell>
          <cell r="J70">
            <v>120051</v>
          </cell>
        </row>
        <row r="71">
          <cell r="A71" t="str">
            <v>202209253142013738</v>
          </cell>
          <cell r="B71" t="str">
            <v>k|| seq_coupon_store_no.nextval</v>
          </cell>
          <cell r="C71" t="str">
            <v>레오폴드 키보더 전체상품 할인 ~22.09.30 사용</v>
          </cell>
          <cell r="D71">
            <v>10000</v>
          </cell>
          <cell r="E71">
            <v>20220901</v>
          </cell>
          <cell r="F71">
            <v>20220914</v>
          </cell>
          <cell r="G71">
            <v>20220930</v>
          </cell>
          <cell r="H71" t="str">
            <v>N</v>
          </cell>
          <cell r="I71">
            <v>10004</v>
          </cell>
          <cell r="J71">
            <v>120046</v>
          </cell>
        </row>
        <row r="72">
          <cell r="A72" t="str">
            <v>202209273142013750</v>
          </cell>
          <cell r="B72" t="str">
            <v>k|| seq_coupon_store_no.nextval</v>
          </cell>
          <cell r="C72" t="str">
            <v>레오폴드 키보더 전체상품 할인 ~22.09.30 사용</v>
          </cell>
          <cell r="D72">
            <v>10000</v>
          </cell>
          <cell r="E72">
            <v>20220901</v>
          </cell>
          <cell r="F72">
            <v>20220914</v>
          </cell>
          <cell r="G72">
            <v>20220930</v>
          </cell>
          <cell r="H72" t="str">
            <v>N</v>
          </cell>
          <cell r="I72">
            <v>10004</v>
          </cell>
          <cell r="J72">
            <v>120047</v>
          </cell>
        </row>
        <row r="73">
          <cell r="A73" t="str">
            <v>202209283142013758</v>
          </cell>
          <cell r="B73" t="str">
            <v>k|| seq_coupon_store_no.nextval</v>
          </cell>
          <cell r="C73" t="str">
            <v>레오폴드 키보더 전체상품 할인 ~22.09.30 사용</v>
          </cell>
          <cell r="D73">
            <v>5000</v>
          </cell>
          <cell r="E73">
            <v>20220901</v>
          </cell>
          <cell r="F73">
            <v>20220914</v>
          </cell>
          <cell r="G73">
            <v>20220930</v>
          </cell>
          <cell r="H73" t="str">
            <v>N</v>
          </cell>
          <cell r="I73">
            <v>10004</v>
          </cell>
          <cell r="J73">
            <v>120050</v>
          </cell>
        </row>
        <row r="74">
          <cell r="A74" t="str">
            <v>202209283142013759</v>
          </cell>
          <cell r="B74" t="str">
            <v>k|| seq_coupon_store_no.nextval</v>
          </cell>
          <cell r="C74" t="str">
            <v>레오폴드 키보더 전체상품 할인 ~22.09.30 사용</v>
          </cell>
          <cell r="D74">
            <v>5000</v>
          </cell>
          <cell r="E74">
            <v>20220901</v>
          </cell>
          <cell r="F74">
            <v>20220914</v>
          </cell>
          <cell r="G74">
            <v>20220930</v>
          </cell>
          <cell r="H74" t="str">
            <v>N</v>
          </cell>
          <cell r="I74">
            <v>10004</v>
          </cell>
          <cell r="J74">
            <v>120049</v>
          </cell>
        </row>
        <row r="75">
          <cell r="A75" t="str">
            <v>202209283142013760</v>
          </cell>
          <cell r="B75" t="str">
            <v>k|| seq_coupon_store_no.nextval</v>
          </cell>
          <cell r="C75" t="str">
            <v>엠스톤 키보더 입점! 이벤트 쿠폰_1만원권</v>
          </cell>
          <cell r="D75">
            <v>10000</v>
          </cell>
          <cell r="E75">
            <v>20220901</v>
          </cell>
          <cell r="F75">
            <v>20220915</v>
          </cell>
          <cell r="G75">
            <v>20220930</v>
          </cell>
          <cell r="H75" t="str">
            <v>N</v>
          </cell>
          <cell r="I75">
            <v>10000</v>
          </cell>
          <cell r="J75">
            <v>120035</v>
          </cell>
        </row>
        <row r="76">
          <cell r="A76" t="str">
            <v>202209293142013761</v>
          </cell>
          <cell r="B76" t="str">
            <v>k|| seq_coupon_store_no.nextval</v>
          </cell>
          <cell r="C76" t="str">
            <v>앱코,KEYBOAR-DER 입점기념::할인쿠폰</v>
          </cell>
          <cell r="D76">
            <v>10000</v>
          </cell>
          <cell r="E76">
            <v>20220901</v>
          </cell>
          <cell r="F76">
            <v>20220915</v>
          </cell>
          <cell r="G76">
            <v>20220930</v>
          </cell>
          <cell r="H76" t="str">
            <v>N</v>
          </cell>
          <cell r="I76">
            <v>10001</v>
          </cell>
          <cell r="J76">
            <v>120044</v>
          </cell>
        </row>
        <row r="77">
          <cell r="A77" t="str">
            <v>202209303142013768</v>
          </cell>
          <cell r="B77" t="str">
            <v>k|| seq_coupon_store_no.nextval</v>
          </cell>
          <cell r="C77" t="str">
            <v>앱코,KEYBOAR-DER 입점기념::할인쿠폰</v>
          </cell>
          <cell r="D77">
            <v>10000</v>
          </cell>
          <cell r="E77">
            <v>20220901</v>
          </cell>
          <cell r="F77">
            <v>20220915</v>
          </cell>
          <cell r="G77">
            <v>20220930</v>
          </cell>
          <cell r="H77" t="str">
            <v>N</v>
          </cell>
          <cell r="I77">
            <v>10001</v>
          </cell>
          <cell r="J77">
            <v>120038</v>
          </cell>
        </row>
        <row r="78">
          <cell r="A78" t="str">
            <v>202209303142013775</v>
          </cell>
          <cell r="B78" t="str">
            <v>k|| seq_coupon_store_no.nextval</v>
          </cell>
          <cell r="C78" t="str">
            <v>앱코,KEYBOAR-DER 입점기념::할인쿠폰</v>
          </cell>
          <cell r="D78">
            <v>5000</v>
          </cell>
          <cell r="E78">
            <v>20220901</v>
          </cell>
          <cell r="F78">
            <v>20220915</v>
          </cell>
          <cell r="G78">
            <v>20220930</v>
          </cell>
          <cell r="H78" t="str">
            <v>N</v>
          </cell>
          <cell r="I78">
            <v>10001</v>
          </cell>
          <cell r="J78">
            <v>120043</v>
          </cell>
        </row>
        <row r="79">
          <cell r="A79" t="str">
            <v>202209033142013562</v>
          </cell>
          <cell r="B79" t="str">
            <v>k|| seq_coupon_store_no.nextval</v>
          </cell>
          <cell r="C79" t="str">
            <v>앱코,KEYBOAR-DER 입점기념::할인쿠폰</v>
          </cell>
          <cell r="D79">
            <v>5000</v>
          </cell>
          <cell r="E79">
            <v>20220901</v>
          </cell>
          <cell r="F79">
            <v>20220915</v>
          </cell>
          <cell r="G79">
            <v>20220930</v>
          </cell>
          <cell r="H79" t="str">
            <v>N</v>
          </cell>
          <cell r="I79">
            <v>10001</v>
          </cell>
          <cell r="J79">
            <v>120042</v>
          </cell>
        </row>
        <row r="80">
          <cell r="A80" t="str">
            <v>202209033142013563</v>
          </cell>
          <cell r="B80" t="str">
            <v>k|| seq_coupon_store_no.nextval</v>
          </cell>
          <cell r="C80" t="str">
            <v>앱코,KEYBOAR-DER 입점기념::할인쿠폰</v>
          </cell>
          <cell r="D80">
            <v>10000</v>
          </cell>
          <cell r="E80">
            <v>20220901</v>
          </cell>
          <cell r="F80">
            <v>20220915</v>
          </cell>
          <cell r="G80">
            <v>20220930</v>
          </cell>
          <cell r="H80" t="str">
            <v>N</v>
          </cell>
          <cell r="I80">
            <v>10001</v>
          </cell>
          <cell r="J80">
            <v>120039</v>
          </cell>
        </row>
        <row r="81">
          <cell r="A81" t="str">
            <v>202209133142013643</v>
          </cell>
          <cell r="B81" t="str">
            <v>k|| seq_coupon_store_no.nextval</v>
          </cell>
          <cell r="C81" t="str">
            <v>앱코,KEYBOAR-DER 입점기념::할인쿠폰</v>
          </cell>
          <cell r="D81">
            <v>10000</v>
          </cell>
          <cell r="E81">
            <v>20220901</v>
          </cell>
          <cell r="F81">
            <v>20220915</v>
          </cell>
          <cell r="G81">
            <v>20220930</v>
          </cell>
          <cell r="H81" t="str">
            <v>N</v>
          </cell>
          <cell r="I81">
            <v>10001</v>
          </cell>
          <cell r="J81">
            <v>120041</v>
          </cell>
        </row>
        <row r="82">
          <cell r="A82" t="str">
            <v>202209133142013644</v>
          </cell>
          <cell r="B82" t="str">
            <v>k|| seq_coupon_store_no.nextval</v>
          </cell>
          <cell r="C82" t="str">
            <v>9월 EVNENT 쿠폰_몬스타기어_모든상품</v>
          </cell>
          <cell r="D82">
            <v>10000</v>
          </cell>
          <cell r="E82">
            <v>20220901</v>
          </cell>
          <cell r="F82">
            <v>20220917</v>
          </cell>
          <cell r="G82">
            <v>20220930</v>
          </cell>
          <cell r="H82" t="str">
            <v>N</v>
          </cell>
          <cell r="I82">
            <v>10003</v>
          </cell>
          <cell r="J82">
            <v>120052</v>
          </cell>
        </row>
        <row r="83">
          <cell r="A83" t="str">
            <v>202209143142013657</v>
          </cell>
          <cell r="B83" t="str">
            <v>k|| seq_coupon_store_no.nextval</v>
          </cell>
          <cell r="C83" t="str">
            <v>레오폴드 키보더 전체상품 할인 ~22.09.30 사용</v>
          </cell>
          <cell r="D83">
            <v>10000</v>
          </cell>
          <cell r="E83">
            <v>20220901</v>
          </cell>
          <cell r="F83">
            <v>20220917</v>
          </cell>
          <cell r="G83">
            <v>20220930</v>
          </cell>
          <cell r="H83" t="str">
            <v>N</v>
          </cell>
          <cell r="I83">
            <v>10004</v>
          </cell>
          <cell r="J83">
            <v>120048</v>
          </cell>
        </row>
        <row r="84">
          <cell r="A84" t="str">
            <v>202209143142013658</v>
          </cell>
          <cell r="B84" t="str">
            <v>k|| seq_coupon_store_no.nextval</v>
          </cell>
          <cell r="C84" t="str">
            <v>레오폴드 키보더 전체상품 할인 ~22.09.30 사용</v>
          </cell>
          <cell r="D84">
            <v>10000</v>
          </cell>
          <cell r="E84">
            <v>20220901</v>
          </cell>
          <cell r="F84">
            <v>20220917</v>
          </cell>
          <cell r="G84">
            <v>20220930</v>
          </cell>
          <cell r="H84" t="str">
            <v>N</v>
          </cell>
          <cell r="I84">
            <v>10004</v>
          </cell>
          <cell r="J84">
            <v>120051</v>
          </cell>
        </row>
        <row r="85">
          <cell r="A85" t="str">
            <v>202209213142013692</v>
          </cell>
          <cell r="B85" t="str">
            <v>k|| seq_coupon_store_no.nextval</v>
          </cell>
          <cell r="C85" t="str">
            <v>레오폴드 키보더 전체상품 할인 ~22.09.30 사용</v>
          </cell>
          <cell r="D85">
            <v>10000</v>
          </cell>
          <cell r="E85">
            <v>20220901</v>
          </cell>
          <cell r="F85">
            <v>20220917</v>
          </cell>
          <cell r="G85">
            <v>20220930</v>
          </cell>
          <cell r="H85" t="str">
            <v>N</v>
          </cell>
          <cell r="I85">
            <v>10004</v>
          </cell>
          <cell r="J85">
            <v>120046</v>
          </cell>
        </row>
        <row r="86">
          <cell r="A86" t="str">
            <v>202209223142013693</v>
          </cell>
          <cell r="B86" t="str">
            <v>k|| seq_coupon_store_no.nextval</v>
          </cell>
          <cell r="C86" t="str">
            <v>레오폴드 키보더 전체상품 할인 ~22.09.30 사용</v>
          </cell>
          <cell r="D86">
            <v>10000</v>
          </cell>
          <cell r="E86">
            <v>20220901</v>
          </cell>
          <cell r="F86">
            <v>20220917</v>
          </cell>
          <cell r="G86">
            <v>20220930</v>
          </cell>
          <cell r="H86" t="str">
            <v>N</v>
          </cell>
          <cell r="I86">
            <v>10004</v>
          </cell>
          <cell r="J86">
            <v>120047</v>
          </cell>
        </row>
        <row r="87">
          <cell r="A87" t="str">
            <v>202209243142013727</v>
          </cell>
          <cell r="B87" t="str">
            <v>k|| seq_coupon_store_no.nextval</v>
          </cell>
          <cell r="C87" t="str">
            <v>레오폴드 키보더 전체상품 할인 ~22.09.30 사용</v>
          </cell>
          <cell r="D87">
            <v>5000</v>
          </cell>
          <cell r="E87">
            <v>20220901</v>
          </cell>
          <cell r="F87">
            <v>20220917</v>
          </cell>
          <cell r="G87">
            <v>20220930</v>
          </cell>
          <cell r="H87" t="str">
            <v>N</v>
          </cell>
          <cell r="I87">
            <v>10004</v>
          </cell>
          <cell r="J87">
            <v>120050</v>
          </cell>
        </row>
        <row r="88">
          <cell r="A88" t="str">
            <v>202209243142013728</v>
          </cell>
          <cell r="B88" t="str">
            <v>k|| seq_coupon_store_no.nextval</v>
          </cell>
          <cell r="C88" t="str">
            <v>레오폴드 키보더 전체상품 할인 ~22.09.30 사용</v>
          </cell>
          <cell r="D88">
            <v>5000</v>
          </cell>
          <cell r="E88">
            <v>20220901</v>
          </cell>
          <cell r="F88">
            <v>20220917</v>
          </cell>
          <cell r="G88">
            <v>20220930</v>
          </cell>
          <cell r="H88" t="str">
            <v>N</v>
          </cell>
          <cell r="I88">
            <v>10004</v>
          </cell>
          <cell r="J88">
            <v>120049</v>
          </cell>
        </row>
        <row r="89">
          <cell r="A89" t="str">
            <v>202209293142013762</v>
          </cell>
          <cell r="B89" t="str">
            <v>k|| seq_coupon_store_no.nextval</v>
          </cell>
          <cell r="C89" t="str">
            <v>9월 EVNENT 쿠폰_몬스타기어_모든상품</v>
          </cell>
          <cell r="D89">
            <v>10000</v>
          </cell>
          <cell r="E89">
            <v>20220901</v>
          </cell>
          <cell r="F89">
            <v>20220918</v>
          </cell>
          <cell r="G89">
            <v>20220930</v>
          </cell>
          <cell r="H89" t="str">
            <v>N</v>
          </cell>
          <cell r="I89">
            <v>10003</v>
          </cell>
          <cell r="J89">
            <v>120054</v>
          </cell>
        </row>
        <row r="90">
          <cell r="A90" t="str">
            <v>202209293142013763</v>
          </cell>
          <cell r="B90" t="str">
            <v>k|| seq_coupon_store_no.nextval</v>
          </cell>
          <cell r="C90" t="str">
            <v>9월 EVNENT 쿠폰_몬스타기어_모든상품</v>
          </cell>
          <cell r="D90">
            <v>10000</v>
          </cell>
          <cell r="E90">
            <v>20220901</v>
          </cell>
          <cell r="F90">
            <v>20220918</v>
          </cell>
          <cell r="G90">
            <v>20220930</v>
          </cell>
          <cell r="H90" t="str">
            <v>N</v>
          </cell>
          <cell r="I90">
            <v>10003</v>
          </cell>
          <cell r="J90">
            <v>120055</v>
          </cell>
        </row>
        <row r="91">
          <cell r="A91" t="str">
            <v>202209303142013769</v>
          </cell>
          <cell r="B91" t="str">
            <v>k|| seq_coupon_store_no.nextval</v>
          </cell>
          <cell r="C91" t="str">
            <v>9월 EVNENT 쿠폰_몬스타기어_모든상품</v>
          </cell>
          <cell r="D91">
            <v>10000</v>
          </cell>
          <cell r="E91">
            <v>20220901</v>
          </cell>
          <cell r="F91">
            <v>20220918</v>
          </cell>
          <cell r="G91">
            <v>20220930</v>
          </cell>
          <cell r="H91" t="str">
            <v>N</v>
          </cell>
          <cell r="I91">
            <v>10003</v>
          </cell>
          <cell r="J91">
            <v>120053</v>
          </cell>
        </row>
        <row r="92">
          <cell r="A92" t="str">
            <v>202209303142013770</v>
          </cell>
          <cell r="B92" t="str">
            <v>k|| seq_coupon_store_no.nextval</v>
          </cell>
          <cell r="C92" t="str">
            <v>9월 EVNENT 쿠폰_몬스타기어_모든상품</v>
          </cell>
          <cell r="D92">
            <v>10000</v>
          </cell>
          <cell r="E92">
            <v>20220901</v>
          </cell>
          <cell r="F92">
            <v>20220919</v>
          </cell>
          <cell r="G92">
            <v>20220930</v>
          </cell>
          <cell r="H92" t="str">
            <v>N</v>
          </cell>
          <cell r="I92">
            <v>10003</v>
          </cell>
          <cell r="J92">
            <v>120057</v>
          </cell>
        </row>
        <row r="93">
          <cell r="A93" t="str">
            <v>202209043142013572</v>
          </cell>
          <cell r="B93" t="str">
            <v>k|| seq_coupon_store_no.nextval</v>
          </cell>
          <cell r="C93" t="str">
            <v>9월 EVNENT 쿠폰_몬스타기어_모든상품</v>
          </cell>
          <cell r="D93">
            <v>10000</v>
          </cell>
          <cell r="E93">
            <v>20220901</v>
          </cell>
          <cell r="F93">
            <v>20220919</v>
          </cell>
          <cell r="G93">
            <v>20220930</v>
          </cell>
          <cell r="H93" t="str">
            <v>N</v>
          </cell>
          <cell r="I93">
            <v>10003</v>
          </cell>
          <cell r="J93">
            <v>120058</v>
          </cell>
        </row>
        <row r="94">
          <cell r="A94" t="str">
            <v>202209053142013584</v>
          </cell>
          <cell r="B94" t="str">
            <v>k|| seq_coupon_store_no.nextval</v>
          </cell>
          <cell r="C94" t="str">
            <v>엠스톤 키보더 입점! 이벤트 쿠폰_1만원권</v>
          </cell>
          <cell r="D94">
            <v>10000</v>
          </cell>
          <cell r="E94">
            <v>20220901</v>
          </cell>
          <cell r="F94">
            <v>20220921</v>
          </cell>
          <cell r="G94">
            <v>20220930</v>
          </cell>
          <cell r="H94" t="str">
            <v>N</v>
          </cell>
          <cell r="I94">
            <v>10000</v>
          </cell>
          <cell r="J94">
            <v>120031</v>
          </cell>
        </row>
        <row r="95">
          <cell r="A95" t="str">
            <v>202209133142013645</v>
          </cell>
          <cell r="B95" t="str">
            <v>k|| seq_coupon_store_no.nextval</v>
          </cell>
          <cell r="C95" t="str">
            <v>엠스톤 키보더 입점! 이벤트 쿠폰_1만원권</v>
          </cell>
          <cell r="D95">
            <v>10000</v>
          </cell>
          <cell r="E95">
            <v>20220901</v>
          </cell>
          <cell r="F95">
            <v>20220922</v>
          </cell>
          <cell r="G95">
            <v>20220930</v>
          </cell>
          <cell r="H95" t="str">
            <v>N</v>
          </cell>
          <cell r="I95">
            <v>10000</v>
          </cell>
          <cell r="J95">
            <v>120032</v>
          </cell>
        </row>
        <row r="96">
          <cell r="A96" t="str">
            <v>202209133142013646</v>
          </cell>
          <cell r="B96" t="str">
            <v>k|| seq_coupon_store_no.nextval</v>
          </cell>
          <cell r="C96" t="str">
            <v>엠스톤 키보더 입점! 이벤트 쿠폰_1만원권</v>
          </cell>
          <cell r="D96">
            <v>10000</v>
          </cell>
          <cell r="E96">
            <v>20220901</v>
          </cell>
          <cell r="F96">
            <v>20220922</v>
          </cell>
          <cell r="G96">
            <v>20220930</v>
          </cell>
          <cell r="H96" t="str">
            <v>N</v>
          </cell>
          <cell r="I96">
            <v>10000</v>
          </cell>
          <cell r="J96">
            <v>120035</v>
          </cell>
        </row>
        <row r="97">
          <cell r="A97" t="str">
            <v>202209153142013667</v>
          </cell>
          <cell r="B97" t="str">
            <v>k|| seq_coupon_store_no.nextval</v>
          </cell>
          <cell r="C97" t="str">
            <v>엠스톤 키보더 입점! 이벤트 쿠폰_1만원권</v>
          </cell>
          <cell r="D97">
            <v>10000</v>
          </cell>
          <cell r="E97">
            <v>20220901</v>
          </cell>
          <cell r="F97">
            <v>20220922</v>
          </cell>
          <cell r="G97">
            <v>20220930</v>
          </cell>
          <cell r="H97" t="str">
            <v>N</v>
          </cell>
          <cell r="I97">
            <v>10000</v>
          </cell>
          <cell r="J97">
            <v>120033</v>
          </cell>
        </row>
        <row r="98">
          <cell r="A98" t="str">
            <v>202209183142013679</v>
          </cell>
          <cell r="B98" t="str">
            <v>k|| seq_coupon_store_no.nextval</v>
          </cell>
          <cell r="C98" t="str">
            <v>앱코,KEYBOAR-DER 입점기념::할인쿠폰</v>
          </cell>
          <cell r="D98">
            <v>10000</v>
          </cell>
          <cell r="E98">
            <v>20220901</v>
          </cell>
          <cell r="F98">
            <v>20220922</v>
          </cell>
          <cell r="G98">
            <v>20220930</v>
          </cell>
          <cell r="H98" t="str">
            <v>N</v>
          </cell>
          <cell r="I98">
            <v>10001</v>
          </cell>
          <cell r="J98">
            <v>120044</v>
          </cell>
        </row>
        <row r="99">
          <cell r="A99" t="str">
            <v>202209223142013702</v>
          </cell>
          <cell r="B99" t="str">
            <v>k|| seq_coupon_store_no.nextval</v>
          </cell>
          <cell r="C99" t="str">
            <v>앱코,KEYBOAR-DER 입점기념::할인쿠폰</v>
          </cell>
          <cell r="D99">
            <v>10000</v>
          </cell>
          <cell r="E99">
            <v>20220901</v>
          </cell>
          <cell r="F99">
            <v>20220922</v>
          </cell>
          <cell r="G99">
            <v>20220930</v>
          </cell>
          <cell r="H99" t="str">
            <v>N</v>
          </cell>
          <cell r="I99">
            <v>10001</v>
          </cell>
          <cell r="J99">
            <v>120038</v>
          </cell>
        </row>
        <row r="100">
          <cell r="A100" t="str">
            <v>202209233142013714</v>
          </cell>
          <cell r="B100" t="str">
            <v>k|| seq_coupon_store_no.nextval</v>
          </cell>
          <cell r="C100" t="str">
            <v>앱코,KEYBOAR-DER 입점기념::할인쿠폰</v>
          </cell>
          <cell r="D100">
            <v>5000</v>
          </cell>
          <cell r="E100">
            <v>20220901</v>
          </cell>
          <cell r="F100">
            <v>20220922</v>
          </cell>
          <cell r="G100">
            <v>20220930</v>
          </cell>
          <cell r="H100" t="str">
            <v>N</v>
          </cell>
          <cell r="I100">
            <v>10001</v>
          </cell>
          <cell r="J100">
            <v>120043</v>
          </cell>
        </row>
        <row r="101">
          <cell r="A101" t="str">
            <v>202209293142013764</v>
          </cell>
          <cell r="B101" t="str">
            <v>k|| seq_coupon_store_no.nextval</v>
          </cell>
          <cell r="C101" t="str">
            <v>앱코,KEYBOAR-DER 입점기념::할인쿠폰</v>
          </cell>
          <cell r="D101">
            <v>10000</v>
          </cell>
          <cell r="E101">
            <v>20220901</v>
          </cell>
          <cell r="F101">
            <v>20220922</v>
          </cell>
          <cell r="G101">
            <v>20220930</v>
          </cell>
          <cell r="H101" t="str">
            <v>N</v>
          </cell>
          <cell r="I101">
            <v>10001</v>
          </cell>
          <cell r="J101">
            <v>120042</v>
          </cell>
        </row>
        <row r="102">
          <cell r="A102" t="str">
            <v>202209293142013765</v>
          </cell>
          <cell r="B102" t="str">
            <v>k|| seq_coupon_store_no.nextval</v>
          </cell>
          <cell r="C102" t="str">
            <v>앱코,KEYBOAR-DER 입점기념::할인쿠폰</v>
          </cell>
          <cell r="D102">
            <v>10000</v>
          </cell>
          <cell r="E102">
            <v>20220901</v>
          </cell>
          <cell r="F102">
            <v>20220922</v>
          </cell>
          <cell r="G102">
            <v>20220930</v>
          </cell>
          <cell r="H102" t="str">
            <v>N</v>
          </cell>
          <cell r="I102">
            <v>10001</v>
          </cell>
          <cell r="J102">
            <v>120039</v>
          </cell>
        </row>
        <row r="103">
          <cell r="A103" t="str">
            <v>202209053142013580</v>
          </cell>
          <cell r="B103" t="str">
            <v>k|| seq_coupon_store_no.nextval</v>
          </cell>
          <cell r="C103" t="str">
            <v>앱코,KEYBOAR-DER 입점기념::할인쿠폰</v>
          </cell>
          <cell r="D103">
            <v>10000</v>
          </cell>
          <cell r="E103">
            <v>20220901</v>
          </cell>
          <cell r="F103">
            <v>20220922</v>
          </cell>
          <cell r="G103">
            <v>20220930</v>
          </cell>
          <cell r="H103" t="str">
            <v>N</v>
          </cell>
          <cell r="I103">
            <v>10001</v>
          </cell>
          <cell r="J103">
            <v>120041</v>
          </cell>
        </row>
        <row r="104">
          <cell r="A104" t="str">
            <v>202209073142013603</v>
          </cell>
          <cell r="B104" t="str">
            <v>k|| seq_coupon_store_no.nextval</v>
          </cell>
          <cell r="C104" t="str">
            <v>9월 EVNENT 쿠폰_몬스타기어_모든상품</v>
          </cell>
          <cell r="D104">
            <v>10000</v>
          </cell>
          <cell r="E104">
            <v>20220901</v>
          </cell>
          <cell r="F104">
            <v>20220923</v>
          </cell>
          <cell r="G104">
            <v>20220930</v>
          </cell>
          <cell r="H104" t="str">
            <v>N</v>
          </cell>
          <cell r="I104">
            <v>10003</v>
          </cell>
          <cell r="J104">
            <v>120054</v>
          </cell>
        </row>
        <row r="105">
          <cell r="A105" t="str">
            <v>202209093142013612</v>
          </cell>
          <cell r="B105" t="str">
            <v>k|| seq_coupon_store_no.nextval</v>
          </cell>
          <cell r="C105" t="str">
            <v>9월 EVNENT 쿠폰_몬스타기어_모든상품</v>
          </cell>
          <cell r="D105">
            <v>10000</v>
          </cell>
          <cell r="E105">
            <v>20220901</v>
          </cell>
          <cell r="F105">
            <v>20220923</v>
          </cell>
          <cell r="G105">
            <v>20220930</v>
          </cell>
          <cell r="H105" t="str">
            <v>N</v>
          </cell>
          <cell r="I105">
            <v>10003</v>
          </cell>
          <cell r="J105">
            <v>120055</v>
          </cell>
        </row>
        <row r="106">
          <cell r="A106" t="str">
            <v>202209103142013620</v>
          </cell>
          <cell r="B106" t="str">
            <v>k|| seq_coupon_store_no.nextval</v>
          </cell>
          <cell r="C106" t="str">
            <v>9월 EVNENT 쿠폰_몬스타기어_모든상품</v>
          </cell>
          <cell r="D106">
            <v>10000</v>
          </cell>
          <cell r="E106">
            <v>20220901</v>
          </cell>
          <cell r="F106">
            <v>20220923</v>
          </cell>
          <cell r="G106">
            <v>20220930</v>
          </cell>
          <cell r="H106" t="str">
            <v>N</v>
          </cell>
          <cell r="I106">
            <v>10003</v>
          </cell>
          <cell r="J106">
            <v>120052</v>
          </cell>
        </row>
        <row r="107">
          <cell r="A107" t="str">
            <v>202209133142013647</v>
          </cell>
          <cell r="B107" t="str">
            <v>k|| seq_coupon_store_no.nextval</v>
          </cell>
          <cell r="C107" t="str">
            <v>9월 EVNENT 쿠폰_몬스타기어_모든상품</v>
          </cell>
          <cell r="D107">
            <v>10000</v>
          </cell>
          <cell r="E107">
            <v>20220901</v>
          </cell>
          <cell r="F107">
            <v>20220923</v>
          </cell>
          <cell r="G107">
            <v>20220930</v>
          </cell>
          <cell r="H107" t="str">
            <v>N</v>
          </cell>
          <cell r="I107">
            <v>10003</v>
          </cell>
          <cell r="J107">
            <v>120057</v>
          </cell>
        </row>
        <row r="108">
          <cell r="A108" t="str">
            <v>202209143142013654</v>
          </cell>
          <cell r="B108" t="str">
            <v>k|| seq_coupon_store_no.nextval</v>
          </cell>
          <cell r="C108" t="str">
            <v>9월 EVNENT 쿠폰_몬스타기어_모든상품</v>
          </cell>
          <cell r="D108">
            <v>10000</v>
          </cell>
          <cell r="E108">
            <v>20220901</v>
          </cell>
          <cell r="F108">
            <v>20220923</v>
          </cell>
          <cell r="G108">
            <v>20220930</v>
          </cell>
          <cell r="H108" t="str">
            <v>N</v>
          </cell>
          <cell r="I108">
            <v>10003</v>
          </cell>
          <cell r="J108">
            <v>120058</v>
          </cell>
        </row>
        <row r="109">
          <cell r="A109" t="str">
            <v>202209173142013675</v>
          </cell>
          <cell r="B109" t="str">
            <v>k|| seq_coupon_store_no.nextval</v>
          </cell>
          <cell r="C109" t="str">
            <v>9월 EVNENT 쿠폰_몬스타기어_모든상품</v>
          </cell>
          <cell r="D109">
            <v>10000</v>
          </cell>
          <cell r="E109">
            <v>20220901</v>
          </cell>
          <cell r="F109">
            <v>20220923</v>
          </cell>
          <cell r="G109">
            <v>20220930</v>
          </cell>
          <cell r="H109" t="str">
            <v>N</v>
          </cell>
          <cell r="I109">
            <v>10003</v>
          </cell>
          <cell r="J109">
            <v>120053</v>
          </cell>
        </row>
        <row r="110">
          <cell r="A110" t="str">
            <v>202209233142013710</v>
          </cell>
          <cell r="B110" t="str">
            <v>k|| seq_coupon_store_no.nextval</v>
          </cell>
          <cell r="C110" t="str">
            <v>레오폴드 키보더 전체상품 할인 ~22.09.30 사용</v>
          </cell>
          <cell r="D110">
            <v>10000</v>
          </cell>
          <cell r="E110">
            <v>20220901</v>
          </cell>
          <cell r="F110">
            <v>20220923</v>
          </cell>
          <cell r="G110">
            <v>20220930</v>
          </cell>
          <cell r="H110" t="str">
            <v>N</v>
          </cell>
          <cell r="I110">
            <v>10004</v>
          </cell>
          <cell r="J110">
            <v>120048</v>
          </cell>
        </row>
        <row r="111">
          <cell r="A111" t="str">
            <v>202209293142013766</v>
          </cell>
          <cell r="B111" t="str">
            <v>k|| seq_coupon_store_no.nextval</v>
          </cell>
          <cell r="C111" t="str">
            <v>레오폴드 키보더 전체상품 할인 ~22.09.30 사용</v>
          </cell>
          <cell r="D111">
            <v>10000</v>
          </cell>
          <cell r="E111">
            <v>20220901</v>
          </cell>
          <cell r="F111">
            <v>20220923</v>
          </cell>
          <cell r="G111">
            <v>20220930</v>
          </cell>
          <cell r="H111" t="str">
            <v>N</v>
          </cell>
          <cell r="I111">
            <v>10004</v>
          </cell>
          <cell r="J111">
            <v>120051</v>
          </cell>
        </row>
        <row r="112">
          <cell r="A112" t="str">
            <v>202209033142013566</v>
          </cell>
          <cell r="B112" t="str">
            <v>k|| seq_coupon_store_no.nextval</v>
          </cell>
          <cell r="C112" t="str">
            <v>레오폴드 키보더 전체상품 할인 ~22.09.30 사용</v>
          </cell>
          <cell r="D112">
            <v>10000</v>
          </cell>
          <cell r="E112">
            <v>20220901</v>
          </cell>
          <cell r="F112">
            <v>20220923</v>
          </cell>
          <cell r="G112">
            <v>20220930</v>
          </cell>
          <cell r="H112" t="str">
            <v>N</v>
          </cell>
          <cell r="I112">
            <v>10004</v>
          </cell>
          <cell r="J112">
            <v>120046</v>
          </cell>
        </row>
        <row r="113">
          <cell r="A113" t="str">
            <v>202209133142013648</v>
          </cell>
          <cell r="B113" t="str">
            <v>k|| seq_coupon_store_no.nextval</v>
          </cell>
          <cell r="C113" t="str">
            <v>레오폴드 키보더 전체상품 할인 ~22.09.30 사용</v>
          </cell>
          <cell r="D113">
            <v>10000</v>
          </cell>
          <cell r="E113">
            <v>20220901</v>
          </cell>
          <cell r="F113">
            <v>20220923</v>
          </cell>
          <cell r="G113">
            <v>20220930</v>
          </cell>
          <cell r="H113" t="str">
            <v>N</v>
          </cell>
          <cell r="I113">
            <v>10004</v>
          </cell>
          <cell r="J113">
            <v>120047</v>
          </cell>
        </row>
        <row r="114">
          <cell r="A114" t="str">
            <v>202209153142013661</v>
          </cell>
          <cell r="B114" t="str">
            <v>k|| seq_coupon_store_no.nextval</v>
          </cell>
          <cell r="C114" t="str">
            <v>레오폴드 키보더 전체상품 할인 ~22.09.30 사용</v>
          </cell>
          <cell r="D114">
            <v>5000</v>
          </cell>
          <cell r="E114">
            <v>20220901</v>
          </cell>
          <cell r="F114">
            <v>20220923</v>
          </cell>
          <cell r="G114">
            <v>20220930</v>
          </cell>
          <cell r="H114" t="str">
            <v>N</v>
          </cell>
          <cell r="I114">
            <v>10004</v>
          </cell>
          <cell r="J114">
            <v>120050</v>
          </cell>
        </row>
        <row r="115">
          <cell r="A115" t="str">
            <v>202209223142013696</v>
          </cell>
          <cell r="B115" t="str">
            <v>k|| seq_coupon_store_no.nextval</v>
          </cell>
          <cell r="C115" t="str">
            <v>레오폴드 키보더 전체상품 할인 ~22.09.30 사용</v>
          </cell>
          <cell r="D115">
            <v>3000</v>
          </cell>
          <cell r="E115">
            <v>20220901</v>
          </cell>
          <cell r="F115">
            <v>20220923</v>
          </cell>
          <cell r="G115">
            <v>20220930</v>
          </cell>
          <cell r="H115" t="str">
            <v>N</v>
          </cell>
          <cell r="I115">
            <v>10004</v>
          </cell>
          <cell r="J115">
            <v>120049</v>
          </cell>
        </row>
        <row r="116">
          <cell r="A116" t="str">
            <v>202209303142013767</v>
          </cell>
          <cell r="B116" t="str">
            <v>k|| seq_coupon_store_no.nextval</v>
          </cell>
          <cell r="C116" t="str">
            <v>엠스톤 키보더 입점! 이벤트 쿠폰_1만원권</v>
          </cell>
          <cell r="D116">
            <v>10000</v>
          </cell>
          <cell r="E116">
            <v>20220901</v>
          </cell>
          <cell r="F116">
            <v>20220924</v>
          </cell>
          <cell r="G116">
            <v>20220930</v>
          </cell>
          <cell r="H116" t="str">
            <v>N</v>
          </cell>
          <cell r="I116">
            <v>10000</v>
          </cell>
          <cell r="J116">
            <v>120031</v>
          </cell>
        </row>
        <row r="117">
          <cell r="A117" t="str">
            <v>202209303142013773</v>
          </cell>
          <cell r="B117" t="str">
            <v>k|| seq_coupon_store_no.nextval</v>
          </cell>
          <cell r="C117" t="str">
            <v>엠스톤 키보더 입점! 이벤트 쿠폰_1만원권</v>
          </cell>
          <cell r="D117">
            <v>10000</v>
          </cell>
          <cell r="E117">
            <v>20220901</v>
          </cell>
          <cell r="F117">
            <v>20220924</v>
          </cell>
          <cell r="G117">
            <v>20220930</v>
          </cell>
          <cell r="H117" t="str">
            <v>N</v>
          </cell>
          <cell r="I117">
            <v>10000</v>
          </cell>
          <cell r="J117">
            <v>120032</v>
          </cell>
        </row>
        <row r="118">
          <cell r="A118" t="str">
            <v>202209053142013582</v>
          </cell>
          <cell r="B118" t="str">
            <v>k|| seq_coupon_store_no.nextval</v>
          </cell>
          <cell r="C118" t="str">
            <v>앱코,KEYBOAR-DER 입점기념::할인쿠폰</v>
          </cell>
          <cell r="D118">
            <v>10000</v>
          </cell>
          <cell r="E118">
            <v>20220901</v>
          </cell>
          <cell r="F118">
            <v>20220925</v>
          </cell>
          <cell r="G118">
            <v>20220930</v>
          </cell>
          <cell r="H118" t="str">
            <v>N</v>
          </cell>
          <cell r="I118">
            <v>10001</v>
          </cell>
          <cell r="J118">
            <v>120044</v>
          </cell>
        </row>
        <row r="119">
          <cell r="A119" t="str">
            <v>202209073142013605</v>
          </cell>
          <cell r="B119" t="str">
            <v>k|| seq_coupon_store_no.nextval</v>
          </cell>
          <cell r="C119" t="str">
            <v>9월 EVNENT 쿠폰_몬스타기어_모든상품</v>
          </cell>
          <cell r="D119">
            <v>10000</v>
          </cell>
          <cell r="E119">
            <v>20220901</v>
          </cell>
          <cell r="F119">
            <v>20220925</v>
          </cell>
          <cell r="G119">
            <v>20220930</v>
          </cell>
          <cell r="H119" t="str">
            <v>N</v>
          </cell>
          <cell r="I119">
            <v>10003</v>
          </cell>
          <cell r="J119">
            <v>120054</v>
          </cell>
        </row>
        <row r="120">
          <cell r="A120" t="str">
            <v>202209093142013614</v>
          </cell>
          <cell r="B120" t="str">
            <v>k|| seq_coupon_store_no.nextval</v>
          </cell>
          <cell r="C120" t="str">
            <v>9월 EVNENT 쿠폰_몬스타기어_모든상품</v>
          </cell>
          <cell r="D120">
            <v>10000</v>
          </cell>
          <cell r="E120">
            <v>20220901</v>
          </cell>
          <cell r="F120">
            <v>20220925</v>
          </cell>
          <cell r="G120">
            <v>20220930</v>
          </cell>
          <cell r="H120" t="str">
            <v>N</v>
          </cell>
          <cell r="I120">
            <v>10003</v>
          </cell>
          <cell r="J120">
            <v>120055</v>
          </cell>
        </row>
        <row r="121">
          <cell r="A121" t="str">
            <v>202209103142013622</v>
          </cell>
          <cell r="B121" t="str">
            <v>k|| seq_coupon_store_no.nextval</v>
          </cell>
          <cell r="C121" t="str">
            <v>레오폴드 키보더 전체상품 할인 ~22.09.30 사용</v>
          </cell>
          <cell r="D121">
            <v>10000</v>
          </cell>
          <cell r="E121">
            <v>20220901</v>
          </cell>
          <cell r="F121">
            <v>20220925</v>
          </cell>
          <cell r="G121">
            <v>20220930</v>
          </cell>
          <cell r="H121" t="str">
            <v>N</v>
          </cell>
          <cell r="I121">
            <v>10004</v>
          </cell>
          <cell r="J121">
            <v>120048</v>
          </cell>
        </row>
        <row r="122">
          <cell r="A122" t="str">
            <v>202209143142013656</v>
          </cell>
          <cell r="B122" t="str">
            <v>k|| seq_coupon_store_no.nextval</v>
          </cell>
          <cell r="C122" t="str">
            <v>레오폴드 키보더 전체상품 할인 ~22.09.30 사용</v>
          </cell>
          <cell r="D122">
            <v>10000</v>
          </cell>
          <cell r="E122">
            <v>20220901</v>
          </cell>
          <cell r="F122">
            <v>20220925</v>
          </cell>
          <cell r="G122">
            <v>20220930</v>
          </cell>
          <cell r="H122" t="str">
            <v>N</v>
          </cell>
          <cell r="I122">
            <v>10004</v>
          </cell>
          <cell r="J122">
            <v>120051</v>
          </cell>
        </row>
        <row r="123">
          <cell r="A123" t="str">
            <v>202209173142013677</v>
          </cell>
          <cell r="B123" t="str">
            <v>k|| seq_coupon_store_no.nextval</v>
          </cell>
          <cell r="C123" t="str">
            <v>앱코,KEYBOAR-DER 입점기념::할인쿠폰</v>
          </cell>
          <cell r="D123">
            <v>5000</v>
          </cell>
          <cell r="E123">
            <v>20220901</v>
          </cell>
          <cell r="F123">
            <v>20220926</v>
          </cell>
          <cell r="G123">
            <v>20220930</v>
          </cell>
          <cell r="H123" t="str">
            <v>N</v>
          </cell>
          <cell r="I123">
            <v>10001</v>
          </cell>
          <cell r="J123">
            <v>120038</v>
          </cell>
        </row>
        <row r="124">
          <cell r="A124" t="str">
            <v>202209233142013712</v>
          </cell>
          <cell r="B124" t="str">
            <v>k|| seq_coupon_store_no.nextval</v>
          </cell>
          <cell r="C124" t="str">
            <v>앱코,KEYBOAR-DER 입점기념::할인쿠폰</v>
          </cell>
          <cell r="D124">
            <v>5000</v>
          </cell>
          <cell r="E124">
            <v>20220901</v>
          </cell>
          <cell r="F124">
            <v>20220926</v>
          </cell>
          <cell r="G124">
            <v>20220930</v>
          </cell>
          <cell r="H124" t="str">
            <v>N</v>
          </cell>
          <cell r="I124">
            <v>10001</v>
          </cell>
          <cell r="J124">
            <v>120043</v>
          </cell>
        </row>
        <row r="125">
          <cell r="A125" t="str">
            <v>202209253142013739</v>
          </cell>
          <cell r="B125" t="str">
            <v>k|| seq_coupon_store_no.nextval</v>
          </cell>
          <cell r="C125" t="str">
            <v>레오폴드 키보더 전체상품 할인 ~22.09.30 사용</v>
          </cell>
          <cell r="D125">
            <v>10000</v>
          </cell>
          <cell r="E125">
            <v>20220901</v>
          </cell>
          <cell r="F125">
            <v>20220926</v>
          </cell>
          <cell r="G125">
            <v>20220930</v>
          </cell>
          <cell r="H125" t="str">
            <v>N</v>
          </cell>
          <cell r="I125">
            <v>10004</v>
          </cell>
          <cell r="J125">
            <v>120046</v>
          </cell>
        </row>
        <row r="126">
          <cell r="A126" t="str">
            <v>202209043142013577</v>
          </cell>
          <cell r="B126" t="str">
            <v>k|| seq_coupon_store_no.nextval</v>
          </cell>
          <cell r="C126" t="str">
            <v>9월 EVNENT 쿠폰_몬스타기어_모든상품</v>
          </cell>
          <cell r="D126">
            <v>10000</v>
          </cell>
          <cell r="E126">
            <v>20220901</v>
          </cell>
          <cell r="F126">
            <v>20220927</v>
          </cell>
          <cell r="G126">
            <v>20220930</v>
          </cell>
          <cell r="H126" t="str">
            <v>N</v>
          </cell>
          <cell r="I126">
            <v>10003</v>
          </cell>
          <cell r="J126">
            <v>120054</v>
          </cell>
        </row>
        <row r="127">
          <cell r="A127" t="str">
            <v>202209073142013600</v>
          </cell>
          <cell r="B127" t="str">
            <v>k|| seq_coupon_store_no.nextval</v>
          </cell>
          <cell r="C127" t="str">
            <v>9월 EVNENT 쿠폰_몬스타기어_모든상품</v>
          </cell>
          <cell r="D127">
            <v>10000</v>
          </cell>
          <cell r="E127">
            <v>20220901</v>
          </cell>
          <cell r="F127">
            <v>20220927</v>
          </cell>
          <cell r="G127">
            <v>20220930</v>
          </cell>
          <cell r="H127" t="str">
            <v>N</v>
          </cell>
          <cell r="I127">
            <v>10003</v>
          </cell>
          <cell r="J127">
            <v>120052</v>
          </cell>
        </row>
        <row r="128">
          <cell r="A128" t="str">
            <v>202209083142013609</v>
          </cell>
          <cell r="B128" t="str">
            <v>k|| seq_coupon_store_no.nextval</v>
          </cell>
          <cell r="C128" t="str">
            <v>9월 EVNENT 쿠폰_몬스타기어_모든상품</v>
          </cell>
          <cell r="D128">
            <v>10000</v>
          </cell>
          <cell r="E128">
            <v>20220901</v>
          </cell>
          <cell r="F128">
            <v>20220927</v>
          </cell>
          <cell r="G128">
            <v>20220930</v>
          </cell>
          <cell r="H128" t="str">
            <v>N</v>
          </cell>
          <cell r="I128">
            <v>10003</v>
          </cell>
          <cell r="J128">
            <v>120057</v>
          </cell>
        </row>
        <row r="129">
          <cell r="A129" t="str">
            <v>202209103142013617</v>
          </cell>
          <cell r="B129" t="str">
            <v>k|| seq_coupon_store_no.nextval</v>
          </cell>
          <cell r="C129" t="str">
            <v>레오폴드 키보더 전체상품 할인 ~22.09.30 사용</v>
          </cell>
          <cell r="D129">
            <v>10000</v>
          </cell>
          <cell r="E129">
            <v>20220901</v>
          </cell>
          <cell r="F129">
            <v>20220927</v>
          </cell>
          <cell r="G129">
            <v>20220930</v>
          </cell>
          <cell r="H129" t="str">
            <v>N</v>
          </cell>
          <cell r="I129">
            <v>10004</v>
          </cell>
          <cell r="J129">
            <v>120048</v>
          </cell>
        </row>
        <row r="130">
          <cell r="A130" t="str">
            <v>202209143142013651</v>
          </cell>
          <cell r="B130" t="str">
            <v>k|| seq_coupon_store_no.nextval</v>
          </cell>
          <cell r="C130" t="str">
            <v>레오폴드 키보더 전체상품 할인 ~22.09.30 사용</v>
          </cell>
          <cell r="D130">
            <v>10000</v>
          </cell>
          <cell r="E130">
            <v>20220901</v>
          </cell>
          <cell r="F130">
            <v>20220927</v>
          </cell>
          <cell r="G130">
            <v>20220930</v>
          </cell>
          <cell r="H130" t="str">
            <v>N</v>
          </cell>
          <cell r="I130">
            <v>10004</v>
          </cell>
          <cell r="J130">
            <v>120047</v>
          </cell>
        </row>
        <row r="131">
          <cell r="A131" t="str">
            <v>202209173142013672</v>
          </cell>
          <cell r="B131" t="str">
            <v>k || seq_coupon_store_no.nextval</v>
          </cell>
          <cell r="C131" t="str">
            <v>엠스톤 키보더 입점! 이벤트 쿠폰_1만원권</v>
          </cell>
          <cell r="D131">
            <v>10000</v>
          </cell>
          <cell r="E131">
            <v>20220901</v>
          </cell>
          <cell r="F131">
            <v>20220928</v>
          </cell>
          <cell r="G131">
            <v>20220930</v>
          </cell>
          <cell r="H131" t="str">
            <v>N</v>
          </cell>
          <cell r="I131">
            <v>10000</v>
          </cell>
          <cell r="J131">
            <v>120037</v>
          </cell>
        </row>
        <row r="132">
          <cell r="A132" t="str">
            <v>202209233142013707</v>
          </cell>
          <cell r="B132" t="str">
            <v>k|| seq_coupon_store_no.nextval</v>
          </cell>
          <cell r="C132" t="str">
            <v>앱코,KEYBOAR-DER 입점기념::할인쿠폰</v>
          </cell>
          <cell r="D132">
            <v>10000</v>
          </cell>
          <cell r="E132">
            <v>20220901</v>
          </cell>
          <cell r="F132">
            <v>20220928</v>
          </cell>
          <cell r="G132">
            <v>20220930</v>
          </cell>
          <cell r="H132" t="str">
            <v>N</v>
          </cell>
          <cell r="I132">
            <v>10001</v>
          </cell>
          <cell r="J132">
            <v>120044</v>
          </cell>
        </row>
        <row r="133">
          <cell r="A133" t="str">
            <v>202209263142013740</v>
          </cell>
          <cell r="B133" t="str">
            <v>k|| seq_coupon_store_no.nextval</v>
          </cell>
          <cell r="C133" t="str">
            <v>9월 EVNENT 쿠폰_몬스타기어_모든상품</v>
          </cell>
          <cell r="D133">
            <v>10000</v>
          </cell>
          <cell r="E133">
            <v>20220901</v>
          </cell>
          <cell r="F133">
            <v>20220928</v>
          </cell>
          <cell r="G133">
            <v>20220930</v>
          </cell>
          <cell r="H133" t="str">
            <v>N</v>
          </cell>
          <cell r="I133">
            <v>10003</v>
          </cell>
          <cell r="J133">
            <v>120054</v>
          </cell>
        </row>
        <row r="134">
          <cell r="A134" t="str">
            <v>202209033142013565</v>
          </cell>
          <cell r="B134" t="str">
            <v>k|| seq_coupon_store_no.nextval</v>
          </cell>
          <cell r="C134" t="str">
            <v>9월 EVNENT 쿠폰_몬스타기어_모든상품</v>
          </cell>
          <cell r="D134">
            <v>10000</v>
          </cell>
          <cell r="E134">
            <v>20220901</v>
          </cell>
          <cell r="F134">
            <v>20220928</v>
          </cell>
          <cell r="G134">
            <v>20220930</v>
          </cell>
          <cell r="H134" t="str">
            <v>N</v>
          </cell>
          <cell r="I134">
            <v>10003</v>
          </cell>
          <cell r="J134">
            <v>120055</v>
          </cell>
        </row>
        <row r="135">
          <cell r="A135" t="str">
            <v>202209033142013567</v>
          </cell>
          <cell r="B135" t="str">
            <v>k|| seq_coupon_store_no.nextval</v>
          </cell>
          <cell r="C135" t="str">
            <v>엠스톤 키보더 입점! 이벤트 쿠폰_1만원권</v>
          </cell>
          <cell r="D135">
            <v>10000</v>
          </cell>
          <cell r="E135">
            <v>20220901</v>
          </cell>
          <cell r="F135">
            <v>20220929</v>
          </cell>
          <cell r="G135">
            <v>20220930</v>
          </cell>
          <cell r="H135" t="str">
            <v>N</v>
          </cell>
          <cell r="I135">
            <v>10000</v>
          </cell>
          <cell r="J135">
            <v>120031</v>
          </cell>
        </row>
        <row r="136">
          <cell r="A136" t="str">
            <v>202209143142013660</v>
          </cell>
          <cell r="B136" t="str">
            <v>k|| seq_coupon_store_no.nextval</v>
          </cell>
          <cell r="C136" t="str">
            <v>엠스톤 키보더 입점! 이벤트 쿠폰_1만원권</v>
          </cell>
          <cell r="D136">
            <v>10000</v>
          </cell>
          <cell r="E136">
            <v>20220901</v>
          </cell>
          <cell r="F136">
            <v>20220929</v>
          </cell>
          <cell r="G136">
            <v>20220930</v>
          </cell>
          <cell r="H136" t="str">
            <v>N</v>
          </cell>
          <cell r="I136">
            <v>10000</v>
          </cell>
          <cell r="J136">
            <v>120032</v>
          </cell>
        </row>
        <row r="137">
          <cell r="A137" t="str">
            <v>202209153142013662</v>
          </cell>
          <cell r="B137" t="str">
            <v>k|| seq_coupon_store_no.nextval</v>
          </cell>
          <cell r="C137" t="str">
            <v>앱코,KEYBOAR-DER 입점기념::할인쿠폰</v>
          </cell>
          <cell r="D137">
            <v>10000</v>
          </cell>
          <cell r="E137">
            <v>20220901</v>
          </cell>
          <cell r="F137">
            <v>20220929</v>
          </cell>
          <cell r="G137">
            <v>20220930</v>
          </cell>
          <cell r="H137" t="str">
            <v>N</v>
          </cell>
          <cell r="I137">
            <v>10001</v>
          </cell>
          <cell r="J137">
            <v>120041</v>
          </cell>
        </row>
        <row r="138">
          <cell r="A138" t="str">
            <v>202209223142013695</v>
          </cell>
          <cell r="B138" t="str">
            <v>k|| seq_coupon_store_no.nextval</v>
          </cell>
          <cell r="C138" t="str">
            <v>9월 EVNENT 쿠폰_몬스타기어_모든상품</v>
          </cell>
          <cell r="D138">
            <v>10000</v>
          </cell>
          <cell r="E138">
            <v>20220901</v>
          </cell>
          <cell r="F138">
            <v>20220929</v>
          </cell>
          <cell r="G138">
            <v>20220930</v>
          </cell>
          <cell r="H138" t="str">
            <v>N</v>
          </cell>
          <cell r="I138">
            <v>10003</v>
          </cell>
          <cell r="J138">
            <v>120053</v>
          </cell>
        </row>
        <row r="139">
          <cell r="A139" t="str">
            <v>202209223142013697</v>
          </cell>
          <cell r="B139" t="str">
            <v>k|| seq_coupon_store_no.nextval</v>
          </cell>
          <cell r="C139" t="str">
            <v>레오폴드 키보더 전체상품 할인 ~22.09.30 사용</v>
          </cell>
          <cell r="D139">
            <v>3000</v>
          </cell>
          <cell r="E139">
            <v>20220901</v>
          </cell>
          <cell r="F139">
            <v>20220929</v>
          </cell>
          <cell r="G139">
            <v>20220930</v>
          </cell>
          <cell r="H139" t="str">
            <v>N</v>
          </cell>
          <cell r="I139">
            <v>10004</v>
          </cell>
          <cell r="J139">
            <v>120049</v>
          </cell>
        </row>
        <row r="140">
          <cell r="A140" t="str">
            <v>202209263142013741</v>
          </cell>
          <cell r="B140" t="str">
            <v>k|| seq_coupon_store_no.nextval</v>
          </cell>
          <cell r="C140" t="str">
            <v>엠스톤 키보더 입점! 이벤트 쿠폰_1만원권</v>
          </cell>
          <cell r="D140">
            <v>10000</v>
          </cell>
          <cell r="E140">
            <v>20220901</v>
          </cell>
          <cell r="F140">
            <v>20220930</v>
          </cell>
          <cell r="G140">
            <v>20220930</v>
          </cell>
          <cell r="H140" t="str">
            <v>N</v>
          </cell>
          <cell r="I140">
            <v>10000</v>
          </cell>
          <cell r="J140">
            <v>120037</v>
          </cell>
        </row>
        <row r="141">
          <cell r="A141" t="str">
            <v>202209263142013742</v>
          </cell>
          <cell r="B141" t="str">
            <v>k|| seq_coupon_store_no.nextval</v>
          </cell>
          <cell r="C141" t="str">
            <v>엠스톤 키보더 입점! 이벤트 쿠폰_1만원권</v>
          </cell>
          <cell r="D141">
            <v>10000</v>
          </cell>
          <cell r="E141">
            <v>20220901</v>
          </cell>
          <cell r="F141">
            <v>20220930</v>
          </cell>
          <cell r="G141">
            <v>20220930</v>
          </cell>
          <cell r="H141" t="str">
            <v>N</v>
          </cell>
          <cell r="I141">
            <v>10000</v>
          </cell>
          <cell r="J141">
            <v>120037</v>
          </cell>
        </row>
        <row r="142">
          <cell r="A142" t="str">
            <v>202209303142013772</v>
          </cell>
          <cell r="B142" t="str">
            <v>k|| seq_coupon_store_no.nextval</v>
          </cell>
          <cell r="C142" t="str">
            <v>엠스톤 키보더 입점! 이벤트 쿠폰_1만원권</v>
          </cell>
          <cell r="D142">
            <v>10000</v>
          </cell>
          <cell r="E142">
            <v>20220901</v>
          </cell>
          <cell r="F142">
            <v>20220930</v>
          </cell>
          <cell r="G142">
            <v>20220930</v>
          </cell>
          <cell r="H142" t="str">
            <v>N</v>
          </cell>
          <cell r="I142">
            <v>10000</v>
          </cell>
          <cell r="J142">
            <v>120035</v>
          </cell>
        </row>
        <row r="143">
          <cell r="A143" t="str">
            <v>202209303142013774</v>
          </cell>
          <cell r="B143" t="str">
            <v>k|| seq_coupon_store_no.nextval</v>
          </cell>
          <cell r="C143" t="str">
            <v>엠스톤 키보더 입점! 이벤트 쿠폰_1만원권</v>
          </cell>
          <cell r="D143">
            <v>10000</v>
          </cell>
          <cell r="E143">
            <v>20220901</v>
          </cell>
          <cell r="F143">
            <v>20220930</v>
          </cell>
          <cell r="G143">
            <v>20220930</v>
          </cell>
          <cell r="H143" t="str">
            <v>N</v>
          </cell>
          <cell r="I143">
            <v>10000</v>
          </cell>
          <cell r="J143">
            <v>120035</v>
          </cell>
        </row>
        <row r="144">
          <cell r="A144" t="str">
            <v>202209043142013576</v>
          </cell>
          <cell r="B144" t="str">
            <v>k|| seq_coupon_store_no.nextval</v>
          </cell>
          <cell r="C144" t="str">
            <v>엠스톤 키보더 입점! 이벤트 쿠폰_1만원권</v>
          </cell>
          <cell r="D144">
            <v>10000</v>
          </cell>
          <cell r="E144">
            <v>20220901</v>
          </cell>
          <cell r="F144">
            <v>20220930</v>
          </cell>
          <cell r="G144">
            <v>20220930</v>
          </cell>
          <cell r="H144" t="str">
            <v>N</v>
          </cell>
          <cell r="I144">
            <v>10000</v>
          </cell>
          <cell r="J144">
            <v>120033</v>
          </cell>
        </row>
        <row r="145">
          <cell r="A145" t="str">
            <v>202209073142013599</v>
          </cell>
          <cell r="B145" t="str">
            <v>k|| seq_coupon_store_no.nextval</v>
          </cell>
          <cell r="C145" t="str">
            <v>엠스톤 키보더 입점! 이벤트 쿠폰_1만원권</v>
          </cell>
          <cell r="D145">
            <v>10000</v>
          </cell>
          <cell r="E145">
            <v>20220901</v>
          </cell>
          <cell r="F145">
            <v>20220930</v>
          </cell>
          <cell r="G145">
            <v>20220930</v>
          </cell>
          <cell r="H145" t="str">
            <v>N</v>
          </cell>
          <cell r="I145">
            <v>10000</v>
          </cell>
          <cell r="J145">
            <v>120031</v>
          </cell>
        </row>
        <row r="146">
          <cell r="A146" t="str">
            <v>202209083142013608</v>
          </cell>
          <cell r="B146" t="str">
            <v>k|| seq_coupon_store_no.nextval</v>
          </cell>
          <cell r="C146" t="str">
            <v>엠스톤 키보더 입점! 이벤트 쿠폰_1만원권</v>
          </cell>
          <cell r="D146">
            <v>10000</v>
          </cell>
          <cell r="E146">
            <v>20220901</v>
          </cell>
          <cell r="F146">
            <v>20220930</v>
          </cell>
          <cell r="G146">
            <v>20220930</v>
          </cell>
          <cell r="H146" t="str">
            <v>N</v>
          </cell>
          <cell r="I146">
            <v>10000</v>
          </cell>
          <cell r="J146">
            <v>120032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ORDER_NO</v>
          </cell>
          <cell r="B1" t="str">
            <v>ORDER_DATE</v>
          </cell>
          <cell r="C1" t="str">
            <v>ORDER_PRICE</v>
          </cell>
        </row>
        <row r="2">
          <cell r="A2" t="str">
            <v>202209063142013587</v>
          </cell>
          <cell r="B2">
            <v>20220906</v>
          </cell>
          <cell r="C2">
            <v>264500</v>
          </cell>
        </row>
        <row r="3">
          <cell r="A3" t="str">
            <v>202209123142013632</v>
          </cell>
          <cell r="B3">
            <v>20220912</v>
          </cell>
          <cell r="C3">
            <v>264500</v>
          </cell>
        </row>
        <row r="4">
          <cell r="A4" t="str">
            <v>202209193142013682</v>
          </cell>
          <cell r="B4">
            <v>20220919</v>
          </cell>
          <cell r="C4">
            <v>264500</v>
          </cell>
        </row>
        <row r="5">
          <cell r="A5" t="str">
            <v>202209233142013717</v>
          </cell>
          <cell r="B5">
            <v>20220923</v>
          </cell>
          <cell r="C5">
            <v>264500</v>
          </cell>
        </row>
        <row r="6">
          <cell r="A6" t="str">
            <v>202209243142013729</v>
          </cell>
          <cell r="B6">
            <v>20220924</v>
          </cell>
          <cell r="C6">
            <v>264500</v>
          </cell>
        </row>
        <row r="7">
          <cell r="A7" t="str">
            <v>202209273142013751</v>
          </cell>
          <cell r="B7">
            <v>20220927</v>
          </cell>
          <cell r="C7">
            <v>264500</v>
          </cell>
        </row>
        <row r="8">
          <cell r="A8" t="str">
            <v>202209053142013579</v>
          </cell>
          <cell r="B8">
            <v>20220905</v>
          </cell>
          <cell r="C8">
            <v>262500</v>
          </cell>
        </row>
        <row r="9">
          <cell r="A9" t="str">
            <v>202209073142013602</v>
          </cell>
          <cell r="B9">
            <v>20220907</v>
          </cell>
          <cell r="C9">
            <v>262500</v>
          </cell>
        </row>
        <row r="10">
          <cell r="A10" t="str">
            <v>202209093142013611</v>
          </cell>
          <cell r="B10">
            <v>20220909</v>
          </cell>
          <cell r="C10">
            <v>262500</v>
          </cell>
        </row>
        <row r="11">
          <cell r="A11" t="str">
            <v>202209103142013619</v>
          </cell>
          <cell r="B11">
            <v>20220910</v>
          </cell>
          <cell r="C11">
            <v>262500</v>
          </cell>
        </row>
        <row r="12">
          <cell r="A12" t="str">
            <v>202209123142013633</v>
          </cell>
          <cell r="B12">
            <v>20220912</v>
          </cell>
          <cell r="C12">
            <v>262500</v>
          </cell>
        </row>
        <row r="13">
          <cell r="A13" t="str">
            <v>202209143142013653</v>
          </cell>
          <cell r="B13">
            <v>20220914</v>
          </cell>
          <cell r="C13">
            <v>262500</v>
          </cell>
        </row>
        <row r="14">
          <cell r="A14" t="str">
            <v>202209173142013674</v>
          </cell>
          <cell r="B14">
            <v>20220917</v>
          </cell>
          <cell r="C14">
            <v>262500</v>
          </cell>
        </row>
        <row r="15">
          <cell r="A15" t="str">
            <v>202209233142013709</v>
          </cell>
          <cell r="B15">
            <v>20220923</v>
          </cell>
          <cell r="C15">
            <v>262500</v>
          </cell>
        </row>
        <row r="16">
          <cell r="A16" t="str">
            <v>202209253142013730</v>
          </cell>
          <cell r="B16">
            <v>20220925</v>
          </cell>
          <cell r="C16">
            <v>262500</v>
          </cell>
        </row>
        <row r="17">
          <cell r="A17" t="str">
            <v>202209273142013752</v>
          </cell>
          <cell r="B17">
            <v>20220927</v>
          </cell>
          <cell r="C17">
            <v>262500</v>
          </cell>
        </row>
        <row r="18">
          <cell r="A18" t="str">
            <v>202209043142013575</v>
          </cell>
          <cell r="B18">
            <v>20220904</v>
          </cell>
          <cell r="C18">
            <v>212500</v>
          </cell>
        </row>
        <row r="19">
          <cell r="A19" t="str">
            <v>202209073142013598</v>
          </cell>
          <cell r="B19">
            <v>20220907</v>
          </cell>
          <cell r="C19">
            <v>212500</v>
          </cell>
        </row>
        <row r="20">
          <cell r="A20" t="str">
            <v>202209083142013607</v>
          </cell>
          <cell r="B20">
            <v>20220908</v>
          </cell>
          <cell r="C20">
            <v>212500</v>
          </cell>
        </row>
        <row r="21">
          <cell r="A21" t="str">
            <v>202209103142013615</v>
          </cell>
          <cell r="B21">
            <v>20220910</v>
          </cell>
          <cell r="C21">
            <v>212500</v>
          </cell>
        </row>
        <row r="22">
          <cell r="A22" t="str">
            <v>202209123142013634</v>
          </cell>
          <cell r="B22">
            <v>20220912</v>
          </cell>
          <cell r="C22">
            <v>212500</v>
          </cell>
        </row>
        <row r="23">
          <cell r="A23" t="str">
            <v>202209133142013649</v>
          </cell>
          <cell r="B23">
            <v>20220913</v>
          </cell>
          <cell r="C23">
            <v>212500</v>
          </cell>
        </row>
        <row r="24">
          <cell r="A24" t="str">
            <v>202209153142013670</v>
          </cell>
          <cell r="B24">
            <v>20220915</v>
          </cell>
          <cell r="C24">
            <v>212500</v>
          </cell>
        </row>
        <row r="25">
          <cell r="A25" t="str">
            <v>202209223142013705</v>
          </cell>
          <cell r="B25">
            <v>20220922</v>
          </cell>
          <cell r="C25">
            <v>212500</v>
          </cell>
        </row>
        <row r="26">
          <cell r="A26" t="str">
            <v>202209253142013731</v>
          </cell>
          <cell r="B26">
            <v>20220925</v>
          </cell>
          <cell r="C26">
            <v>212500</v>
          </cell>
        </row>
        <row r="27">
          <cell r="A27" t="str">
            <v>202209283142013753</v>
          </cell>
          <cell r="B27">
            <v>20220928</v>
          </cell>
          <cell r="C27">
            <v>212500</v>
          </cell>
        </row>
        <row r="28">
          <cell r="A28" t="str">
            <v>202209063142013593</v>
          </cell>
          <cell r="B28">
            <v>20220906</v>
          </cell>
          <cell r="C28">
            <v>188500</v>
          </cell>
        </row>
        <row r="29">
          <cell r="A29" t="str">
            <v>202209123142013635</v>
          </cell>
          <cell r="B29">
            <v>20220912</v>
          </cell>
          <cell r="C29">
            <v>188500</v>
          </cell>
        </row>
        <row r="30">
          <cell r="A30" t="str">
            <v>202209203142013688</v>
          </cell>
          <cell r="B30">
            <v>20220920</v>
          </cell>
          <cell r="C30">
            <v>188500</v>
          </cell>
        </row>
        <row r="31">
          <cell r="A31" t="str">
            <v>202209243142013723</v>
          </cell>
          <cell r="B31">
            <v>20220924</v>
          </cell>
          <cell r="C31">
            <v>188500</v>
          </cell>
        </row>
        <row r="32">
          <cell r="A32" t="str">
            <v>202209253142013732</v>
          </cell>
          <cell r="B32">
            <v>20220925</v>
          </cell>
          <cell r="C32">
            <v>188500</v>
          </cell>
        </row>
        <row r="33">
          <cell r="A33" t="str">
            <v>202209283142013754</v>
          </cell>
          <cell r="B33">
            <v>20220928</v>
          </cell>
          <cell r="C33">
            <v>188500</v>
          </cell>
        </row>
        <row r="34">
          <cell r="A34" t="str">
            <v>202209063142013591</v>
          </cell>
          <cell r="B34">
            <v>20220906</v>
          </cell>
          <cell r="C34">
            <v>187500</v>
          </cell>
        </row>
        <row r="35">
          <cell r="A35" t="str">
            <v>202209123142013636</v>
          </cell>
          <cell r="B35">
            <v>20220912</v>
          </cell>
          <cell r="C35">
            <v>187500</v>
          </cell>
        </row>
        <row r="36">
          <cell r="A36" t="str">
            <v>202209203142013686</v>
          </cell>
          <cell r="B36">
            <v>20220920</v>
          </cell>
          <cell r="C36">
            <v>187500</v>
          </cell>
        </row>
        <row r="37">
          <cell r="A37" t="str">
            <v>202209243142013721</v>
          </cell>
          <cell r="B37">
            <v>20220924</v>
          </cell>
          <cell r="C37">
            <v>187500</v>
          </cell>
        </row>
        <row r="38">
          <cell r="A38" t="str">
            <v>202209253142013733</v>
          </cell>
          <cell r="B38">
            <v>20220925</v>
          </cell>
          <cell r="C38">
            <v>187500</v>
          </cell>
        </row>
        <row r="39">
          <cell r="A39" t="str">
            <v>202209283142013755</v>
          </cell>
          <cell r="B39">
            <v>20220928</v>
          </cell>
          <cell r="C39">
            <v>187500</v>
          </cell>
        </row>
        <row r="40">
          <cell r="A40" t="str">
            <v>202209063142013590</v>
          </cell>
          <cell r="B40">
            <v>20220906</v>
          </cell>
          <cell r="C40">
            <v>179500</v>
          </cell>
        </row>
        <row r="41">
          <cell r="A41" t="str">
            <v>202209123142013637</v>
          </cell>
          <cell r="B41">
            <v>20220912</v>
          </cell>
          <cell r="C41">
            <v>179500</v>
          </cell>
        </row>
        <row r="42">
          <cell r="A42" t="str">
            <v>202209203142013685</v>
          </cell>
          <cell r="B42">
            <v>20220920</v>
          </cell>
          <cell r="C42">
            <v>179500</v>
          </cell>
        </row>
        <row r="43">
          <cell r="A43" t="str">
            <v>202209233142013720</v>
          </cell>
          <cell r="B43">
            <v>20220923</v>
          </cell>
          <cell r="C43">
            <v>179500</v>
          </cell>
        </row>
        <row r="44">
          <cell r="A44" t="str">
            <v>202209253142013734</v>
          </cell>
          <cell r="B44">
            <v>20220925</v>
          </cell>
          <cell r="C44">
            <v>179500</v>
          </cell>
        </row>
        <row r="45">
          <cell r="A45" t="str">
            <v>202209283142013756</v>
          </cell>
          <cell r="B45">
            <v>20220928</v>
          </cell>
          <cell r="C45">
            <v>179500</v>
          </cell>
        </row>
        <row r="46">
          <cell r="A46" t="str">
            <v>202209063142013596</v>
          </cell>
          <cell r="B46">
            <v>20220906</v>
          </cell>
          <cell r="C46">
            <v>171500</v>
          </cell>
        </row>
        <row r="47">
          <cell r="A47" t="str">
            <v>202209123142013638</v>
          </cell>
          <cell r="B47">
            <v>20220912</v>
          </cell>
          <cell r="C47">
            <v>171500</v>
          </cell>
        </row>
        <row r="48">
          <cell r="A48" t="str">
            <v>202209213142013691</v>
          </cell>
          <cell r="B48">
            <v>20220921</v>
          </cell>
          <cell r="C48">
            <v>171500</v>
          </cell>
        </row>
        <row r="49">
          <cell r="A49" t="str">
            <v>202209243142013726</v>
          </cell>
          <cell r="B49">
            <v>20220924</v>
          </cell>
          <cell r="C49">
            <v>171500</v>
          </cell>
        </row>
        <row r="50">
          <cell r="A50" t="str">
            <v>202209253142013735</v>
          </cell>
          <cell r="B50">
            <v>20220925</v>
          </cell>
          <cell r="C50">
            <v>171500</v>
          </cell>
        </row>
        <row r="51">
          <cell r="A51" t="str">
            <v>202209283142013757</v>
          </cell>
          <cell r="B51">
            <v>20220928</v>
          </cell>
          <cell r="C51">
            <v>171500</v>
          </cell>
        </row>
        <row r="52">
          <cell r="A52" t="str">
            <v>202209303142013776</v>
          </cell>
          <cell r="B52">
            <v>20220930</v>
          </cell>
          <cell r="C52">
            <v>171500</v>
          </cell>
        </row>
        <row r="53">
          <cell r="A53" t="str">
            <v>202209033142013568</v>
          </cell>
          <cell r="B53">
            <v>20220903</v>
          </cell>
          <cell r="C53">
            <v>161500</v>
          </cell>
        </row>
        <row r="54">
          <cell r="A54" t="str">
            <v>202209053142013585</v>
          </cell>
          <cell r="B54">
            <v>20220905</v>
          </cell>
          <cell r="C54">
            <v>161500</v>
          </cell>
        </row>
        <row r="55">
          <cell r="A55" t="str">
            <v>202209053142013586</v>
          </cell>
          <cell r="B55">
            <v>20220905</v>
          </cell>
          <cell r="C55">
            <v>161500</v>
          </cell>
        </row>
        <row r="56">
          <cell r="A56" t="str">
            <v>202209063142013592</v>
          </cell>
          <cell r="B56">
            <v>20220906</v>
          </cell>
          <cell r="C56">
            <v>161500</v>
          </cell>
        </row>
        <row r="57">
          <cell r="A57" t="str">
            <v>202209123142013641</v>
          </cell>
          <cell r="B57">
            <v>20220912</v>
          </cell>
          <cell r="C57">
            <v>161500</v>
          </cell>
        </row>
        <row r="58">
          <cell r="A58" t="str">
            <v>202209123142013639</v>
          </cell>
          <cell r="B58">
            <v>20220912</v>
          </cell>
          <cell r="C58">
            <v>161500</v>
          </cell>
        </row>
        <row r="59">
          <cell r="A59" t="str">
            <v>202209123142013640</v>
          </cell>
          <cell r="B59">
            <v>20220912</v>
          </cell>
          <cell r="C59">
            <v>161500</v>
          </cell>
        </row>
        <row r="60">
          <cell r="A60" t="str">
            <v>202209133142013642</v>
          </cell>
          <cell r="B60">
            <v>20220913</v>
          </cell>
          <cell r="C60">
            <v>161500</v>
          </cell>
        </row>
        <row r="61">
          <cell r="A61" t="str">
            <v>202209153142013663</v>
          </cell>
          <cell r="B61">
            <v>20220915</v>
          </cell>
          <cell r="C61">
            <v>161500</v>
          </cell>
        </row>
        <row r="62">
          <cell r="A62" t="str">
            <v>202209183142013680</v>
          </cell>
          <cell r="B62">
            <v>20220918</v>
          </cell>
          <cell r="C62">
            <v>161500</v>
          </cell>
        </row>
        <row r="63">
          <cell r="A63" t="str">
            <v>202209183142013681</v>
          </cell>
          <cell r="B63">
            <v>20220918</v>
          </cell>
          <cell r="C63">
            <v>161500</v>
          </cell>
        </row>
        <row r="64">
          <cell r="A64" t="str">
            <v>202209203142013687</v>
          </cell>
          <cell r="B64">
            <v>20220920</v>
          </cell>
          <cell r="C64">
            <v>161500</v>
          </cell>
        </row>
        <row r="65">
          <cell r="A65" t="str">
            <v>202209223142013698</v>
          </cell>
          <cell r="B65">
            <v>20220922</v>
          </cell>
          <cell r="C65">
            <v>161500</v>
          </cell>
        </row>
        <row r="66">
          <cell r="A66" t="str">
            <v>202209233142013715</v>
          </cell>
          <cell r="B66">
            <v>20220923</v>
          </cell>
          <cell r="C66">
            <v>161500</v>
          </cell>
        </row>
        <row r="67">
          <cell r="A67" t="str">
            <v>202209233142013716</v>
          </cell>
          <cell r="B67">
            <v>20220923</v>
          </cell>
          <cell r="C67">
            <v>161500</v>
          </cell>
        </row>
        <row r="68">
          <cell r="A68" t="str">
            <v>202209243142013722</v>
          </cell>
          <cell r="B68">
            <v>20220924</v>
          </cell>
          <cell r="C68">
            <v>161500</v>
          </cell>
        </row>
        <row r="69">
          <cell r="A69" t="str">
            <v>202209253142013736</v>
          </cell>
          <cell r="B69">
            <v>20220925</v>
          </cell>
          <cell r="C69">
            <v>161500</v>
          </cell>
        </row>
        <row r="70">
          <cell r="A70" t="str">
            <v>202209253142013737</v>
          </cell>
          <cell r="B70">
            <v>20220925</v>
          </cell>
          <cell r="C70">
            <v>161500</v>
          </cell>
        </row>
        <row r="71">
          <cell r="A71" t="str">
            <v>202209253142013738</v>
          </cell>
          <cell r="B71">
            <v>20220925</v>
          </cell>
          <cell r="C71">
            <v>161500</v>
          </cell>
        </row>
        <row r="72">
          <cell r="A72" t="str">
            <v>202209273142013750</v>
          </cell>
          <cell r="B72">
            <v>20220927</v>
          </cell>
          <cell r="C72">
            <v>161500</v>
          </cell>
        </row>
        <row r="73">
          <cell r="A73" t="str">
            <v>202209283142013758</v>
          </cell>
          <cell r="B73">
            <v>20220928</v>
          </cell>
          <cell r="C73">
            <v>161500</v>
          </cell>
        </row>
        <row r="74">
          <cell r="A74" t="str">
            <v>202209283142013759</v>
          </cell>
          <cell r="B74">
            <v>20220928</v>
          </cell>
          <cell r="C74">
            <v>161500</v>
          </cell>
        </row>
        <row r="75">
          <cell r="A75" t="str">
            <v>202209283142013760</v>
          </cell>
          <cell r="B75">
            <v>20220928</v>
          </cell>
          <cell r="C75">
            <v>161500</v>
          </cell>
        </row>
        <row r="76">
          <cell r="A76" t="str">
            <v>202209293142013761</v>
          </cell>
          <cell r="B76">
            <v>20220929</v>
          </cell>
          <cell r="C76">
            <v>161500</v>
          </cell>
        </row>
        <row r="77">
          <cell r="A77" t="str">
            <v>202209303142013768</v>
          </cell>
          <cell r="B77">
            <v>20220930</v>
          </cell>
          <cell r="C77">
            <v>161500</v>
          </cell>
        </row>
        <row r="78">
          <cell r="A78" t="str">
            <v>202209303142013775</v>
          </cell>
          <cell r="B78">
            <v>20220930</v>
          </cell>
          <cell r="C78">
            <v>161500</v>
          </cell>
        </row>
        <row r="79">
          <cell r="A79" t="str">
            <v>202209033142013562</v>
          </cell>
          <cell r="B79">
            <v>20220903</v>
          </cell>
          <cell r="C79">
            <v>159500</v>
          </cell>
        </row>
        <row r="80">
          <cell r="A80" t="str">
            <v>202209033142013563</v>
          </cell>
          <cell r="B80">
            <v>20220903</v>
          </cell>
          <cell r="C80">
            <v>159500</v>
          </cell>
        </row>
        <row r="81">
          <cell r="A81" t="str">
            <v>202209133142013643</v>
          </cell>
          <cell r="B81">
            <v>20220913</v>
          </cell>
          <cell r="C81">
            <v>159500</v>
          </cell>
        </row>
        <row r="82">
          <cell r="A82" t="str">
            <v>202209133142013644</v>
          </cell>
          <cell r="B82">
            <v>20220913</v>
          </cell>
          <cell r="C82">
            <v>159500</v>
          </cell>
        </row>
        <row r="83">
          <cell r="A83" t="str">
            <v>202209143142013657</v>
          </cell>
          <cell r="B83">
            <v>20220914</v>
          </cell>
          <cell r="C83">
            <v>159500</v>
          </cell>
        </row>
        <row r="84">
          <cell r="A84" t="str">
            <v>202209143142013658</v>
          </cell>
          <cell r="B84">
            <v>20220914</v>
          </cell>
          <cell r="C84">
            <v>159500</v>
          </cell>
        </row>
        <row r="85">
          <cell r="A85" t="str">
            <v>202209213142013692</v>
          </cell>
          <cell r="B85">
            <v>20220921</v>
          </cell>
          <cell r="C85">
            <v>159500</v>
          </cell>
        </row>
        <row r="86">
          <cell r="A86" t="str">
            <v>202209223142013693</v>
          </cell>
          <cell r="B86">
            <v>20220922</v>
          </cell>
          <cell r="C86">
            <v>159500</v>
          </cell>
        </row>
        <row r="87">
          <cell r="A87" t="str">
            <v>202209243142013727</v>
          </cell>
          <cell r="B87">
            <v>20220924</v>
          </cell>
          <cell r="C87">
            <v>159500</v>
          </cell>
        </row>
        <row r="88">
          <cell r="A88" t="str">
            <v>202209243142013728</v>
          </cell>
          <cell r="B88">
            <v>20220924</v>
          </cell>
          <cell r="C88">
            <v>159500</v>
          </cell>
        </row>
        <row r="89">
          <cell r="A89" t="str">
            <v>202209293142013762</v>
          </cell>
          <cell r="B89">
            <v>20220929</v>
          </cell>
          <cell r="C89">
            <v>159500</v>
          </cell>
        </row>
        <row r="90">
          <cell r="A90" t="str">
            <v>202209293142013763</v>
          </cell>
          <cell r="B90">
            <v>20220929</v>
          </cell>
          <cell r="C90">
            <v>159500</v>
          </cell>
        </row>
        <row r="91">
          <cell r="A91" t="str">
            <v>202209303142013769</v>
          </cell>
          <cell r="B91">
            <v>20220930</v>
          </cell>
          <cell r="C91">
            <v>159500</v>
          </cell>
        </row>
        <row r="92">
          <cell r="A92" t="str">
            <v>202209303142013770</v>
          </cell>
          <cell r="B92">
            <v>20220930</v>
          </cell>
          <cell r="C92">
            <v>159500</v>
          </cell>
        </row>
        <row r="93">
          <cell r="A93" t="str">
            <v>202209043142013572</v>
          </cell>
          <cell r="B93">
            <v>20220904</v>
          </cell>
          <cell r="C93">
            <v>157500</v>
          </cell>
        </row>
        <row r="94">
          <cell r="A94" t="str">
            <v>202209053142013584</v>
          </cell>
          <cell r="B94">
            <v>20220905</v>
          </cell>
          <cell r="C94">
            <v>157500</v>
          </cell>
        </row>
        <row r="95">
          <cell r="A95" t="str">
            <v>202209133142013645</v>
          </cell>
          <cell r="B95">
            <v>20220913</v>
          </cell>
          <cell r="C95">
            <v>157500</v>
          </cell>
        </row>
        <row r="96">
          <cell r="A96" t="str">
            <v>202209133142013646</v>
          </cell>
          <cell r="B96">
            <v>20220913</v>
          </cell>
          <cell r="C96">
            <v>157500</v>
          </cell>
        </row>
        <row r="97">
          <cell r="A97" t="str">
            <v>202209153142013667</v>
          </cell>
          <cell r="B97">
            <v>20220915</v>
          </cell>
          <cell r="C97">
            <v>157500</v>
          </cell>
        </row>
        <row r="98">
          <cell r="A98" t="str">
            <v>202209183142013679</v>
          </cell>
          <cell r="B98">
            <v>20220918</v>
          </cell>
          <cell r="C98">
            <v>157500</v>
          </cell>
        </row>
        <row r="99">
          <cell r="A99" t="str">
            <v>202209223142013702</v>
          </cell>
          <cell r="B99">
            <v>20220922</v>
          </cell>
          <cell r="C99">
            <v>157500</v>
          </cell>
        </row>
        <row r="100">
          <cell r="A100" t="str">
            <v>202209233142013714</v>
          </cell>
          <cell r="B100">
            <v>20220923</v>
          </cell>
          <cell r="C100">
            <v>157500</v>
          </cell>
        </row>
        <row r="101">
          <cell r="A101" t="str">
            <v>202209293142013764</v>
          </cell>
          <cell r="B101">
            <v>20220929</v>
          </cell>
          <cell r="C101">
            <v>157500</v>
          </cell>
        </row>
        <row r="102">
          <cell r="A102" t="str">
            <v>202209293142013765</v>
          </cell>
          <cell r="B102">
            <v>20220929</v>
          </cell>
          <cell r="C102">
            <v>157500</v>
          </cell>
        </row>
        <row r="103">
          <cell r="A103" t="str">
            <v>202209053142013580</v>
          </cell>
          <cell r="B103">
            <v>20220905</v>
          </cell>
          <cell r="C103">
            <v>156500</v>
          </cell>
        </row>
        <row r="104">
          <cell r="A104" t="str">
            <v>202209073142013603</v>
          </cell>
          <cell r="B104">
            <v>20220907</v>
          </cell>
          <cell r="C104">
            <v>156500</v>
          </cell>
        </row>
        <row r="105">
          <cell r="A105" t="str">
            <v>202209093142013612</v>
          </cell>
          <cell r="B105">
            <v>20220909</v>
          </cell>
          <cell r="C105">
            <v>156500</v>
          </cell>
        </row>
        <row r="106">
          <cell r="A106" t="str">
            <v>202209103142013620</v>
          </cell>
          <cell r="B106">
            <v>20220910</v>
          </cell>
          <cell r="C106">
            <v>156500</v>
          </cell>
        </row>
        <row r="107">
          <cell r="A107" t="str">
            <v>202209133142013647</v>
          </cell>
          <cell r="B107">
            <v>20220913</v>
          </cell>
          <cell r="C107">
            <v>156500</v>
          </cell>
        </row>
        <row r="108">
          <cell r="A108" t="str">
            <v>202209143142013654</v>
          </cell>
          <cell r="B108">
            <v>20220914</v>
          </cell>
          <cell r="C108">
            <v>156500</v>
          </cell>
        </row>
        <row r="109">
          <cell r="A109" t="str">
            <v>202209173142013675</v>
          </cell>
          <cell r="B109">
            <v>20220917</v>
          </cell>
          <cell r="C109">
            <v>156500</v>
          </cell>
        </row>
        <row r="110">
          <cell r="A110" t="str">
            <v>202209233142013710</v>
          </cell>
          <cell r="B110">
            <v>20220923</v>
          </cell>
          <cell r="C110">
            <v>156500</v>
          </cell>
        </row>
        <row r="111">
          <cell r="A111" t="str">
            <v>202209293142013766</v>
          </cell>
          <cell r="B111">
            <v>20220929</v>
          </cell>
          <cell r="C111">
            <v>156500</v>
          </cell>
        </row>
        <row r="112">
          <cell r="A112" t="str">
            <v>202209033142013566</v>
          </cell>
          <cell r="B112">
            <v>20220903</v>
          </cell>
          <cell r="C112">
            <v>153500</v>
          </cell>
        </row>
        <row r="113">
          <cell r="A113" t="str">
            <v>202209133142013648</v>
          </cell>
          <cell r="B113">
            <v>20220913</v>
          </cell>
          <cell r="C113">
            <v>153500</v>
          </cell>
        </row>
        <row r="114">
          <cell r="A114" t="str">
            <v>202209153142013661</v>
          </cell>
          <cell r="B114">
            <v>20220915</v>
          </cell>
          <cell r="C114">
            <v>153500</v>
          </cell>
        </row>
        <row r="115">
          <cell r="A115" t="str">
            <v>202209223142013696</v>
          </cell>
          <cell r="B115">
            <v>20220922</v>
          </cell>
          <cell r="C115">
            <v>153500</v>
          </cell>
        </row>
        <row r="116">
          <cell r="A116" t="str">
            <v>202209303142013767</v>
          </cell>
          <cell r="B116">
            <v>20220930</v>
          </cell>
          <cell r="C116">
            <v>153500</v>
          </cell>
        </row>
        <row r="117">
          <cell r="A117" t="str">
            <v>202209303142013773</v>
          </cell>
          <cell r="B117">
            <v>20220930</v>
          </cell>
          <cell r="C117">
            <v>153500</v>
          </cell>
        </row>
        <row r="118">
          <cell r="A118" t="str">
            <v>202209053142013582</v>
          </cell>
          <cell r="B118">
            <v>20220905</v>
          </cell>
          <cell r="C118">
            <v>152500</v>
          </cell>
        </row>
        <row r="119">
          <cell r="A119" t="str">
            <v>202209073142013605</v>
          </cell>
          <cell r="B119">
            <v>20220907</v>
          </cell>
          <cell r="C119">
            <v>152500</v>
          </cell>
        </row>
        <row r="120">
          <cell r="A120" t="str">
            <v>202209093142013614</v>
          </cell>
          <cell r="B120">
            <v>20220909</v>
          </cell>
          <cell r="C120">
            <v>152500</v>
          </cell>
        </row>
        <row r="121">
          <cell r="A121" t="str">
            <v>202209103142013622</v>
          </cell>
          <cell r="B121">
            <v>20220910</v>
          </cell>
          <cell r="C121">
            <v>152500</v>
          </cell>
        </row>
        <row r="122">
          <cell r="A122" t="str">
            <v>202209143142013656</v>
          </cell>
          <cell r="B122">
            <v>20220914</v>
          </cell>
          <cell r="C122">
            <v>152500</v>
          </cell>
        </row>
        <row r="123">
          <cell r="A123" t="str">
            <v>202209173142013677</v>
          </cell>
          <cell r="B123">
            <v>20220917</v>
          </cell>
          <cell r="C123">
            <v>152500</v>
          </cell>
        </row>
        <row r="124">
          <cell r="A124" t="str">
            <v>202209233142013712</v>
          </cell>
          <cell r="B124">
            <v>20220923</v>
          </cell>
          <cell r="C124">
            <v>152500</v>
          </cell>
        </row>
        <row r="125">
          <cell r="A125" t="str">
            <v>202209253142013739</v>
          </cell>
          <cell r="B125">
            <v>20220925</v>
          </cell>
          <cell r="C125">
            <v>152500</v>
          </cell>
        </row>
        <row r="126">
          <cell r="A126" t="str">
            <v>202209043142013577</v>
          </cell>
          <cell r="B126">
            <v>20220904</v>
          </cell>
          <cell r="C126">
            <v>152000</v>
          </cell>
        </row>
        <row r="127">
          <cell r="A127" t="str">
            <v>202209073142013600</v>
          </cell>
          <cell r="B127">
            <v>20220907</v>
          </cell>
          <cell r="C127">
            <v>152000</v>
          </cell>
        </row>
        <row r="128">
          <cell r="A128" t="str">
            <v>202209083142013609</v>
          </cell>
          <cell r="B128">
            <v>20220908</v>
          </cell>
          <cell r="C128">
            <v>152000</v>
          </cell>
        </row>
        <row r="129">
          <cell r="A129" t="str">
            <v>202209103142013617</v>
          </cell>
          <cell r="B129">
            <v>20220910</v>
          </cell>
          <cell r="C129">
            <v>152000</v>
          </cell>
        </row>
        <row r="130">
          <cell r="A130" t="str">
            <v>202209143142013651</v>
          </cell>
          <cell r="B130">
            <v>20220914</v>
          </cell>
          <cell r="C130">
            <v>152000</v>
          </cell>
        </row>
        <row r="131">
          <cell r="A131" t="str">
            <v>202209173142013672</v>
          </cell>
          <cell r="B131">
            <v>20220917</v>
          </cell>
          <cell r="C131">
            <v>152000</v>
          </cell>
        </row>
        <row r="132">
          <cell r="A132" t="str">
            <v>202209233142013707</v>
          </cell>
          <cell r="B132">
            <v>20220923</v>
          </cell>
          <cell r="C132">
            <v>152000</v>
          </cell>
        </row>
        <row r="133">
          <cell r="A133" t="str">
            <v>202209263142013740</v>
          </cell>
          <cell r="B133">
            <v>20220926</v>
          </cell>
          <cell r="C133">
            <v>152000</v>
          </cell>
        </row>
        <row r="134">
          <cell r="A134" t="str">
            <v>202209033142013565</v>
          </cell>
          <cell r="B134">
            <v>20220903</v>
          </cell>
          <cell r="C134">
            <v>151500</v>
          </cell>
        </row>
        <row r="135">
          <cell r="A135" t="str">
            <v>202209033142013567</v>
          </cell>
          <cell r="B135">
            <v>20220903</v>
          </cell>
          <cell r="C135">
            <v>151500</v>
          </cell>
        </row>
        <row r="136">
          <cell r="A136" t="str">
            <v>202209143142013660</v>
          </cell>
          <cell r="B136">
            <v>20220914</v>
          </cell>
          <cell r="C136">
            <v>151500</v>
          </cell>
        </row>
        <row r="137">
          <cell r="A137" t="str">
            <v>202209153142013662</v>
          </cell>
          <cell r="B137">
            <v>20220915</v>
          </cell>
          <cell r="C137">
            <v>151500</v>
          </cell>
        </row>
        <row r="138">
          <cell r="A138" t="str">
            <v>202209223142013695</v>
          </cell>
          <cell r="B138">
            <v>20220922</v>
          </cell>
          <cell r="C138">
            <v>151500</v>
          </cell>
        </row>
        <row r="139">
          <cell r="A139" t="str">
            <v>202209223142013697</v>
          </cell>
          <cell r="B139">
            <v>20220922</v>
          </cell>
          <cell r="C139">
            <v>151500</v>
          </cell>
        </row>
        <row r="140">
          <cell r="A140" t="str">
            <v>202209263142013741</v>
          </cell>
          <cell r="B140">
            <v>20220926</v>
          </cell>
          <cell r="C140">
            <v>151500</v>
          </cell>
        </row>
        <row r="141">
          <cell r="A141" t="str">
            <v>202209263142013742</v>
          </cell>
          <cell r="B141">
            <v>20220926</v>
          </cell>
          <cell r="C141">
            <v>151500</v>
          </cell>
        </row>
        <row r="142">
          <cell r="A142" t="str">
            <v>202209303142013772</v>
          </cell>
          <cell r="B142">
            <v>20220930</v>
          </cell>
          <cell r="C142">
            <v>151500</v>
          </cell>
        </row>
        <row r="143">
          <cell r="A143" t="str">
            <v>202209303142013774</v>
          </cell>
          <cell r="B143">
            <v>20220930</v>
          </cell>
          <cell r="C143">
            <v>151500</v>
          </cell>
        </row>
        <row r="144">
          <cell r="A144" t="str">
            <v>202209043142013576</v>
          </cell>
          <cell r="B144">
            <v>20220904</v>
          </cell>
          <cell r="C144">
            <v>149500</v>
          </cell>
        </row>
        <row r="145">
          <cell r="A145" t="str">
            <v>202209073142013599</v>
          </cell>
          <cell r="B145">
            <v>20220907</v>
          </cell>
          <cell r="C145">
            <v>149500</v>
          </cell>
        </row>
        <row r="146">
          <cell r="A146" t="str">
            <v>202209083142013608</v>
          </cell>
          <cell r="B146">
            <v>20220908</v>
          </cell>
          <cell r="C146">
            <v>149500</v>
          </cell>
        </row>
        <row r="147">
          <cell r="A147" t="str">
            <v>202209103142013616</v>
          </cell>
          <cell r="B147">
            <v>20220910</v>
          </cell>
          <cell r="C147">
            <v>149500</v>
          </cell>
        </row>
        <row r="148">
          <cell r="A148" t="str">
            <v>202209133142013650</v>
          </cell>
          <cell r="B148">
            <v>20220913</v>
          </cell>
          <cell r="C148">
            <v>149500</v>
          </cell>
        </row>
        <row r="149">
          <cell r="A149" t="str">
            <v>202209163142013671</v>
          </cell>
          <cell r="B149">
            <v>20220916</v>
          </cell>
          <cell r="C149">
            <v>149500</v>
          </cell>
        </row>
        <row r="150">
          <cell r="A150" t="str">
            <v>202209223142013706</v>
          </cell>
          <cell r="B150">
            <v>20220922</v>
          </cell>
          <cell r="C150">
            <v>149500</v>
          </cell>
        </row>
        <row r="151">
          <cell r="A151" t="str">
            <v>202209263142013743</v>
          </cell>
          <cell r="B151">
            <v>20220926</v>
          </cell>
          <cell r="C151">
            <v>149500</v>
          </cell>
        </row>
        <row r="152">
          <cell r="A152" t="str">
            <v>202209033142013569</v>
          </cell>
          <cell r="B152">
            <v>20220903</v>
          </cell>
          <cell r="C152">
            <v>144500</v>
          </cell>
        </row>
        <row r="153">
          <cell r="A153" t="str">
            <v>202209153142013664</v>
          </cell>
          <cell r="B153">
            <v>20220915</v>
          </cell>
          <cell r="C153">
            <v>144500</v>
          </cell>
        </row>
        <row r="154">
          <cell r="A154" t="str">
            <v>202209223142013699</v>
          </cell>
          <cell r="B154">
            <v>20220922</v>
          </cell>
          <cell r="C154">
            <v>144500</v>
          </cell>
        </row>
        <row r="155">
          <cell r="A155" t="str">
            <v>202209263142013744</v>
          </cell>
          <cell r="B155">
            <v>20220926</v>
          </cell>
          <cell r="C155">
            <v>144500</v>
          </cell>
        </row>
        <row r="156">
          <cell r="A156" t="str">
            <v>202209063142013594</v>
          </cell>
          <cell r="B156">
            <v>20220906</v>
          </cell>
          <cell r="C156">
            <v>131500</v>
          </cell>
        </row>
        <row r="157">
          <cell r="A157" t="str">
            <v>202209213142013689</v>
          </cell>
          <cell r="B157">
            <v>20220921</v>
          </cell>
          <cell r="C157">
            <v>131500</v>
          </cell>
        </row>
        <row r="158">
          <cell r="A158" t="str">
            <v>202209243142013724</v>
          </cell>
          <cell r="B158">
            <v>20220924</v>
          </cell>
          <cell r="C158">
            <v>131500</v>
          </cell>
        </row>
        <row r="159">
          <cell r="A159" t="str">
            <v>202209263142013745</v>
          </cell>
          <cell r="B159">
            <v>20220926</v>
          </cell>
          <cell r="C159">
            <v>131500</v>
          </cell>
        </row>
        <row r="160">
          <cell r="A160" t="str">
            <v>202209043142013574</v>
          </cell>
          <cell r="B160">
            <v>20220904</v>
          </cell>
          <cell r="C160">
            <v>119500</v>
          </cell>
        </row>
        <row r="161">
          <cell r="A161" t="str">
            <v>202209063142013597</v>
          </cell>
          <cell r="B161">
            <v>20220906</v>
          </cell>
          <cell r="C161">
            <v>119500</v>
          </cell>
        </row>
        <row r="162">
          <cell r="A162" t="str">
            <v>202209073142013606</v>
          </cell>
          <cell r="B162">
            <v>20220907</v>
          </cell>
          <cell r="C162">
            <v>119500</v>
          </cell>
        </row>
        <row r="163">
          <cell r="A163" t="str">
            <v>202209153142013669</v>
          </cell>
          <cell r="B163">
            <v>20220915</v>
          </cell>
          <cell r="C163">
            <v>119500</v>
          </cell>
        </row>
        <row r="164">
          <cell r="A164" t="str">
            <v>202209223142013704</v>
          </cell>
          <cell r="B164">
            <v>20220922</v>
          </cell>
          <cell r="C164">
            <v>119500</v>
          </cell>
        </row>
        <row r="165">
          <cell r="A165" t="str">
            <v>202209263142013746</v>
          </cell>
          <cell r="B165">
            <v>20220926</v>
          </cell>
          <cell r="C165">
            <v>119500</v>
          </cell>
        </row>
        <row r="166">
          <cell r="A166" t="str">
            <v>202209053142013583</v>
          </cell>
          <cell r="B166">
            <v>20220905</v>
          </cell>
          <cell r="C166">
            <v>115500</v>
          </cell>
        </row>
        <row r="167">
          <cell r="A167" t="str">
            <v>202209173142013678</v>
          </cell>
          <cell r="B167">
            <v>20220917</v>
          </cell>
          <cell r="C167">
            <v>115500</v>
          </cell>
        </row>
        <row r="168">
          <cell r="A168" t="str">
            <v>202209233142013713</v>
          </cell>
          <cell r="B168">
            <v>20220923</v>
          </cell>
          <cell r="C168">
            <v>115500</v>
          </cell>
        </row>
        <row r="169">
          <cell r="A169" t="str">
            <v>202209273142013747</v>
          </cell>
          <cell r="B169">
            <v>20220927</v>
          </cell>
          <cell r="C169">
            <v>115500</v>
          </cell>
        </row>
        <row r="170">
          <cell r="A170" t="str">
            <v>202209063142013588</v>
          </cell>
          <cell r="B170">
            <v>20220906</v>
          </cell>
          <cell r="C170">
            <v>112500</v>
          </cell>
        </row>
        <row r="171">
          <cell r="A171" t="str">
            <v>202209193142013683</v>
          </cell>
          <cell r="B171">
            <v>20220919</v>
          </cell>
          <cell r="C171">
            <v>112500</v>
          </cell>
        </row>
        <row r="172">
          <cell r="A172" t="str">
            <v>202209233142013718</v>
          </cell>
          <cell r="B172">
            <v>20220923</v>
          </cell>
          <cell r="C172">
            <v>112500</v>
          </cell>
        </row>
        <row r="173">
          <cell r="A173" t="str">
            <v>202209273142013748</v>
          </cell>
          <cell r="B173">
            <v>20220927</v>
          </cell>
          <cell r="C173">
            <v>112500</v>
          </cell>
        </row>
        <row r="174">
          <cell r="A174" t="str">
            <v>202209053142013578</v>
          </cell>
          <cell r="B174">
            <v>20220905</v>
          </cell>
          <cell r="C174">
            <v>109500</v>
          </cell>
        </row>
        <row r="175">
          <cell r="A175" t="str">
            <v>202209073142013601</v>
          </cell>
          <cell r="B175">
            <v>20220907</v>
          </cell>
          <cell r="C175">
            <v>109500</v>
          </cell>
        </row>
        <row r="176">
          <cell r="A176" t="str">
            <v>202209093142013610</v>
          </cell>
          <cell r="B176">
            <v>20220909</v>
          </cell>
          <cell r="C176">
            <v>109500</v>
          </cell>
        </row>
        <row r="177">
          <cell r="A177" t="str">
            <v>202209103142013618</v>
          </cell>
          <cell r="B177">
            <v>20220910</v>
          </cell>
          <cell r="C177">
            <v>109500</v>
          </cell>
        </row>
        <row r="178">
          <cell r="A178" t="str">
            <v>202209143142013652</v>
          </cell>
          <cell r="B178">
            <v>20220914</v>
          </cell>
          <cell r="C178">
            <v>109500</v>
          </cell>
        </row>
        <row r="179">
          <cell r="A179" t="str">
            <v>202209173142013673</v>
          </cell>
          <cell r="B179">
            <v>20220917</v>
          </cell>
          <cell r="C179">
            <v>109500</v>
          </cell>
        </row>
        <row r="180">
          <cell r="A180" t="str">
            <v>202209233142013708</v>
          </cell>
          <cell r="B180">
            <v>20220923</v>
          </cell>
          <cell r="C180">
            <v>109500</v>
          </cell>
        </row>
        <row r="181">
          <cell r="A181" t="str">
            <v>202209273142013749</v>
          </cell>
          <cell r="B181">
            <v>20220927</v>
          </cell>
          <cell r="C181">
            <v>109500</v>
          </cell>
        </row>
        <row r="182">
          <cell r="A182" t="str">
            <v>202209063142013589</v>
          </cell>
          <cell r="B182">
            <v>20220906</v>
          </cell>
          <cell r="C182">
            <v>101500</v>
          </cell>
        </row>
        <row r="183">
          <cell r="A183" t="str">
            <v>202209193142013684</v>
          </cell>
          <cell r="B183">
            <v>20220919</v>
          </cell>
          <cell r="C183">
            <v>101500</v>
          </cell>
        </row>
        <row r="184">
          <cell r="A184" t="str">
            <v>202209233142013719</v>
          </cell>
          <cell r="B184">
            <v>20220923</v>
          </cell>
          <cell r="C184">
            <v>101500</v>
          </cell>
        </row>
        <row r="185">
          <cell r="A185" t="str">
            <v>202209043142013573</v>
          </cell>
          <cell r="B185">
            <v>20220904</v>
          </cell>
          <cell r="C185">
            <v>100500</v>
          </cell>
        </row>
        <row r="186">
          <cell r="A186" t="str">
            <v>202209153142013668</v>
          </cell>
          <cell r="B186">
            <v>20220915</v>
          </cell>
          <cell r="C186">
            <v>100500</v>
          </cell>
        </row>
        <row r="187">
          <cell r="A187" t="str">
            <v>202209223142013703</v>
          </cell>
          <cell r="B187">
            <v>20220922</v>
          </cell>
          <cell r="C187">
            <v>100500</v>
          </cell>
        </row>
        <row r="188">
          <cell r="A188" t="str">
            <v>202209063142013595</v>
          </cell>
          <cell r="B188">
            <v>20220906</v>
          </cell>
          <cell r="C188">
            <v>91500</v>
          </cell>
        </row>
        <row r="189">
          <cell r="A189" t="str">
            <v>202209213142013690</v>
          </cell>
          <cell r="B189">
            <v>20220921</v>
          </cell>
          <cell r="C189">
            <v>91500</v>
          </cell>
        </row>
        <row r="190">
          <cell r="A190" t="str">
            <v>202209243142013725</v>
          </cell>
          <cell r="B190">
            <v>20220924</v>
          </cell>
          <cell r="C190">
            <v>91500</v>
          </cell>
        </row>
        <row r="191">
          <cell r="A191" t="str">
            <v>202209033142013564</v>
          </cell>
          <cell r="B191">
            <v>20220903</v>
          </cell>
          <cell r="C191">
            <v>64500</v>
          </cell>
        </row>
        <row r="192">
          <cell r="A192" t="str">
            <v>202209033142013570</v>
          </cell>
          <cell r="B192">
            <v>20220903</v>
          </cell>
          <cell r="C192">
            <v>64500</v>
          </cell>
        </row>
        <row r="193">
          <cell r="A193" t="str">
            <v>202209103142013623</v>
          </cell>
          <cell r="B193">
            <v>20220910</v>
          </cell>
          <cell r="C193">
            <v>64500</v>
          </cell>
        </row>
        <row r="194">
          <cell r="A194" t="str">
            <v>202209103142013624</v>
          </cell>
          <cell r="B194">
            <v>20220910</v>
          </cell>
          <cell r="C194">
            <v>64500</v>
          </cell>
        </row>
        <row r="195">
          <cell r="A195" t="str">
            <v>202209113142013625</v>
          </cell>
          <cell r="B195">
            <v>20220911</v>
          </cell>
          <cell r="C195">
            <v>64500</v>
          </cell>
        </row>
        <row r="196">
          <cell r="A196" t="str">
            <v>202209113142013626</v>
          </cell>
          <cell r="B196">
            <v>20220911</v>
          </cell>
          <cell r="C196">
            <v>64500</v>
          </cell>
        </row>
        <row r="197">
          <cell r="A197" t="str">
            <v>202209113142013627</v>
          </cell>
          <cell r="B197">
            <v>20220911</v>
          </cell>
          <cell r="C197">
            <v>64500</v>
          </cell>
        </row>
        <row r="198">
          <cell r="A198" t="str">
            <v>202209113142013628</v>
          </cell>
          <cell r="B198">
            <v>20220911</v>
          </cell>
          <cell r="C198">
            <v>64500</v>
          </cell>
        </row>
        <row r="199">
          <cell r="A199" t="str">
            <v>202209113142013629</v>
          </cell>
          <cell r="B199">
            <v>20220911</v>
          </cell>
          <cell r="C199">
            <v>64500</v>
          </cell>
        </row>
        <row r="200">
          <cell r="A200" t="str">
            <v>202209113142013630</v>
          </cell>
          <cell r="B200">
            <v>20220911</v>
          </cell>
          <cell r="C200">
            <v>64500</v>
          </cell>
        </row>
        <row r="201">
          <cell r="A201" t="str">
            <v>202209113142013631</v>
          </cell>
          <cell r="B201">
            <v>20220911</v>
          </cell>
          <cell r="C201">
            <v>64500</v>
          </cell>
        </row>
        <row r="202">
          <cell r="A202" t="str">
            <v>202209143142013659</v>
          </cell>
          <cell r="B202">
            <v>20220914</v>
          </cell>
          <cell r="C202">
            <v>64500</v>
          </cell>
        </row>
        <row r="203">
          <cell r="A203" t="str">
            <v>202209153142013665</v>
          </cell>
          <cell r="B203">
            <v>20220915</v>
          </cell>
          <cell r="C203">
            <v>64500</v>
          </cell>
        </row>
        <row r="204">
          <cell r="A204" t="str">
            <v>202209223142013694</v>
          </cell>
          <cell r="B204">
            <v>20220922</v>
          </cell>
          <cell r="C204">
            <v>64500</v>
          </cell>
        </row>
        <row r="205">
          <cell r="A205" t="str">
            <v>202209223142013700</v>
          </cell>
          <cell r="B205">
            <v>20220922</v>
          </cell>
          <cell r="C205">
            <v>64500</v>
          </cell>
        </row>
        <row r="206">
          <cell r="A206" t="str">
            <v>202209303142013771</v>
          </cell>
          <cell r="B206">
            <v>20220930</v>
          </cell>
          <cell r="C206">
            <v>64500</v>
          </cell>
        </row>
        <row r="207">
          <cell r="A207" t="str">
            <v>202209053142013581</v>
          </cell>
          <cell r="B207">
            <v>20220905</v>
          </cell>
          <cell r="C207">
            <v>51500</v>
          </cell>
        </row>
        <row r="208">
          <cell r="A208" t="str">
            <v>202209073142013604</v>
          </cell>
          <cell r="B208">
            <v>20220907</v>
          </cell>
          <cell r="C208">
            <v>51500</v>
          </cell>
        </row>
        <row r="209">
          <cell r="A209" t="str">
            <v>202209093142013613</v>
          </cell>
          <cell r="B209">
            <v>20220909</v>
          </cell>
          <cell r="C209">
            <v>51500</v>
          </cell>
        </row>
        <row r="210">
          <cell r="A210" t="str">
            <v>202209103142013621</v>
          </cell>
          <cell r="B210">
            <v>20220910</v>
          </cell>
          <cell r="C210">
            <v>51500</v>
          </cell>
        </row>
        <row r="211">
          <cell r="A211" t="str">
            <v>202209143142013655</v>
          </cell>
          <cell r="B211">
            <v>20220914</v>
          </cell>
          <cell r="C211">
            <v>51500</v>
          </cell>
        </row>
        <row r="212">
          <cell r="A212" t="str">
            <v>202209173142013676</v>
          </cell>
          <cell r="B212">
            <v>20220917</v>
          </cell>
          <cell r="C212">
            <v>51500</v>
          </cell>
        </row>
        <row r="213">
          <cell r="A213" t="str">
            <v>202209233142013711</v>
          </cell>
          <cell r="B213">
            <v>20220923</v>
          </cell>
          <cell r="C213">
            <v>51500</v>
          </cell>
        </row>
        <row r="214">
          <cell r="A214" t="str">
            <v>202209043142013571</v>
          </cell>
          <cell r="B214">
            <v>20220904</v>
          </cell>
          <cell r="C214">
            <v>41000</v>
          </cell>
        </row>
        <row r="215">
          <cell r="A215" t="str">
            <v>202209153142013666</v>
          </cell>
          <cell r="B215">
            <v>20220915</v>
          </cell>
          <cell r="C215">
            <v>41000</v>
          </cell>
        </row>
        <row r="216">
          <cell r="A216" t="str">
            <v>202209223142013701</v>
          </cell>
          <cell r="B216">
            <v>20220922</v>
          </cell>
          <cell r="C216">
            <v>41000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로드"/>
      <sheetName val="실제데이터"/>
    </sheetNames>
    <sheetDataSet>
      <sheetData sheetId="0"/>
      <sheetData sheetId="1">
        <row r="1">
          <cell r="A1" t="str">
            <v>PRODUCT_NO</v>
          </cell>
          <cell r="B1" t="str">
            <v>PRODUCT_NAME</v>
          </cell>
          <cell r="C1" t="str">
            <v>PRICE</v>
          </cell>
          <cell r="D1" t="str">
            <v>DESCRIPTION</v>
          </cell>
          <cell r="E1" t="str">
            <v>ATTACHMENT1</v>
          </cell>
          <cell r="F1" t="str">
            <v>ATTACHMENT2</v>
          </cell>
          <cell r="G1" t="str">
            <v>ATTACHMENT3</v>
          </cell>
          <cell r="H1" t="str">
            <v>ATTACHMENT4</v>
          </cell>
          <cell r="I1" t="str">
            <v>PRODUCT_STATUS</v>
          </cell>
          <cell r="J1" t="str">
            <v>SELLER_NO</v>
          </cell>
        </row>
        <row r="2">
          <cell r="A2">
            <v>120065</v>
          </cell>
          <cell r="B2" t="str">
            <v>GK888B minicoup</v>
          </cell>
          <cell r="C2">
            <v>169000</v>
          </cell>
          <cell r="D2" t="str">
            <v>한성컴퓨터7</v>
          </cell>
          <cell r="E2" t="str">
            <v>image1</v>
          </cell>
          <cell r="F2" t="str">
            <v>image2</v>
          </cell>
          <cell r="G2" t="str">
            <v>image3</v>
          </cell>
          <cell r="H2" t="str">
            <v>image4</v>
          </cell>
          <cell r="I2">
            <v>1</v>
          </cell>
          <cell r="J2">
            <v>10002</v>
          </cell>
        </row>
        <row r="3">
          <cell r="A3">
            <v>120064</v>
          </cell>
          <cell r="B3" t="str">
            <v>TFG ARF 체리 게이밍 기계식 한글</v>
          </cell>
          <cell r="C3">
            <v>89000</v>
          </cell>
          <cell r="D3" t="str">
            <v>한성컴퓨터6</v>
          </cell>
          <cell r="E3" t="str">
            <v>image1</v>
          </cell>
          <cell r="F3" t="str">
            <v>image2</v>
          </cell>
          <cell r="G3" t="str">
            <v>image3</v>
          </cell>
          <cell r="H3" t="str">
            <v>image4</v>
          </cell>
          <cell r="I3">
            <v>1</v>
          </cell>
          <cell r="J3">
            <v>10002</v>
          </cell>
        </row>
        <row r="4">
          <cell r="A4">
            <v>120063</v>
          </cell>
          <cell r="B4" t="str">
            <v>GK993B SKY 블루투스 기계식 키보드 한글</v>
          </cell>
          <cell r="C4">
            <v>129000</v>
          </cell>
          <cell r="D4" t="str">
            <v>한성컴퓨터5</v>
          </cell>
          <cell r="E4" t="str">
            <v>image1</v>
          </cell>
          <cell r="F4" t="str">
            <v>image2</v>
          </cell>
          <cell r="G4" t="str">
            <v>image3</v>
          </cell>
          <cell r="H4" t="str">
            <v>image4</v>
          </cell>
          <cell r="I4">
            <v>1</v>
          </cell>
          <cell r="J4">
            <v>10002</v>
          </cell>
        </row>
        <row r="5">
          <cell r="A5">
            <v>120062</v>
          </cell>
          <cell r="B5" t="str">
            <v>Gtune GK787 OfficeMaster PBT 체리 게이밍 기계식</v>
          </cell>
          <cell r="C5">
            <v>186000</v>
          </cell>
          <cell r="D5" t="str">
            <v>한성컴퓨터4</v>
          </cell>
          <cell r="E5" t="str">
            <v>image1</v>
          </cell>
          <cell r="F5" t="str">
            <v>image2</v>
          </cell>
          <cell r="G5" t="str">
            <v>image3</v>
          </cell>
          <cell r="H5" t="str">
            <v>image4</v>
          </cell>
          <cell r="I5">
            <v>1</v>
          </cell>
          <cell r="J5">
            <v>10002</v>
          </cell>
        </row>
        <row r="6">
          <cell r="A6">
            <v>120061</v>
          </cell>
          <cell r="B6" t="str">
            <v>GK893B SPORTS 한글</v>
          </cell>
          <cell r="C6">
            <v>159000</v>
          </cell>
          <cell r="D6" t="str">
            <v>한성컴퓨터3</v>
          </cell>
          <cell r="E6" t="str">
            <v>image1</v>
          </cell>
          <cell r="F6" t="str">
            <v>image2</v>
          </cell>
          <cell r="G6" t="str">
            <v>image3</v>
          </cell>
          <cell r="H6" t="str">
            <v>image4</v>
          </cell>
          <cell r="I6">
            <v>1</v>
          </cell>
          <cell r="J6">
            <v>10002</v>
          </cell>
        </row>
        <row r="7">
          <cell r="A7">
            <v>120060</v>
          </cell>
          <cell r="B7" t="str">
            <v>GK898B 염료승화 EDITION 무접점 키보드</v>
          </cell>
          <cell r="C7">
            <v>185000</v>
          </cell>
          <cell r="D7" t="str">
            <v>한성컴퓨터2</v>
          </cell>
          <cell r="E7" t="str">
            <v>image1</v>
          </cell>
          <cell r="F7" t="str">
            <v>image2</v>
          </cell>
          <cell r="G7" t="str">
            <v>image3</v>
          </cell>
          <cell r="H7" t="str">
            <v>image4</v>
          </cell>
          <cell r="I7">
            <v>1</v>
          </cell>
          <cell r="J7">
            <v>10002</v>
          </cell>
        </row>
        <row r="8">
          <cell r="A8">
            <v>120059</v>
          </cell>
          <cell r="B8" t="str">
            <v>TFG ART Wireless V2 듀얼무선 기계식 키보드</v>
          </cell>
          <cell r="C8">
            <v>177000</v>
          </cell>
          <cell r="D8" t="str">
            <v>한성컴퓨터1</v>
          </cell>
          <cell r="E8" t="str">
            <v>image1</v>
          </cell>
          <cell r="F8" t="str">
            <v>image2</v>
          </cell>
          <cell r="G8" t="str">
            <v>image3</v>
          </cell>
          <cell r="H8" t="str">
            <v>image4</v>
          </cell>
          <cell r="I8">
            <v>1</v>
          </cell>
          <cell r="J8">
            <v>10002</v>
          </cell>
        </row>
        <row r="9">
          <cell r="A9">
            <v>120058</v>
          </cell>
          <cell r="B9" t="str">
            <v>닌자87BT 게이트론 갈축 블루투스 5.0 기계식 유무선 커스텀키보드</v>
          </cell>
          <cell r="C9">
            <v>99000</v>
          </cell>
          <cell r="D9" t="str">
            <v>몬스타기어7</v>
          </cell>
          <cell r="E9" t="str">
            <v>image1</v>
          </cell>
          <cell r="F9" t="str">
            <v>image2</v>
          </cell>
          <cell r="G9" t="str">
            <v>image3</v>
          </cell>
          <cell r="H9" t="str">
            <v>image4</v>
          </cell>
          <cell r="I9">
            <v>1</v>
          </cell>
          <cell r="J9">
            <v>10003</v>
          </cell>
        </row>
        <row r="10">
          <cell r="A10">
            <v>120057</v>
          </cell>
          <cell r="B10" t="str">
            <v>닌자87PRO S RGB 저소음축 퀵스왑 기계식 커스텀키보드</v>
          </cell>
          <cell r="C10">
            <v>110000</v>
          </cell>
          <cell r="D10" t="str">
            <v>몬스타기어6</v>
          </cell>
          <cell r="E10" t="str">
            <v>image1</v>
          </cell>
          <cell r="F10" t="str">
            <v>image2</v>
          </cell>
          <cell r="G10" t="str">
            <v>image3</v>
          </cell>
          <cell r="H10" t="str">
            <v>image4</v>
          </cell>
          <cell r="I10">
            <v>1</v>
          </cell>
          <cell r="J10">
            <v>10003</v>
          </cell>
        </row>
        <row r="11">
          <cell r="A11">
            <v>120056</v>
          </cell>
          <cell r="B11" t="str">
            <v>Melgeek Mojo68 유무선 블루투스5.2 2.4무선 커스텀 키보드</v>
          </cell>
          <cell r="C11">
            <v>262000</v>
          </cell>
          <cell r="D11" t="str">
            <v>몬스타기어5</v>
          </cell>
          <cell r="E11" t="str">
            <v>image1</v>
          </cell>
          <cell r="F11" t="str">
            <v>image2</v>
          </cell>
          <cell r="G11" t="str">
            <v>image3</v>
          </cell>
          <cell r="H11" t="str">
            <v>image4</v>
          </cell>
          <cell r="I11">
            <v>1</v>
          </cell>
          <cell r="J11">
            <v>10003</v>
          </cell>
        </row>
        <row r="12">
          <cell r="A12">
            <v>120055</v>
          </cell>
          <cell r="B12" t="str">
            <v>닌자87PRO 풀윤활 RGB 퀵스왑 기계식 커스텀키보드 화이트B퍼플레빗 Durock T1</v>
          </cell>
          <cell r="C12">
            <v>159000</v>
          </cell>
          <cell r="D12" t="str">
            <v>몬스타기어4</v>
          </cell>
          <cell r="E12" t="str">
            <v>image1</v>
          </cell>
          <cell r="F12" t="str">
            <v>image2</v>
          </cell>
          <cell r="G12" t="str">
            <v>image3</v>
          </cell>
          <cell r="H12" t="str">
            <v>image4</v>
          </cell>
          <cell r="I12">
            <v>1</v>
          </cell>
          <cell r="J12">
            <v>10003</v>
          </cell>
        </row>
        <row r="13">
          <cell r="A13">
            <v>120054</v>
          </cell>
          <cell r="B13" t="str">
            <v>닌자87PRO 풀윤활 RGB 저소음 스위치 기계식 커스텀키보드 퍼플B퍼플레빗 Durock T1</v>
          </cell>
          <cell r="C13">
            <v>159000</v>
          </cell>
          <cell r="D13" t="str">
            <v>몬스타기어3</v>
          </cell>
          <cell r="E13" t="str">
            <v>image1</v>
          </cell>
          <cell r="F13" t="str">
            <v>image2</v>
          </cell>
          <cell r="G13" t="str">
            <v>image3</v>
          </cell>
          <cell r="H13" t="str">
            <v>image4</v>
          </cell>
          <cell r="I13">
            <v>1</v>
          </cell>
          <cell r="J13">
            <v>10003</v>
          </cell>
        </row>
        <row r="14">
          <cell r="A14">
            <v>120053</v>
          </cell>
          <cell r="B14" t="str">
            <v>닌자87BT 풀윤활 퀵스왑 기계식 커스텀키보드 블랙 게이트론</v>
          </cell>
          <cell r="C14">
            <v>155000</v>
          </cell>
          <cell r="D14" t="str">
            <v>몬스타기어2</v>
          </cell>
          <cell r="E14" t="str">
            <v>image1</v>
          </cell>
          <cell r="F14" t="str">
            <v>image2</v>
          </cell>
          <cell r="G14" t="str">
            <v>image3</v>
          </cell>
          <cell r="H14" t="str">
            <v>image4</v>
          </cell>
          <cell r="I14">
            <v>1</v>
          </cell>
          <cell r="J14">
            <v>10003</v>
          </cell>
        </row>
        <row r="15">
          <cell r="A15">
            <v>120052</v>
          </cell>
          <cell r="B15" t="str">
            <v>닌자87 풀윤활 키보드 RGB 저소음 스위치 기계식 화이트K레인보우 후아노 적축</v>
          </cell>
          <cell r="C15">
            <v>113000</v>
          </cell>
          <cell r="D15" t="str">
            <v>몬스타기어1</v>
          </cell>
          <cell r="E15" t="str">
            <v>image1</v>
          </cell>
          <cell r="F15" t="str">
            <v>image2</v>
          </cell>
          <cell r="G15" t="str">
            <v>image3</v>
          </cell>
          <cell r="H15" t="str">
            <v>image4</v>
          </cell>
          <cell r="I15">
            <v>1</v>
          </cell>
          <cell r="J15">
            <v>10003</v>
          </cell>
        </row>
        <row r="16">
          <cell r="A16">
            <v>120051</v>
          </cell>
          <cell r="B16" t="str">
            <v>FC750R PD 그레이 블루 한글</v>
          </cell>
          <cell r="C16">
            <v>150000</v>
          </cell>
          <cell r="D16" t="str">
            <v>레오폴드7</v>
          </cell>
          <cell r="E16" t="str">
            <v>image1</v>
          </cell>
          <cell r="F16" t="str">
            <v>image2</v>
          </cell>
          <cell r="G16" t="str">
            <v>image3</v>
          </cell>
          <cell r="H16" t="str">
            <v>image4</v>
          </cell>
          <cell r="I16">
            <v>1</v>
          </cell>
          <cell r="J16">
            <v>10004</v>
          </cell>
        </row>
        <row r="17">
          <cell r="A17">
            <v>120050</v>
          </cell>
          <cell r="B17" t="str">
            <v>FC210TP PD 블랙</v>
          </cell>
          <cell r="C17">
            <v>49000</v>
          </cell>
          <cell r="D17" t="str">
            <v>레오폴드6</v>
          </cell>
          <cell r="E17" t="str">
            <v>image1</v>
          </cell>
          <cell r="F17" t="str">
            <v>image2</v>
          </cell>
          <cell r="G17" t="str">
            <v>image3</v>
          </cell>
          <cell r="H17" t="str">
            <v>image4</v>
          </cell>
          <cell r="I17">
            <v>1</v>
          </cell>
          <cell r="J17">
            <v>10004</v>
          </cell>
        </row>
        <row r="18">
          <cell r="A18">
            <v>120049</v>
          </cell>
          <cell r="B18" t="str">
            <v>FC650MDSBT PD 그레이블루 영문</v>
          </cell>
          <cell r="C18">
            <v>154000</v>
          </cell>
          <cell r="D18" t="str">
            <v>레오폴드5</v>
          </cell>
          <cell r="E18" t="str">
            <v>image1</v>
          </cell>
          <cell r="F18" t="str">
            <v>image2</v>
          </cell>
          <cell r="G18" t="str">
            <v>image3</v>
          </cell>
          <cell r="H18" t="str">
            <v>image4</v>
          </cell>
          <cell r="I18">
            <v>1</v>
          </cell>
          <cell r="J18">
            <v>10004</v>
          </cell>
        </row>
        <row r="19">
          <cell r="A19">
            <v>120048</v>
          </cell>
          <cell r="B19" t="str">
            <v>FC980C 영문 블랙 45g 균등</v>
          </cell>
          <cell r="C19">
            <v>260000</v>
          </cell>
          <cell r="D19" t="str">
            <v>레오폴드4</v>
          </cell>
          <cell r="E19" t="str">
            <v>image1</v>
          </cell>
          <cell r="F19" t="str">
            <v>image2</v>
          </cell>
          <cell r="G19" t="str">
            <v>image3</v>
          </cell>
          <cell r="H19" t="str">
            <v>image4</v>
          </cell>
          <cell r="I19">
            <v>1</v>
          </cell>
          <cell r="J19">
            <v>10004</v>
          </cell>
        </row>
        <row r="20">
          <cell r="A20">
            <v>120047</v>
          </cell>
          <cell r="B20" t="str">
            <v>iKBC CD-108 염료승화인쇄 한글</v>
          </cell>
          <cell r="C20">
            <v>107000</v>
          </cell>
          <cell r="D20" t="str">
            <v>레오폴드3</v>
          </cell>
          <cell r="E20" t="str">
            <v>image1</v>
          </cell>
          <cell r="F20" t="str">
            <v>image2</v>
          </cell>
          <cell r="G20" t="str">
            <v>image3</v>
          </cell>
          <cell r="H20" t="str">
            <v>image4</v>
          </cell>
          <cell r="I20">
            <v>1</v>
          </cell>
          <cell r="J20">
            <v>10004</v>
          </cell>
        </row>
        <row r="21">
          <cell r="A21">
            <v>120046</v>
          </cell>
          <cell r="B21" t="str">
            <v>FC900R PD 스웨디시 화이트 한글</v>
          </cell>
          <cell r="C21">
            <v>149500</v>
          </cell>
          <cell r="D21" t="str">
            <v>레오폴드2</v>
          </cell>
          <cell r="E21" t="str">
            <v>image1</v>
          </cell>
          <cell r="F21" t="str">
            <v>image2</v>
          </cell>
          <cell r="G21" t="str">
            <v>image3</v>
          </cell>
          <cell r="H21" t="str">
            <v>image4</v>
          </cell>
          <cell r="I21">
            <v>1</v>
          </cell>
          <cell r="J21">
            <v>10004</v>
          </cell>
        </row>
        <row r="22">
          <cell r="A22">
            <v>120045</v>
          </cell>
          <cell r="B22" t="str">
            <v>FC750R PD 화이트 민트 한글</v>
          </cell>
          <cell r="C22">
            <v>147000</v>
          </cell>
          <cell r="D22" t="str">
            <v>레오폴드1</v>
          </cell>
          <cell r="E22" t="str">
            <v>image1</v>
          </cell>
          <cell r="F22" t="str">
            <v>image2</v>
          </cell>
          <cell r="G22" t="str">
            <v>image3</v>
          </cell>
          <cell r="H22" t="str">
            <v>image4</v>
          </cell>
          <cell r="I22">
            <v>1</v>
          </cell>
          <cell r="J22">
            <v>10004</v>
          </cell>
        </row>
        <row r="23">
          <cell r="A23">
            <v>120044</v>
          </cell>
          <cell r="B23" t="str">
            <v>KN10C PBT RGB 무접점 게이밍</v>
          </cell>
          <cell r="C23">
            <v>210000</v>
          </cell>
          <cell r="D23" t="str">
            <v>앱코7</v>
          </cell>
          <cell r="E23" t="str">
            <v>image1</v>
          </cell>
          <cell r="F23" t="str">
            <v>image2</v>
          </cell>
          <cell r="G23" t="str">
            <v>image3</v>
          </cell>
          <cell r="H23" t="str">
            <v>image4</v>
          </cell>
          <cell r="I23">
            <v>1</v>
          </cell>
          <cell r="J23">
            <v>10001</v>
          </cell>
        </row>
        <row r="24">
          <cell r="A24">
            <v>120043</v>
          </cell>
          <cell r="B24" t="str">
            <v>AN50 아이스큐브 무빙 LED 광축 게이밍 키보드</v>
          </cell>
          <cell r="C24">
            <v>117000</v>
          </cell>
          <cell r="D24" t="str">
            <v>앱코6</v>
          </cell>
          <cell r="E24" t="str">
            <v>image1</v>
          </cell>
          <cell r="F24" t="str">
            <v>image2</v>
          </cell>
          <cell r="G24" t="str">
            <v>image3</v>
          </cell>
          <cell r="H24" t="str">
            <v>image4</v>
          </cell>
          <cell r="I24">
            <v>1</v>
          </cell>
          <cell r="J24">
            <v>10001</v>
          </cell>
        </row>
        <row r="25">
          <cell r="A25">
            <v>120042</v>
          </cell>
          <cell r="B25" t="str">
            <v>TW1867 레트로 블루투스 기계식</v>
          </cell>
          <cell r="C25">
            <v>98000</v>
          </cell>
          <cell r="D25" t="str">
            <v>앱코5</v>
          </cell>
          <cell r="E25" t="str">
            <v>image1</v>
          </cell>
          <cell r="F25" t="str">
            <v>image2</v>
          </cell>
          <cell r="G25" t="str">
            <v>image3</v>
          </cell>
          <cell r="H25" t="str">
            <v>image4</v>
          </cell>
          <cell r="I25">
            <v>1</v>
          </cell>
          <cell r="J25">
            <v>10001</v>
          </cell>
        </row>
        <row r="26">
          <cell r="A26">
            <v>120041</v>
          </cell>
          <cell r="B26" t="str">
            <v>KN01C PBT RGB 무접점 게이밍</v>
          </cell>
          <cell r="C26">
            <v>155000</v>
          </cell>
          <cell r="D26" t="str">
            <v>앱코4</v>
          </cell>
          <cell r="E26" t="str">
            <v>image1</v>
          </cell>
          <cell r="F26" t="str">
            <v>image2</v>
          </cell>
          <cell r="G26" t="str">
            <v>image3</v>
          </cell>
          <cell r="H26" t="str">
            <v>image4</v>
          </cell>
          <cell r="I26">
            <v>1</v>
          </cell>
          <cell r="J26">
            <v>10001</v>
          </cell>
        </row>
        <row r="27">
          <cell r="A27">
            <v>120040</v>
          </cell>
          <cell r="B27" t="str">
            <v>TOS180 블루투스 펜타그래프 키보드</v>
          </cell>
          <cell r="C27">
            <v>38500</v>
          </cell>
          <cell r="D27" t="str">
            <v>앱코3</v>
          </cell>
          <cell r="E27" t="str">
            <v>image1</v>
          </cell>
          <cell r="F27" t="str">
            <v>image2</v>
          </cell>
          <cell r="G27" t="str">
            <v>image3</v>
          </cell>
          <cell r="H27" t="str">
            <v>image4</v>
          </cell>
          <cell r="I27">
            <v>1</v>
          </cell>
          <cell r="J27">
            <v>10001</v>
          </cell>
        </row>
        <row r="28">
          <cell r="A28">
            <v>120039</v>
          </cell>
          <cell r="B28" t="str">
            <v>K641 SLIM PLUS RGB 게이밍 기계식 키보드</v>
          </cell>
          <cell r="C28">
            <v>62000</v>
          </cell>
          <cell r="D28" t="str">
            <v>앱코2</v>
          </cell>
          <cell r="E28" t="str">
            <v>image1</v>
          </cell>
          <cell r="F28" t="str">
            <v>image2</v>
          </cell>
          <cell r="G28" t="str">
            <v>image3</v>
          </cell>
          <cell r="H28" t="str">
            <v>image4</v>
          </cell>
          <cell r="I28">
            <v>1</v>
          </cell>
          <cell r="J28">
            <v>10001</v>
          </cell>
        </row>
        <row r="29">
          <cell r="A29">
            <v>120038</v>
          </cell>
          <cell r="B29" t="str">
            <v>K660M TKL 체리키보드</v>
          </cell>
          <cell r="C29">
            <v>142000</v>
          </cell>
          <cell r="D29" t="str">
            <v>앱코1</v>
          </cell>
          <cell r="E29" t="str">
            <v>image1</v>
          </cell>
          <cell r="F29" t="str">
            <v>image2</v>
          </cell>
          <cell r="G29" t="str">
            <v>image3</v>
          </cell>
          <cell r="H29" t="str">
            <v>image4</v>
          </cell>
          <cell r="I29">
            <v>1</v>
          </cell>
          <cell r="J29">
            <v>10001</v>
          </cell>
        </row>
        <row r="30">
          <cell r="A30">
            <v>120037</v>
          </cell>
          <cell r="B30" t="str">
            <v>mStone Groove T 풀윤활 라이트그레이 (밀키축, 45g)</v>
          </cell>
          <cell r="C30">
            <v>159000</v>
          </cell>
          <cell r="D30" t="str">
            <v>엠스톤7</v>
          </cell>
          <cell r="E30" t="str">
            <v>image1</v>
          </cell>
          <cell r="F30" t="str">
            <v>image2</v>
          </cell>
          <cell r="G30" t="str">
            <v>image3</v>
          </cell>
          <cell r="H30" t="str">
            <v>image4</v>
          </cell>
          <cell r="I30">
            <v>1</v>
          </cell>
          <cell r="J30">
            <v>10000</v>
          </cell>
        </row>
        <row r="31">
          <cell r="A31">
            <v>120036</v>
          </cell>
          <cell r="B31" t="str">
            <v>엠스톤 Groove T 풀윤활 라이트MA (코랄축, 38g)</v>
          </cell>
          <cell r="C31">
            <v>149000</v>
          </cell>
          <cell r="D31" t="str">
            <v>엠스톤6</v>
          </cell>
          <cell r="E31" t="str">
            <v>image1</v>
          </cell>
          <cell r="F31" t="str">
            <v>image2</v>
          </cell>
          <cell r="G31" t="str">
            <v>image3</v>
          </cell>
          <cell r="H31" t="str">
            <v>image4</v>
          </cell>
          <cell r="I31">
            <v>1</v>
          </cell>
          <cell r="J31">
            <v>10000</v>
          </cell>
        </row>
        <row r="32">
          <cell r="A32">
            <v>120035</v>
          </cell>
          <cell r="B32" t="str">
            <v>mStone Groove F 풀윤활 클라리온S(갈축,45g)</v>
          </cell>
          <cell r="C32">
            <v>151000</v>
          </cell>
          <cell r="D32" t="str">
            <v>엠스톤5</v>
          </cell>
          <cell r="E32" t="str">
            <v>image1</v>
          </cell>
          <cell r="F32" t="str">
            <v>image2</v>
          </cell>
          <cell r="G32" t="str">
            <v>image3</v>
          </cell>
          <cell r="H32" t="str">
            <v>image4</v>
          </cell>
          <cell r="I32">
            <v>1</v>
          </cell>
          <cell r="J32">
            <v>10000</v>
          </cell>
        </row>
        <row r="33">
          <cell r="A33">
            <v>120034</v>
          </cell>
          <cell r="B33" t="str">
            <v>mStone Groove T 풀윤활 다크그레이 (적축, 35g)</v>
          </cell>
          <cell r="C33">
            <v>149000</v>
          </cell>
          <cell r="D33" t="str">
            <v>엠스톤4</v>
          </cell>
          <cell r="E33" t="str">
            <v>image1</v>
          </cell>
          <cell r="F33" t="str">
            <v>image2</v>
          </cell>
          <cell r="G33" t="str">
            <v>image3</v>
          </cell>
          <cell r="H33" t="str">
            <v>image4</v>
          </cell>
          <cell r="I33">
            <v>1</v>
          </cell>
          <cell r="J33">
            <v>10000</v>
          </cell>
        </row>
        <row r="34">
          <cell r="A34">
            <v>120033</v>
          </cell>
          <cell r="B34" t="str">
            <v>엠스톤 Rooky 68BT RGB (후아노 청축)</v>
          </cell>
          <cell r="C34">
            <v>62000</v>
          </cell>
          <cell r="D34" t="str">
            <v>엠스톤3</v>
          </cell>
          <cell r="E34" t="str">
            <v>image1</v>
          </cell>
          <cell r="F34" t="str">
            <v>image2</v>
          </cell>
          <cell r="G34" t="str">
            <v>image3</v>
          </cell>
          <cell r="H34" t="str">
            <v>image4</v>
          </cell>
          <cell r="I34">
            <v>1</v>
          </cell>
          <cell r="J34">
            <v>10000</v>
          </cell>
        </row>
        <row r="35">
          <cell r="A35">
            <v>120032</v>
          </cell>
          <cell r="B35" t="str">
            <v>mStone Groove T 풀윤활 실리콘 클라리온2 (저소음 적축, 35g)</v>
          </cell>
          <cell r="C35">
            <v>157000</v>
          </cell>
          <cell r="D35" t="str">
            <v>엠스톤2</v>
          </cell>
          <cell r="E35" t="str">
            <v>image1</v>
          </cell>
          <cell r="F35" t="str">
            <v>image2</v>
          </cell>
          <cell r="G35" t="str">
            <v>image3</v>
          </cell>
          <cell r="H35" t="str">
            <v>image4</v>
          </cell>
          <cell r="I35">
            <v>1</v>
          </cell>
          <cell r="J35">
            <v>10000</v>
          </cell>
        </row>
        <row r="36">
          <cell r="A36">
            <v>120031</v>
          </cell>
          <cell r="B36" t="str">
            <v>mStone Groove T 풀윤활 퍼플러 (은축, 45g)</v>
          </cell>
          <cell r="C36">
            <v>157000</v>
          </cell>
          <cell r="D36" t="str">
            <v>엠스톤1</v>
          </cell>
          <cell r="E36" t="str">
            <v>image1</v>
          </cell>
          <cell r="F36" t="str">
            <v>image2</v>
          </cell>
          <cell r="G36" t="str">
            <v>image3</v>
          </cell>
          <cell r="H36" t="str">
            <v>image4</v>
          </cell>
          <cell r="I36">
            <v>1</v>
          </cell>
          <cell r="J36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D8FD-9116-4C70-A394-492F5EC20862}">
  <dimension ref="A1:H216"/>
  <sheetViews>
    <sheetView tabSelected="1" workbookViewId="0">
      <selection activeCell="C2" sqref="C2:C216"/>
    </sheetView>
  </sheetViews>
  <sheetFormatPr defaultRowHeight="17" x14ac:dyDescent="0.45"/>
  <cols>
    <col min="1" max="1" width="10.58203125" bestFit="1" customWidth="1"/>
    <col min="2" max="2" width="19.83203125" bestFit="1" customWidth="1"/>
    <col min="3" max="3" width="12.25" bestFit="1" customWidth="1"/>
    <col min="4" max="4" width="12.08203125" bestFit="1" customWidth="1"/>
    <col min="5" max="5" width="12.1640625" bestFit="1" customWidth="1"/>
    <col min="6" max="6" width="13.33203125" bestFit="1" customWidth="1"/>
    <col min="7" max="7" width="13.9140625" bestFit="1" customWidth="1"/>
    <col min="8" max="8" width="17.5" bestFit="1" customWidth="1"/>
  </cols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45">
      <c r="A2">
        <v>10002</v>
      </c>
      <c r="B2" t="s">
        <v>9</v>
      </c>
      <c r="C2" s="2">
        <v>20220910</v>
      </c>
      <c r="D2">
        <v>20925</v>
      </c>
      <c r="E2">
        <v>118575</v>
      </c>
      <c r="F2">
        <v>12682</v>
      </c>
      <c r="G2">
        <v>126818</v>
      </c>
      <c r="H2" t="s">
        <v>233</v>
      </c>
    </row>
    <row r="3" spans="1:8" x14ac:dyDescent="0.45">
      <c r="A3">
        <v>10002</v>
      </c>
      <c r="B3" t="s">
        <v>10</v>
      </c>
      <c r="C3" s="2">
        <v>20220913</v>
      </c>
      <c r="D3">
        <v>20925</v>
      </c>
      <c r="E3">
        <v>118575</v>
      </c>
      <c r="F3">
        <v>12682</v>
      </c>
      <c r="G3">
        <v>126818</v>
      </c>
      <c r="H3" t="s">
        <v>234</v>
      </c>
    </row>
    <row r="4" spans="1:8" x14ac:dyDescent="0.45">
      <c r="A4">
        <v>10002</v>
      </c>
      <c r="B4" t="s">
        <v>11</v>
      </c>
      <c r="C4" s="2">
        <v>20220916</v>
      </c>
      <c r="D4">
        <v>20925</v>
      </c>
      <c r="E4">
        <v>118575</v>
      </c>
      <c r="F4">
        <v>12682</v>
      </c>
      <c r="G4">
        <v>126818</v>
      </c>
      <c r="H4" t="s">
        <v>235</v>
      </c>
    </row>
    <row r="5" spans="1:8" x14ac:dyDescent="0.45">
      <c r="A5">
        <v>10002</v>
      </c>
      <c r="B5" t="s">
        <v>12</v>
      </c>
      <c r="C5" s="2">
        <v>20220922</v>
      </c>
      <c r="D5">
        <v>20925</v>
      </c>
      <c r="E5">
        <v>118575</v>
      </c>
      <c r="F5">
        <v>12682</v>
      </c>
      <c r="G5">
        <v>126818</v>
      </c>
      <c r="H5" t="s">
        <v>236</v>
      </c>
    </row>
    <row r="6" spans="1:8" x14ac:dyDescent="0.45">
      <c r="A6">
        <v>10002</v>
      </c>
      <c r="B6" t="s">
        <v>13</v>
      </c>
      <c r="C6" s="2">
        <v>20220926</v>
      </c>
      <c r="D6">
        <v>20925</v>
      </c>
      <c r="E6">
        <v>118575</v>
      </c>
      <c r="F6">
        <v>12682</v>
      </c>
      <c r="G6">
        <v>126818</v>
      </c>
      <c r="H6" t="s">
        <v>237</v>
      </c>
    </row>
    <row r="7" spans="1:8" x14ac:dyDescent="0.45">
      <c r="A7">
        <v>10002</v>
      </c>
      <c r="B7" t="s">
        <v>14</v>
      </c>
      <c r="C7" s="2">
        <v>20220903</v>
      </c>
      <c r="D7">
        <v>20175</v>
      </c>
      <c r="E7">
        <v>114325</v>
      </c>
      <c r="F7">
        <v>12228</v>
      </c>
      <c r="G7">
        <v>122272</v>
      </c>
      <c r="H7" t="s">
        <v>238</v>
      </c>
    </row>
    <row r="8" spans="1:8" x14ac:dyDescent="0.45">
      <c r="A8">
        <v>10002</v>
      </c>
      <c r="B8" t="s">
        <v>15</v>
      </c>
      <c r="C8" s="2">
        <v>20220915</v>
      </c>
      <c r="D8">
        <v>20175</v>
      </c>
      <c r="E8">
        <v>114325</v>
      </c>
      <c r="F8">
        <v>12228</v>
      </c>
      <c r="G8">
        <v>122272</v>
      </c>
      <c r="H8" t="s">
        <v>239</v>
      </c>
    </row>
    <row r="9" spans="1:8" x14ac:dyDescent="0.45">
      <c r="A9">
        <v>10002</v>
      </c>
      <c r="B9" t="s">
        <v>16</v>
      </c>
      <c r="C9" s="2">
        <v>20220922</v>
      </c>
      <c r="D9">
        <v>20175</v>
      </c>
      <c r="E9">
        <v>114325</v>
      </c>
      <c r="F9">
        <v>12228</v>
      </c>
      <c r="G9">
        <v>122272</v>
      </c>
      <c r="H9" t="s">
        <v>236</v>
      </c>
    </row>
    <row r="10" spans="1:8" x14ac:dyDescent="0.45">
      <c r="A10">
        <v>10002</v>
      </c>
      <c r="B10" t="s">
        <v>17</v>
      </c>
      <c r="C10" s="2">
        <v>20220926</v>
      </c>
      <c r="D10">
        <v>20175</v>
      </c>
      <c r="E10">
        <v>114325</v>
      </c>
      <c r="F10">
        <v>12228</v>
      </c>
      <c r="G10">
        <v>122272</v>
      </c>
      <c r="H10" t="s">
        <v>237</v>
      </c>
    </row>
    <row r="11" spans="1:8" x14ac:dyDescent="0.45">
      <c r="A11">
        <v>10002</v>
      </c>
      <c r="B11" t="s">
        <v>18</v>
      </c>
      <c r="C11" s="2">
        <v>20220906</v>
      </c>
      <c r="D11">
        <v>18225</v>
      </c>
      <c r="E11">
        <v>103275</v>
      </c>
      <c r="F11">
        <v>11046</v>
      </c>
      <c r="G11">
        <v>110454</v>
      </c>
      <c r="H11" t="s">
        <v>240</v>
      </c>
    </row>
    <row r="12" spans="1:8" x14ac:dyDescent="0.45">
      <c r="A12">
        <v>10002</v>
      </c>
      <c r="B12" t="s">
        <v>19</v>
      </c>
      <c r="C12" s="2">
        <v>20220921</v>
      </c>
      <c r="D12">
        <v>18225</v>
      </c>
      <c r="E12">
        <v>103275</v>
      </c>
      <c r="F12">
        <v>11046</v>
      </c>
      <c r="G12">
        <v>110454</v>
      </c>
      <c r="H12" t="s">
        <v>241</v>
      </c>
    </row>
    <row r="13" spans="1:8" x14ac:dyDescent="0.45">
      <c r="A13">
        <v>10002</v>
      </c>
      <c r="B13" t="s">
        <v>20</v>
      </c>
      <c r="C13" s="2">
        <v>20220924</v>
      </c>
      <c r="D13">
        <v>18225</v>
      </c>
      <c r="E13">
        <v>103275</v>
      </c>
      <c r="F13">
        <v>11046</v>
      </c>
      <c r="G13">
        <v>110454</v>
      </c>
      <c r="H13" t="s">
        <v>242</v>
      </c>
    </row>
    <row r="14" spans="1:8" x14ac:dyDescent="0.45">
      <c r="A14">
        <v>10002</v>
      </c>
      <c r="B14" t="s">
        <v>21</v>
      </c>
      <c r="C14" s="2">
        <v>20220926</v>
      </c>
      <c r="D14">
        <v>18225</v>
      </c>
      <c r="E14">
        <v>103275</v>
      </c>
      <c r="F14">
        <v>11046</v>
      </c>
      <c r="G14">
        <v>110454</v>
      </c>
      <c r="H14" t="s">
        <v>237</v>
      </c>
    </row>
    <row r="15" spans="1:8" x14ac:dyDescent="0.45">
      <c r="A15">
        <v>10002</v>
      </c>
      <c r="B15" t="s">
        <v>22</v>
      </c>
      <c r="C15" s="2">
        <v>20220904</v>
      </c>
      <c r="D15">
        <v>16425</v>
      </c>
      <c r="E15">
        <v>93075</v>
      </c>
      <c r="F15">
        <v>9955</v>
      </c>
      <c r="G15">
        <v>99545</v>
      </c>
      <c r="H15" t="s">
        <v>243</v>
      </c>
    </row>
    <row r="16" spans="1:8" x14ac:dyDescent="0.45">
      <c r="A16">
        <v>10002</v>
      </c>
      <c r="B16" t="s">
        <v>23</v>
      </c>
      <c r="C16" s="2">
        <v>20220906</v>
      </c>
      <c r="D16">
        <v>16425</v>
      </c>
      <c r="E16">
        <v>93075</v>
      </c>
      <c r="F16">
        <v>9955</v>
      </c>
      <c r="G16">
        <v>99545</v>
      </c>
      <c r="H16" t="s">
        <v>240</v>
      </c>
    </row>
    <row r="17" spans="1:8" x14ac:dyDescent="0.45">
      <c r="A17">
        <v>10002</v>
      </c>
      <c r="B17" t="s">
        <v>24</v>
      </c>
      <c r="C17" s="2">
        <v>20220907</v>
      </c>
      <c r="D17">
        <v>16425</v>
      </c>
      <c r="E17">
        <v>93075</v>
      </c>
      <c r="F17">
        <v>9955</v>
      </c>
      <c r="G17">
        <v>99545</v>
      </c>
      <c r="H17" t="s">
        <v>244</v>
      </c>
    </row>
    <row r="18" spans="1:8" x14ac:dyDescent="0.45">
      <c r="A18">
        <v>10002</v>
      </c>
      <c r="B18" t="s">
        <v>25</v>
      </c>
      <c r="C18" s="2">
        <v>20220915</v>
      </c>
      <c r="D18">
        <v>16425</v>
      </c>
      <c r="E18">
        <v>93075</v>
      </c>
      <c r="F18">
        <v>9955</v>
      </c>
      <c r="G18">
        <v>99545</v>
      </c>
      <c r="H18" t="s">
        <v>239</v>
      </c>
    </row>
    <row r="19" spans="1:8" x14ac:dyDescent="0.45">
      <c r="A19">
        <v>10002</v>
      </c>
      <c r="B19" t="s">
        <v>26</v>
      </c>
      <c r="C19" s="2">
        <v>20220922</v>
      </c>
      <c r="D19">
        <v>16425</v>
      </c>
      <c r="E19">
        <v>93075</v>
      </c>
      <c r="F19">
        <v>9955</v>
      </c>
      <c r="G19">
        <v>99545</v>
      </c>
      <c r="H19" t="s">
        <v>236</v>
      </c>
    </row>
    <row r="20" spans="1:8" x14ac:dyDescent="0.45">
      <c r="A20">
        <v>10002</v>
      </c>
      <c r="B20" t="s">
        <v>27</v>
      </c>
      <c r="C20" s="2">
        <v>20220926</v>
      </c>
      <c r="D20">
        <v>16425</v>
      </c>
      <c r="E20">
        <v>93075</v>
      </c>
      <c r="F20">
        <v>9955</v>
      </c>
      <c r="G20">
        <v>99545</v>
      </c>
      <c r="H20" t="s">
        <v>237</v>
      </c>
    </row>
    <row r="21" spans="1:8" x14ac:dyDescent="0.45">
      <c r="A21">
        <v>10002</v>
      </c>
      <c r="B21" t="s">
        <v>28</v>
      </c>
      <c r="C21" s="2">
        <v>20220905</v>
      </c>
      <c r="D21">
        <v>15825</v>
      </c>
      <c r="E21">
        <v>89675</v>
      </c>
      <c r="F21">
        <v>9591</v>
      </c>
      <c r="G21">
        <v>95909</v>
      </c>
      <c r="H21" t="s">
        <v>245</v>
      </c>
    </row>
    <row r="22" spans="1:8" x14ac:dyDescent="0.45">
      <c r="A22">
        <v>10002</v>
      </c>
      <c r="B22" t="s">
        <v>29</v>
      </c>
      <c r="C22" s="2">
        <v>20220917</v>
      </c>
      <c r="D22">
        <v>15825</v>
      </c>
      <c r="E22">
        <v>89675</v>
      </c>
      <c r="F22">
        <v>9591</v>
      </c>
      <c r="G22">
        <v>95909</v>
      </c>
      <c r="H22" t="s">
        <v>246</v>
      </c>
    </row>
    <row r="23" spans="1:8" x14ac:dyDescent="0.45">
      <c r="A23">
        <v>10002</v>
      </c>
      <c r="B23" t="s">
        <v>30</v>
      </c>
      <c r="C23" s="2">
        <v>20220923</v>
      </c>
      <c r="D23">
        <v>15825</v>
      </c>
      <c r="E23">
        <v>89675</v>
      </c>
      <c r="F23">
        <v>9591</v>
      </c>
      <c r="G23">
        <v>95909</v>
      </c>
      <c r="H23" t="s">
        <v>247</v>
      </c>
    </row>
    <row r="24" spans="1:8" x14ac:dyDescent="0.45">
      <c r="A24">
        <v>10003</v>
      </c>
      <c r="B24" t="s">
        <v>31</v>
      </c>
      <c r="C24" s="2">
        <v>20220927</v>
      </c>
      <c r="D24">
        <v>15825</v>
      </c>
      <c r="E24">
        <v>89675</v>
      </c>
      <c r="F24">
        <v>9591</v>
      </c>
      <c r="G24">
        <v>95909</v>
      </c>
      <c r="H24" t="s">
        <v>248</v>
      </c>
    </row>
    <row r="25" spans="1:8" x14ac:dyDescent="0.45">
      <c r="A25">
        <v>10003</v>
      </c>
      <c r="B25" t="s">
        <v>32</v>
      </c>
      <c r="C25" s="2">
        <v>20220906</v>
      </c>
      <c r="D25">
        <v>15375</v>
      </c>
      <c r="E25">
        <v>87125</v>
      </c>
      <c r="F25">
        <v>9319</v>
      </c>
      <c r="G25">
        <v>93181</v>
      </c>
      <c r="H25" t="s">
        <v>240</v>
      </c>
    </row>
    <row r="26" spans="1:8" x14ac:dyDescent="0.45">
      <c r="A26">
        <v>10003</v>
      </c>
      <c r="B26" t="s">
        <v>33</v>
      </c>
      <c r="C26" s="2">
        <v>20220919</v>
      </c>
      <c r="D26">
        <v>15375</v>
      </c>
      <c r="E26">
        <v>87125</v>
      </c>
      <c r="F26">
        <v>9319</v>
      </c>
      <c r="G26">
        <v>93181</v>
      </c>
      <c r="H26" t="s">
        <v>249</v>
      </c>
    </row>
    <row r="27" spans="1:8" x14ac:dyDescent="0.45">
      <c r="A27">
        <v>10003</v>
      </c>
      <c r="B27" t="s">
        <v>34</v>
      </c>
      <c r="C27" s="2">
        <v>20220923</v>
      </c>
      <c r="D27">
        <v>15375</v>
      </c>
      <c r="E27">
        <v>87125</v>
      </c>
      <c r="F27">
        <v>9319</v>
      </c>
      <c r="G27">
        <v>93181</v>
      </c>
      <c r="H27" t="s">
        <v>247</v>
      </c>
    </row>
    <row r="28" spans="1:8" x14ac:dyDescent="0.45">
      <c r="A28">
        <v>10003</v>
      </c>
      <c r="B28" t="s">
        <v>35</v>
      </c>
      <c r="C28" s="2">
        <v>20220927</v>
      </c>
      <c r="D28">
        <v>15375</v>
      </c>
      <c r="E28">
        <v>87125</v>
      </c>
      <c r="F28">
        <v>9319</v>
      </c>
      <c r="G28">
        <v>93181</v>
      </c>
      <c r="H28" t="s">
        <v>248</v>
      </c>
    </row>
    <row r="29" spans="1:8" x14ac:dyDescent="0.45">
      <c r="A29">
        <v>10004</v>
      </c>
      <c r="B29" t="s">
        <v>36</v>
      </c>
      <c r="C29" s="2">
        <v>20220905</v>
      </c>
      <c r="D29">
        <v>14925</v>
      </c>
      <c r="E29">
        <v>84575</v>
      </c>
      <c r="F29">
        <v>9046</v>
      </c>
      <c r="G29">
        <v>90454</v>
      </c>
      <c r="H29" t="s">
        <v>245</v>
      </c>
    </row>
    <row r="30" spans="1:8" x14ac:dyDescent="0.45">
      <c r="A30">
        <v>10000</v>
      </c>
      <c r="B30" t="s">
        <v>37</v>
      </c>
      <c r="C30" s="2">
        <v>20220907</v>
      </c>
      <c r="D30">
        <v>14925</v>
      </c>
      <c r="E30">
        <v>84575</v>
      </c>
      <c r="F30">
        <v>9046</v>
      </c>
      <c r="G30">
        <v>90454</v>
      </c>
      <c r="H30" t="s">
        <v>244</v>
      </c>
    </row>
    <row r="31" spans="1:8" x14ac:dyDescent="0.45">
      <c r="A31">
        <v>10000</v>
      </c>
      <c r="B31" t="s">
        <v>38</v>
      </c>
      <c r="C31" s="2">
        <v>20220909</v>
      </c>
      <c r="D31">
        <v>14925</v>
      </c>
      <c r="E31">
        <v>84575</v>
      </c>
      <c r="F31">
        <v>9046</v>
      </c>
      <c r="G31">
        <v>90454</v>
      </c>
      <c r="H31" t="s">
        <v>250</v>
      </c>
    </row>
    <row r="32" spans="1:8" x14ac:dyDescent="0.45">
      <c r="A32">
        <v>10000</v>
      </c>
      <c r="B32" t="s">
        <v>39</v>
      </c>
      <c r="C32" s="2">
        <v>20220910</v>
      </c>
      <c r="D32">
        <v>14925</v>
      </c>
      <c r="E32">
        <v>84575</v>
      </c>
      <c r="F32">
        <v>9046</v>
      </c>
      <c r="G32">
        <v>90454</v>
      </c>
      <c r="H32" t="s">
        <v>233</v>
      </c>
    </row>
    <row r="33" spans="1:8" x14ac:dyDescent="0.45">
      <c r="A33">
        <v>10000</v>
      </c>
      <c r="B33" t="s">
        <v>40</v>
      </c>
      <c r="C33" s="2">
        <v>20220914</v>
      </c>
      <c r="D33">
        <v>14925</v>
      </c>
      <c r="E33">
        <v>84575</v>
      </c>
      <c r="F33">
        <v>9046</v>
      </c>
      <c r="G33">
        <v>90454</v>
      </c>
      <c r="H33" t="s">
        <v>251</v>
      </c>
    </row>
    <row r="34" spans="1:8" x14ac:dyDescent="0.45">
      <c r="A34">
        <v>10000</v>
      </c>
      <c r="B34" t="s">
        <v>41</v>
      </c>
      <c r="C34" s="2">
        <v>20220917</v>
      </c>
      <c r="D34">
        <v>14925</v>
      </c>
      <c r="E34">
        <v>84575</v>
      </c>
      <c r="F34">
        <v>9046</v>
      </c>
      <c r="G34">
        <v>90454</v>
      </c>
      <c r="H34" t="s">
        <v>246</v>
      </c>
    </row>
    <row r="35" spans="1:8" x14ac:dyDescent="0.45">
      <c r="A35">
        <v>10000</v>
      </c>
      <c r="B35" t="s">
        <v>42</v>
      </c>
      <c r="C35" s="2">
        <v>20220923</v>
      </c>
      <c r="D35">
        <v>14925</v>
      </c>
      <c r="E35">
        <v>84575</v>
      </c>
      <c r="F35">
        <v>9046</v>
      </c>
      <c r="G35">
        <v>90454</v>
      </c>
      <c r="H35" t="s">
        <v>247</v>
      </c>
    </row>
    <row r="36" spans="1:8" x14ac:dyDescent="0.45">
      <c r="A36">
        <v>10000</v>
      </c>
      <c r="B36" t="s">
        <v>43</v>
      </c>
      <c r="C36" s="2">
        <v>20220927</v>
      </c>
      <c r="D36">
        <v>14925</v>
      </c>
      <c r="E36">
        <v>84575</v>
      </c>
      <c r="F36">
        <v>9046</v>
      </c>
      <c r="G36">
        <v>90454</v>
      </c>
      <c r="H36" t="s">
        <v>248</v>
      </c>
    </row>
    <row r="37" spans="1:8" x14ac:dyDescent="0.45">
      <c r="A37">
        <v>10000</v>
      </c>
      <c r="B37" t="s">
        <v>44</v>
      </c>
      <c r="C37" s="2">
        <v>20220906</v>
      </c>
      <c r="D37">
        <v>13725</v>
      </c>
      <c r="E37">
        <v>77775</v>
      </c>
      <c r="F37">
        <v>8319</v>
      </c>
      <c r="G37">
        <v>83181</v>
      </c>
      <c r="H37" t="s">
        <v>240</v>
      </c>
    </row>
    <row r="38" spans="1:8" x14ac:dyDescent="0.45">
      <c r="A38">
        <v>10000</v>
      </c>
      <c r="B38" t="s">
        <v>45</v>
      </c>
      <c r="C38" s="2">
        <v>20220919</v>
      </c>
      <c r="D38">
        <v>13725</v>
      </c>
      <c r="E38">
        <v>77775</v>
      </c>
      <c r="F38">
        <v>8319</v>
      </c>
      <c r="G38">
        <v>83181</v>
      </c>
      <c r="H38" t="s">
        <v>249</v>
      </c>
    </row>
    <row r="39" spans="1:8" x14ac:dyDescent="0.45">
      <c r="A39">
        <v>10000</v>
      </c>
      <c r="B39" t="s">
        <v>46</v>
      </c>
      <c r="C39" s="2">
        <v>20220923</v>
      </c>
      <c r="D39">
        <v>13725</v>
      </c>
      <c r="E39">
        <v>77775</v>
      </c>
      <c r="F39">
        <v>8319</v>
      </c>
      <c r="G39">
        <v>83181</v>
      </c>
      <c r="H39" t="s">
        <v>247</v>
      </c>
    </row>
    <row r="40" spans="1:8" x14ac:dyDescent="0.45">
      <c r="A40">
        <v>10000</v>
      </c>
      <c r="B40" t="s">
        <v>47</v>
      </c>
      <c r="C40" s="2">
        <v>20220904</v>
      </c>
      <c r="D40">
        <v>13575</v>
      </c>
      <c r="E40">
        <v>76925</v>
      </c>
      <c r="F40">
        <v>8228</v>
      </c>
      <c r="G40">
        <v>82272</v>
      </c>
      <c r="H40" t="s">
        <v>243</v>
      </c>
    </row>
    <row r="41" spans="1:8" x14ac:dyDescent="0.45">
      <c r="A41">
        <v>10004</v>
      </c>
      <c r="B41" t="s">
        <v>48</v>
      </c>
      <c r="C41" s="2">
        <v>20220915</v>
      </c>
      <c r="D41">
        <v>13575</v>
      </c>
      <c r="E41">
        <v>76925</v>
      </c>
      <c r="F41">
        <v>8228</v>
      </c>
      <c r="G41">
        <v>82272</v>
      </c>
      <c r="H41" t="s">
        <v>239</v>
      </c>
    </row>
    <row r="42" spans="1:8" x14ac:dyDescent="0.45">
      <c r="A42">
        <v>10004</v>
      </c>
      <c r="B42" t="s">
        <v>49</v>
      </c>
      <c r="C42" s="2">
        <v>20220922</v>
      </c>
      <c r="D42">
        <v>13575</v>
      </c>
      <c r="E42">
        <v>76925</v>
      </c>
      <c r="F42">
        <v>8228</v>
      </c>
      <c r="G42">
        <v>82272</v>
      </c>
      <c r="H42" t="s">
        <v>236</v>
      </c>
    </row>
    <row r="43" spans="1:8" x14ac:dyDescent="0.45">
      <c r="A43">
        <v>10004</v>
      </c>
      <c r="B43" t="s">
        <v>50</v>
      </c>
      <c r="C43" s="2">
        <v>20220906</v>
      </c>
      <c r="D43">
        <v>12225</v>
      </c>
      <c r="E43">
        <v>69275</v>
      </c>
      <c r="F43">
        <v>7410</v>
      </c>
      <c r="G43">
        <v>74090</v>
      </c>
      <c r="H43" t="s">
        <v>240</v>
      </c>
    </row>
    <row r="44" spans="1:8" x14ac:dyDescent="0.45">
      <c r="A44">
        <v>10004</v>
      </c>
      <c r="B44" t="s">
        <v>51</v>
      </c>
      <c r="C44" s="2">
        <v>20220921</v>
      </c>
      <c r="D44">
        <v>12225</v>
      </c>
      <c r="E44">
        <v>69275</v>
      </c>
      <c r="F44">
        <v>7410</v>
      </c>
      <c r="G44">
        <v>74090</v>
      </c>
      <c r="H44" t="s">
        <v>241</v>
      </c>
    </row>
    <row r="45" spans="1:8" x14ac:dyDescent="0.45">
      <c r="A45">
        <v>10004</v>
      </c>
      <c r="B45" t="s">
        <v>52</v>
      </c>
      <c r="C45" s="2">
        <v>20220924</v>
      </c>
      <c r="D45">
        <v>12225</v>
      </c>
      <c r="E45">
        <v>69275</v>
      </c>
      <c r="F45">
        <v>7410</v>
      </c>
      <c r="G45">
        <v>74090</v>
      </c>
      <c r="H45" t="s">
        <v>242</v>
      </c>
    </row>
    <row r="46" spans="1:8" x14ac:dyDescent="0.45">
      <c r="A46">
        <v>10004</v>
      </c>
      <c r="B46" t="s">
        <v>53</v>
      </c>
      <c r="C46" s="2">
        <v>20220903</v>
      </c>
      <c r="D46">
        <v>8175</v>
      </c>
      <c r="E46">
        <v>46325</v>
      </c>
      <c r="F46">
        <v>4955</v>
      </c>
      <c r="G46">
        <v>49545</v>
      </c>
      <c r="H46" t="s">
        <v>238</v>
      </c>
    </row>
    <row r="47" spans="1:8" x14ac:dyDescent="0.45">
      <c r="A47">
        <v>10004</v>
      </c>
      <c r="B47" t="s">
        <v>54</v>
      </c>
      <c r="C47" s="2">
        <v>20220903</v>
      </c>
      <c r="D47">
        <v>8175</v>
      </c>
      <c r="E47">
        <v>46325</v>
      </c>
      <c r="F47">
        <v>4955</v>
      </c>
      <c r="G47">
        <v>49545</v>
      </c>
      <c r="H47" t="s">
        <v>238</v>
      </c>
    </row>
    <row r="48" spans="1:8" x14ac:dyDescent="0.45">
      <c r="A48">
        <v>10004</v>
      </c>
      <c r="B48" t="s">
        <v>55</v>
      </c>
      <c r="C48" s="2">
        <v>20220910</v>
      </c>
      <c r="D48">
        <v>8175</v>
      </c>
      <c r="E48">
        <v>46325</v>
      </c>
      <c r="F48">
        <v>4955</v>
      </c>
      <c r="G48">
        <v>49545</v>
      </c>
      <c r="H48" t="s">
        <v>233</v>
      </c>
    </row>
    <row r="49" spans="1:8" x14ac:dyDescent="0.45">
      <c r="A49">
        <v>10001</v>
      </c>
      <c r="B49" t="s">
        <v>56</v>
      </c>
      <c r="C49" s="2">
        <v>20220910</v>
      </c>
      <c r="D49">
        <v>8175</v>
      </c>
      <c r="E49">
        <v>46325</v>
      </c>
      <c r="F49">
        <v>4955</v>
      </c>
      <c r="G49">
        <v>49545</v>
      </c>
      <c r="H49" t="s">
        <v>233</v>
      </c>
    </row>
    <row r="50" spans="1:8" x14ac:dyDescent="0.45">
      <c r="A50">
        <v>10001</v>
      </c>
      <c r="B50" t="s">
        <v>57</v>
      </c>
      <c r="C50" s="2">
        <v>20220911</v>
      </c>
      <c r="D50">
        <v>8175</v>
      </c>
      <c r="E50">
        <v>46325</v>
      </c>
      <c r="F50">
        <v>4955</v>
      </c>
      <c r="G50">
        <v>49545</v>
      </c>
      <c r="H50" t="s">
        <v>252</v>
      </c>
    </row>
    <row r="51" spans="1:8" x14ac:dyDescent="0.45">
      <c r="A51">
        <v>10001</v>
      </c>
      <c r="B51" t="s">
        <v>58</v>
      </c>
      <c r="C51" s="2">
        <v>20220911</v>
      </c>
      <c r="D51">
        <v>8175</v>
      </c>
      <c r="E51">
        <v>46325</v>
      </c>
      <c r="F51">
        <v>4955</v>
      </c>
      <c r="G51">
        <v>49545</v>
      </c>
      <c r="H51" t="s">
        <v>252</v>
      </c>
    </row>
    <row r="52" spans="1:8" x14ac:dyDescent="0.45">
      <c r="A52">
        <v>10001</v>
      </c>
      <c r="B52" t="s">
        <v>59</v>
      </c>
      <c r="C52" s="2">
        <v>20220911</v>
      </c>
      <c r="D52">
        <v>8175</v>
      </c>
      <c r="E52">
        <v>46325</v>
      </c>
      <c r="F52">
        <v>4955</v>
      </c>
      <c r="G52">
        <v>49545</v>
      </c>
      <c r="H52" t="s">
        <v>252</v>
      </c>
    </row>
    <row r="53" spans="1:8" x14ac:dyDescent="0.45">
      <c r="A53">
        <v>10001</v>
      </c>
      <c r="B53" t="s">
        <v>60</v>
      </c>
      <c r="C53" s="2">
        <v>20220911</v>
      </c>
      <c r="D53">
        <v>8175</v>
      </c>
      <c r="E53">
        <v>46325</v>
      </c>
      <c r="F53">
        <v>4955</v>
      </c>
      <c r="G53">
        <v>49545</v>
      </c>
      <c r="H53" t="s">
        <v>252</v>
      </c>
    </row>
    <row r="54" spans="1:8" x14ac:dyDescent="0.45">
      <c r="A54">
        <v>10000</v>
      </c>
      <c r="B54" t="s">
        <v>61</v>
      </c>
      <c r="C54" s="2">
        <v>20220906</v>
      </c>
      <c r="D54">
        <v>28175</v>
      </c>
      <c r="E54">
        <v>226325</v>
      </c>
      <c r="F54">
        <v>23137</v>
      </c>
      <c r="G54">
        <v>231363</v>
      </c>
      <c r="H54" t="s">
        <v>240</v>
      </c>
    </row>
    <row r="55" spans="1:8" x14ac:dyDescent="0.45">
      <c r="A55">
        <v>10000</v>
      </c>
      <c r="B55" t="s">
        <v>62</v>
      </c>
      <c r="C55" s="2">
        <v>20220912</v>
      </c>
      <c r="D55">
        <v>28175</v>
      </c>
      <c r="E55">
        <v>226325</v>
      </c>
      <c r="F55">
        <v>23137</v>
      </c>
      <c r="G55">
        <v>231363</v>
      </c>
      <c r="H55" t="s">
        <v>253</v>
      </c>
    </row>
    <row r="56" spans="1:8" x14ac:dyDescent="0.45">
      <c r="A56">
        <v>10000</v>
      </c>
      <c r="B56" t="s">
        <v>63</v>
      </c>
      <c r="C56" s="2">
        <v>20220919</v>
      </c>
      <c r="D56">
        <v>28175</v>
      </c>
      <c r="E56">
        <v>226325</v>
      </c>
      <c r="F56">
        <v>23137</v>
      </c>
      <c r="G56">
        <v>231363</v>
      </c>
      <c r="H56" t="s">
        <v>249</v>
      </c>
    </row>
    <row r="57" spans="1:8" x14ac:dyDescent="0.45">
      <c r="A57">
        <v>10000</v>
      </c>
      <c r="B57" t="s">
        <v>64</v>
      </c>
      <c r="C57" s="2">
        <v>20220923</v>
      </c>
      <c r="D57">
        <v>28175</v>
      </c>
      <c r="E57">
        <v>226325</v>
      </c>
      <c r="F57">
        <v>23137</v>
      </c>
      <c r="G57">
        <v>231363</v>
      </c>
      <c r="H57" t="s">
        <v>247</v>
      </c>
    </row>
    <row r="58" spans="1:8" x14ac:dyDescent="0.45">
      <c r="A58">
        <v>10001</v>
      </c>
      <c r="B58" t="s">
        <v>65</v>
      </c>
      <c r="C58" s="2">
        <v>20220924</v>
      </c>
      <c r="D58">
        <v>28175</v>
      </c>
      <c r="E58">
        <v>226325</v>
      </c>
      <c r="F58">
        <v>23137</v>
      </c>
      <c r="G58">
        <v>231363</v>
      </c>
      <c r="H58" t="s">
        <v>242</v>
      </c>
    </row>
    <row r="59" spans="1:8" x14ac:dyDescent="0.45">
      <c r="A59">
        <v>10001</v>
      </c>
      <c r="B59" t="s">
        <v>66</v>
      </c>
      <c r="C59" s="2">
        <v>20220927</v>
      </c>
      <c r="D59">
        <v>33925</v>
      </c>
      <c r="E59">
        <v>225575</v>
      </c>
      <c r="F59">
        <v>23591</v>
      </c>
      <c r="G59">
        <v>235909</v>
      </c>
      <c r="H59" t="s">
        <v>248</v>
      </c>
    </row>
    <row r="60" spans="1:8" x14ac:dyDescent="0.45">
      <c r="A60">
        <v>10001</v>
      </c>
      <c r="B60" t="s">
        <v>67</v>
      </c>
      <c r="C60" s="2">
        <v>20220905</v>
      </c>
      <c r="D60">
        <v>33625</v>
      </c>
      <c r="E60">
        <v>223875</v>
      </c>
      <c r="F60">
        <v>23410</v>
      </c>
      <c r="G60">
        <v>234090</v>
      </c>
      <c r="H60" t="s">
        <v>245</v>
      </c>
    </row>
    <row r="61" spans="1:8" x14ac:dyDescent="0.45">
      <c r="A61">
        <v>10001</v>
      </c>
      <c r="B61" t="s">
        <v>68</v>
      </c>
      <c r="C61" s="2">
        <v>20220907</v>
      </c>
      <c r="D61">
        <v>27875</v>
      </c>
      <c r="E61">
        <v>224625</v>
      </c>
      <c r="F61">
        <v>22955</v>
      </c>
      <c r="G61">
        <v>229545</v>
      </c>
      <c r="H61" t="s">
        <v>244</v>
      </c>
    </row>
    <row r="62" spans="1:8" x14ac:dyDescent="0.45">
      <c r="A62">
        <v>10004</v>
      </c>
      <c r="B62" t="s">
        <v>69</v>
      </c>
      <c r="C62" s="2">
        <v>20220909</v>
      </c>
      <c r="D62">
        <v>27875</v>
      </c>
      <c r="E62">
        <v>224625</v>
      </c>
      <c r="F62">
        <v>22955</v>
      </c>
      <c r="G62">
        <v>229545</v>
      </c>
      <c r="H62" t="s">
        <v>250</v>
      </c>
    </row>
    <row r="63" spans="1:8" x14ac:dyDescent="0.45">
      <c r="A63">
        <v>10003</v>
      </c>
      <c r="B63" t="s">
        <v>70</v>
      </c>
      <c r="C63" s="2">
        <v>20220910</v>
      </c>
      <c r="D63">
        <v>27875</v>
      </c>
      <c r="E63">
        <v>224625</v>
      </c>
      <c r="F63">
        <v>22955</v>
      </c>
      <c r="G63">
        <v>229545</v>
      </c>
      <c r="H63" t="s">
        <v>233</v>
      </c>
    </row>
    <row r="64" spans="1:8" x14ac:dyDescent="0.45">
      <c r="A64">
        <v>10003</v>
      </c>
      <c r="B64" t="s">
        <v>71</v>
      </c>
      <c r="C64" s="2">
        <v>20220912</v>
      </c>
      <c r="D64">
        <v>27875</v>
      </c>
      <c r="E64">
        <v>224625</v>
      </c>
      <c r="F64">
        <v>22955</v>
      </c>
      <c r="G64">
        <v>229545</v>
      </c>
      <c r="H64" t="s">
        <v>253</v>
      </c>
    </row>
    <row r="65" spans="1:8" x14ac:dyDescent="0.45">
      <c r="A65">
        <v>10003</v>
      </c>
      <c r="B65" t="s">
        <v>72</v>
      </c>
      <c r="C65" s="2">
        <v>20220914</v>
      </c>
      <c r="D65">
        <v>27875</v>
      </c>
      <c r="E65">
        <v>224625</v>
      </c>
      <c r="F65">
        <v>22955</v>
      </c>
      <c r="G65">
        <v>229545</v>
      </c>
      <c r="H65" t="s">
        <v>251</v>
      </c>
    </row>
    <row r="66" spans="1:8" x14ac:dyDescent="0.45">
      <c r="A66">
        <v>10003</v>
      </c>
      <c r="B66" t="s">
        <v>73</v>
      </c>
      <c r="C66" s="2">
        <v>20220917</v>
      </c>
      <c r="D66">
        <v>27875</v>
      </c>
      <c r="E66">
        <v>224625</v>
      </c>
      <c r="F66">
        <v>22955</v>
      </c>
      <c r="G66">
        <v>229545</v>
      </c>
      <c r="H66" t="s">
        <v>246</v>
      </c>
    </row>
    <row r="67" spans="1:8" x14ac:dyDescent="0.45">
      <c r="A67">
        <v>10004</v>
      </c>
      <c r="B67" t="s">
        <v>74</v>
      </c>
      <c r="C67" s="2">
        <v>20220923</v>
      </c>
      <c r="D67">
        <v>27875</v>
      </c>
      <c r="E67">
        <v>224625</v>
      </c>
      <c r="F67">
        <v>22955</v>
      </c>
      <c r="G67">
        <v>229545</v>
      </c>
      <c r="H67" t="s">
        <v>247</v>
      </c>
    </row>
    <row r="68" spans="1:8" x14ac:dyDescent="0.45">
      <c r="A68">
        <v>10004</v>
      </c>
      <c r="B68" t="s">
        <v>75</v>
      </c>
      <c r="C68" s="2">
        <v>20220925</v>
      </c>
      <c r="D68">
        <v>27875</v>
      </c>
      <c r="E68">
        <v>224625</v>
      </c>
      <c r="F68">
        <v>22955</v>
      </c>
      <c r="G68">
        <v>229545</v>
      </c>
      <c r="H68" t="s">
        <v>254</v>
      </c>
    </row>
    <row r="69" spans="1:8" x14ac:dyDescent="0.45">
      <c r="A69">
        <v>10004</v>
      </c>
      <c r="B69" t="s">
        <v>76</v>
      </c>
      <c r="C69" s="2">
        <v>20220927</v>
      </c>
      <c r="D69">
        <v>27875</v>
      </c>
      <c r="E69">
        <v>224625</v>
      </c>
      <c r="F69">
        <v>22955</v>
      </c>
      <c r="G69">
        <v>229545</v>
      </c>
      <c r="H69" t="s">
        <v>248</v>
      </c>
    </row>
    <row r="70" spans="1:8" x14ac:dyDescent="0.45">
      <c r="A70">
        <v>10004</v>
      </c>
      <c r="B70" t="s">
        <v>77</v>
      </c>
      <c r="C70" s="2">
        <v>20220904</v>
      </c>
      <c r="D70">
        <v>26125</v>
      </c>
      <c r="E70">
        <v>181375</v>
      </c>
      <c r="F70">
        <v>18864</v>
      </c>
      <c r="G70">
        <v>188636</v>
      </c>
      <c r="H70" t="s">
        <v>243</v>
      </c>
    </row>
    <row r="71" spans="1:8" x14ac:dyDescent="0.45">
      <c r="A71">
        <v>10001</v>
      </c>
      <c r="B71" t="s">
        <v>78</v>
      </c>
      <c r="C71" s="2">
        <v>20220907</v>
      </c>
      <c r="D71">
        <v>26125</v>
      </c>
      <c r="E71">
        <v>181375</v>
      </c>
      <c r="F71">
        <v>18864</v>
      </c>
      <c r="G71">
        <v>188636</v>
      </c>
      <c r="H71" t="s">
        <v>244</v>
      </c>
    </row>
    <row r="72" spans="1:8" x14ac:dyDescent="0.45">
      <c r="A72">
        <v>10003</v>
      </c>
      <c r="B72" t="s">
        <v>79</v>
      </c>
      <c r="C72" s="2">
        <v>20220908</v>
      </c>
      <c r="D72">
        <v>20375</v>
      </c>
      <c r="E72">
        <v>182125</v>
      </c>
      <c r="F72">
        <v>18410</v>
      </c>
      <c r="G72">
        <v>184090</v>
      </c>
      <c r="H72" t="s">
        <v>255</v>
      </c>
    </row>
    <row r="73" spans="1:8" x14ac:dyDescent="0.45">
      <c r="A73">
        <v>10003</v>
      </c>
      <c r="B73" t="s">
        <v>80</v>
      </c>
      <c r="C73" s="2">
        <v>20220910</v>
      </c>
      <c r="D73">
        <v>20375</v>
      </c>
      <c r="E73">
        <v>182125</v>
      </c>
      <c r="F73">
        <v>18410</v>
      </c>
      <c r="G73">
        <v>184090</v>
      </c>
      <c r="H73" t="s">
        <v>233</v>
      </c>
    </row>
    <row r="74" spans="1:8" x14ac:dyDescent="0.45">
      <c r="A74">
        <v>10003</v>
      </c>
      <c r="B74" t="s">
        <v>81</v>
      </c>
      <c r="C74" s="2">
        <v>20220912</v>
      </c>
      <c r="D74">
        <v>20375</v>
      </c>
      <c r="E74">
        <v>182125</v>
      </c>
      <c r="F74">
        <v>18410</v>
      </c>
      <c r="G74">
        <v>184090</v>
      </c>
      <c r="H74" t="s">
        <v>253</v>
      </c>
    </row>
    <row r="75" spans="1:8" x14ac:dyDescent="0.45">
      <c r="A75">
        <v>10001</v>
      </c>
      <c r="B75" t="s">
        <v>82</v>
      </c>
      <c r="C75" s="2">
        <v>20220913</v>
      </c>
      <c r="D75">
        <v>20375</v>
      </c>
      <c r="E75">
        <v>182125</v>
      </c>
      <c r="F75">
        <v>18410</v>
      </c>
      <c r="G75">
        <v>184090</v>
      </c>
      <c r="H75" t="s">
        <v>234</v>
      </c>
    </row>
    <row r="76" spans="1:8" x14ac:dyDescent="0.45">
      <c r="A76">
        <v>10001</v>
      </c>
      <c r="B76" t="s">
        <v>83</v>
      </c>
      <c r="C76" s="2">
        <v>20220915</v>
      </c>
      <c r="D76">
        <v>26125</v>
      </c>
      <c r="E76">
        <v>181375</v>
      </c>
      <c r="F76">
        <v>18864</v>
      </c>
      <c r="G76">
        <v>188636</v>
      </c>
      <c r="H76" t="s">
        <v>239</v>
      </c>
    </row>
    <row r="77" spans="1:8" x14ac:dyDescent="0.45">
      <c r="A77">
        <v>10004</v>
      </c>
      <c r="B77" t="s">
        <v>84</v>
      </c>
      <c r="C77" s="2">
        <v>20220922</v>
      </c>
      <c r="D77">
        <v>20375</v>
      </c>
      <c r="E77">
        <v>182125</v>
      </c>
      <c r="F77">
        <v>18410</v>
      </c>
      <c r="G77">
        <v>184090</v>
      </c>
      <c r="H77" t="s">
        <v>236</v>
      </c>
    </row>
    <row r="78" spans="1:8" x14ac:dyDescent="0.45">
      <c r="A78">
        <v>10004</v>
      </c>
      <c r="B78" t="s">
        <v>85</v>
      </c>
      <c r="C78" s="2">
        <v>20220925</v>
      </c>
      <c r="D78">
        <v>20375</v>
      </c>
      <c r="E78">
        <v>182125</v>
      </c>
      <c r="F78">
        <v>18410</v>
      </c>
      <c r="G78">
        <v>184090</v>
      </c>
      <c r="H78" t="s">
        <v>254</v>
      </c>
    </row>
    <row r="79" spans="1:8" x14ac:dyDescent="0.45">
      <c r="A79">
        <v>10004</v>
      </c>
      <c r="B79" t="s">
        <v>86</v>
      </c>
      <c r="C79" s="2">
        <v>20220928</v>
      </c>
      <c r="D79">
        <v>20375</v>
      </c>
      <c r="E79">
        <v>182125</v>
      </c>
      <c r="F79">
        <v>18410</v>
      </c>
      <c r="G79">
        <v>184090</v>
      </c>
      <c r="H79" t="s">
        <v>256</v>
      </c>
    </row>
    <row r="80" spans="1:8" x14ac:dyDescent="0.45">
      <c r="A80">
        <v>10004</v>
      </c>
      <c r="B80" t="s">
        <v>87</v>
      </c>
      <c r="C80" s="2">
        <v>20220906</v>
      </c>
      <c r="D80">
        <v>16775</v>
      </c>
      <c r="E80">
        <v>161725</v>
      </c>
      <c r="F80">
        <v>16228</v>
      </c>
      <c r="G80">
        <v>162272</v>
      </c>
      <c r="H80" t="s">
        <v>240</v>
      </c>
    </row>
    <row r="81" spans="1:8" x14ac:dyDescent="0.45">
      <c r="A81">
        <v>10004</v>
      </c>
      <c r="B81" t="s">
        <v>88</v>
      </c>
      <c r="C81" s="2">
        <v>20220912</v>
      </c>
      <c r="D81">
        <v>16775</v>
      </c>
      <c r="E81">
        <v>161725</v>
      </c>
      <c r="F81">
        <v>16228</v>
      </c>
      <c r="G81">
        <v>162272</v>
      </c>
      <c r="H81" t="s">
        <v>253</v>
      </c>
    </row>
    <row r="82" spans="1:8" x14ac:dyDescent="0.45">
      <c r="A82">
        <v>10004</v>
      </c>
      <c r="B82" t="s">
        <v>89</v>
      </c>
      <c r="C82" s="2">
        <v>20220920</v>
      </c>
      <c r="D82">
        <v>22525</v>
      </c>
      <c r="E82">
        <v>160975</v>
      </c>
      <c r="F82">
        <v>16682</v>
      </c>
      <c r="G82">
        <v>166818</v>
      </c>
      <c r="H82" t="s">
        <v>257</v>
      </c>
    </row>
    <row r="83" spans="1:8" x14ac:dyDescent="0.45">
      <c r="A83">
        <v>10001</v>
      </c>
      <c r="B83" t="s">
        <v>90</v>
      </c>
      <c r="C83" s="2">
        <v>20220924</v>
      </c>
      <c r="D83">
        <v>16775</v>
      </c>
      <c r="E83">
        <v>161725</v>
      </c>
      <c r="F83">
        <v>16228</v>
      </c>
      <c r="G83">
        <v>162272</v>
      </c>
      <c r="H83" t="s">
        <v>242</v>
      </c>
    </row>
    <row r="84" spans="1:8" x14ac:dyDescent="0.45">
      <c r="A84">
        <v>10004</v>
      </c>
      <c r="B84" t="s">
        <v>91</v>
      </c>
      <c r="C84" s="2">
        <v>20220925</v>
      </c>
      <c r="D84">
        <v>16775</v>
      </c>
      <c r="E84">
        <v>161725</v>
      </c>
      <c r="F84">
        <v>16228</v>
      </c>
      <c r="G84">
        <v>162272</v>
      </c>
      <c r="H84" t="s">
        <v>254</v>
      </c>
    </row>
    <row r="85" spans="1:8" x14ac:dyDescent="0.45">
      <c r="A85">
        <v>10004</v>
      </c>
      <c r="B85" t="s">
        <v>92</v>
      </c>
      <c r="C85" s="2">
        <v>20220928</v>
      </c>
      <c r="D85">
        <v>16775</v>
      </c>
      <c r="E85">
        <v>161725</v>
      </c>
      <c r="F85">
        <v>16228</v>
      </c>
      <c r="G85">
        <v>162272</v>
      </c>
      <c r="H85" t="s">
        <v>256</v>
      </c>
    </row>
    <row r="86" spans="1:8" x14ac:dyDescent="0.45">
      <c r="A86">
        <v>10004</v>
      </c>
      <c r="B86" t="s">
        <v>93</v>
      </c>
      <c r="C86" s="2">
        <v>20220906</v>
      </c>
      <c r="D86">
        <v>16625</v>
      </c>
      <c r="E86">
        <v>160875</v>
      </c>
      <c r="F86">
        <v>16137</v>
      </c>
      <c r="G86">
        <v>161363</v>
      </c>
      <c r="H86" t="s">
        <v>240</v>
      </c>
    </row>
    <row r="87" spans="1:8" x14ac:dyDescent="0.45">
      <c r="A87">
        <v>10004</v>
      </c>
      <c r="B87" t="s">
        <v>94</v>
      </c>
      <c r="C87" s="2">
        <v>20220912</v>
      </c>
      <c r="D87">
        <v>16625</v>
      </c>
      <c r="E87">
        <v>160875</v>
      </c>
      <c r="F87">
        <v>16137</v>
      </c>
      <c r="G87">
        <v>161363</v>
      </c>
      <c r="H87" t="s">
        <v>253</v>
      </c>
    </row>
    <row r="88" spans="1:8" x14ac:dyDescent="0.45">
      <c r="A88">
        <v>10004</v>
      </c>
      <c r="B88" t="s">
        <v>95</v>
      </c>
      <c r="C88" s="2">
        <v>20220920</v>
      </c>
      <c r="D88">
        <v>16625</v>
      </c>
      <c r="E88">
        <v>160875</v>
      </c>
      <c r="F88">
        <v>16137</v>
      </c>
      <c r="G88">
        <v>161363</v>
      </c>
      <c r="H88" t="s">
        <v>257</v>
      </c>
    </row>
    <row r="89" spans="1:8" x14ac:dyDescent="0.45">
      <c r="A89">
        <v>10004</v>
      </c>
      <c r="B89" t="s">
        <v>96</v>
      </c>
      <c r="C89" s="2">
        <v>20220924</v>
      </c>
      <c r="D89">
        <v>22375</v>
      </c>
      <c r="E89">
        <v>160125</v>
      </c>
      <c r="F89">
        <v>16591</v>
      </c>
      <c r="G89">
        <v>165909</v>
      </c>
      <c r="H89" t="s">
        <v>242</v>
      </c>
    </row>
    <row r="90" spans="1:8" x14ac:dyDescent="0.45">
      <c r="A90">
        <v>10000</v>
      </c>
      <c r="B90" t="s">
        <v>97</v>
      </c>
      <c r="C90" s="2">
        <v>20220925</v>
      </c>
      <c r="D90">
        <v>16625</v>
      </c>
      <c r="E90">
        <v>160875</v>
      </c>
      <c r="F90">
        <v>16137</v>
      </c>
      <c r="G90">
        <v>161363</v>
      </c>
      <c r="H90" t="s">
        <v>254</v>
      </c>
    </row>
    <row r="91" spans="1:8" x14ac:dyDescent="0.45">
      <c r="A91">
        <v>10000</v>
      </c>
      <c r="B91" t="s">
        <v>98</v>
      </c>
      <c r="C91" s="2">
        <v>20220928</v>
      </c>
      <c r="D91">
        <v>16625</v>
      </c>
      <c r="E91">
        <v>160875</v>
      </c>
      <c r="F91">
        <v>16137</v>
      </c>
      <c r="G91">
        <v>161363</v>
      </c>
      <c r="H91" t="s">
        <v>256</v>
      </c>
    </row>
    <row r="92" spans="1:8" x14ac:dyDescent="0.45">
      <c r="A92">
        <v>10001</v>
      </c>
      <c r="B92" t="s">
        <v>99</v>
      </c>
      <c r="C92" s="2">
        <v>20220906</v>
      </c>
      <c r="D92">
        <v>15425</v>
      </c>
      <c r="E92">
        <v>154075</v>
      </c>
      <c r="F92">
        <v>15410</v>
      </c>
      <c r="G92">
        <v>154090</v>
      </c>
      <c r="H92" t="s">
        <v>240</v>
      </c>
    </row>
    <row r="93" spans="1:8" x14ac:dyDescent="0.45">
      <c r="A93">
        <v>10004</v>
      </c>
      <c r="B93" t="s">
        <v>100</v>
      </c>
      <c r="C93" s="2">
        <v>20220912</v>
      </c>
      <c r="D93">
        <v>15425</v>
      </c>
      <c r="E93">
        <v>154075</v>
      </c>
      <c r="F93">
        <v>15410</v>
      </c>
      <c r="G93">
        <v>154090</v>
      </c>
      <c r="H93" t="s">
        <v>253</v>
      </c>
    </row>
    <row r="94" spans="1:8" x14ac:dyDescent="0.45">
      <c r="A94">
        <v>10004</v>
      </c>
      <c r="B94" t="s">
        <v>101</v>
      </c>
      <c r="C94" s="2">
        <v>20220920</v>
      </c>
      <c r="D94">
        <v>15425</v>
      </c>
      <c r="E94">
        <v>154075</v>
      </c>
      <c r="F94">
        <v>15410</v>
      </c>
      <c r="G94">
        <v>154090</v>
      </c>
      <c r="H94" t="s">
        <v>257</v>
      </c>
    </row>
    <row r="95" spans="1:8" x14ac:dyDescent="0.45">
      <c r="A95">
        <v>10004</v>
      </c>
      <c r="B95" t="s">
        <v>102</v>
      </c>
      <c r="C95" s="2">
        <v>20220923</v>
      </c>
      <c r="D95">
        <v>15425</v>
      </c>
      <c r="E95">
        <v>154075</v>
      </c>
      <c r="F95">
        <v>15410</v>
      </c>
      <c r="G95">
        <v>154090</v>
      </c>
      <c r="H95" t="s">
        <v>247</v>
      </c>
    </row>
    <row r="96" spans="1:8" x14ac:dyDescent="0.45">
      <c r="A96">
        <v>10004</v>
      </c>
      <c r="B96" t="s">
        <v>103</v>
      </c>
      <c r="C96" s="2">
        <v>20220925</v>
      </c>
      <c r="D96">
        <v>15425</v>
      </c>
      <c r="E96">
        <v>154075</v>
      </c>
      <c r="F96">
        <v>15410</v>
      </c>
      <c r="G96">
        <v>154090</v>
      </c>
      <c r="H96" t="s">
        <v>254</v>
      </c>
    </row>
    <row r="97" spans="1:8" x14ac:dyDescent="0.45">
      <c r="A97">
        <v>10004</v>
      </c>
      <c r="B97" t="s">
        <v>104</v>
      </c>
      <c r="C97" s="2">
        <v>20220928</v>
      </c>
      <c r="D97">
        <v>21175</v>
      </c>
      <c r="E97">
        <v>153325</v>
      </c>
      <c r="F97">
        <v>15864</v>
      </c>
      <c r="G97">
        <v>158636</v>
      </c>
      <c r="H97" t="s">
        <v>256</v>
      </c>
    </row>
    <row r="98" spans="1:8" x14ac:dyDescent="0.45">
      <c r="A98">
        <v>10004</v>
      </c>
      <c r="B98" t="s">
        <v>105</v>
      </c>
      <c r="C98" s="2">
        <v>20220906</v>
      </c>
      <c r="D98">
        <v>19975</v>
      </c>
      <c r="E98">
        <v>146525</v>
      </c>
      <c r="F98">
        <v>15137</v>
      </c>
      <c r="G98">
        <v>151363</v>
      </c>
      <c r="H98" t="s">
        <v>240</v>
      </c>
    </row>
    <row r="99" spans="1:8" x14ac:dyDescent="0.45">
      <c r="A99">
        <v>10000</v>
      </c>
      <c r="B99" t="s">
        <v>106</v>
      </c>
      <c r="C99" s="2">
        <v>20220912</v>
      </c>
      <c r="D99">
        <v>14225</v>
      </c>
      <c r="E99">
        <v>147275</v>
      </c>
      <c r="F99">
        <v>14682</v>
      </c>
      <c r="G99">
        <v>146818</v>
      </c>
      <c r="H99" t="s">
        <v>253</v>
      </c>
    </row>
    <row r="100" spans="1:8" x14ac:dyDescent="0.45">
      <c r="A100">
        <v>10000</v>
      </c>
      <c r="B100" t="s">
        <v>107</v>
      </c>
      <c r="C100" s="2">
        <v>20220921</v>
      </c>
      <c r="D100">
        <v>14225</v>
      </c>
      <c r="E100">
        <v>147275</v>
      </c>
      <c r="F100">
        <v>14682</v>
      </c>
      <c r="G100">
        <v>146818</v>
      </c>
      <c r="H100" t="s">
        <v>241</v>
      </c>
    </row>
    <row r="101" spans="1:8" x14ac:dyDescent="0.45">
      <c r="A101">
        <v>10000</v>
      </c>
      <c r="B101" t="s">
        <v>108</v>
      </c>
      <c r="C101" s="2">
        <v>20220924</v>
      </c>
      <c r="D101">
        <v>14225</v>
      </c>
      <c r="E101">
        <v>147275</v>
      </c>
      <c r="F101">
        <v>14682</v>
      </c>
      <c r="G101">
        <v>146818</v>
      </c>
      <c r="H101" t="s">
        <v>242</v>
      </c>
    </row>
    <row r="102" spans="1:8" x14ac:dyDescent="0.45">
      <c r="A102">
        <v>10000</v>
      </c>
      <c r="B102" t="s">
        <v>109</v>
      </c>
      <c r="C102" s="2">
        <v>20220925</v>
      </c>
      <c r="D102">
        <v>14225</v>
      </c>
      <c r="E102">
        <v>147275</v>
      </c>
      <c r="F102">
        <v>14682</v>
      </c>
      <c r="G102">
        <v>146818</v>
      </c>
      <c r="H102" t="s">
        <v>254</v>
      </c>
    </row>
    <row r="103" spans="1:8" x14ac:dyDescent="0.45">
      <c r="A103">
        <v>10000</v>
      </c>
      <c r="B103" t="s">
        <v>110</v>
      </c>
      <c r="C103" s="2">
        <v>20220928</v>
      </c>
      <c r="D103">
        <v>14225</v>
      </c>
      <c r="E103">
        <v>147275</v>
      </c>
      <c r="F103">
        <v>14682</v>
      </c>
      <c r="G103">
        <v>146818</v>
      </c>
      <c r="H103" t="s">
        <v>256</v>
      </c>
    </row>
    <row r="104" spans="1:8" x14ac:dyDescent="0.45">
      <c r="A104">
        <v>10000</v>
      </c>
      <c r="B104" t="s">
        <v>111</v>
      </c>
      <c r="C104" s="2">
        <v>20220930</v>
      </c>
      <c r="D104">
        <v>14225</v>
      </c>
      <c r="E104">
        <v>147275</v>
      </c>
      <c r="F104">
        <v>14682</v>
      </c>
      <c r="G104">
        <v>146818</v>
      </c>
      <c r="H104" t="s">
        <v>258</v>
      </c>
    </row>
    <row r="105" spans="1:8" x14ac:dyDescent="0.45">
      <c r="A105">
        <v>10000</v>
      </c>
      <c r="B105" t="s">
        <v>112</v>
      </c>
      <c r="C105" s="2">
        <v>20220903</v>
      </c>
      <c r="D105">
        <v>12725</v>
      </c>
      <c r="E105">
        <v>138775</v>
      </c>
      <c r="F105">
        <v>13773</v>
      </c>
      <c r="G105">
        <v>137727</v>
      </c>
      <c r="H105" t="s">
        <v>238</v>
      </c>
    </row>
    <row r="106" spans="1:8" x14ac:dyDescent="0.45">
      <c r="A106">
        <v>10000</v>
      </c>
      <c r="B106" t="s">
        <v>113</v>
      </c>
      <c r="C106" s="2">
        <v>20220905</v>
      </c>
      <c r="D106">
        <v>12725</v>
      </c>
      <c r="E106">
        <v>138775</v>
      </c>
      <c r="F106">
        <v>13773</v>
      </c>
      <c r="G106">
        <v>137727</v>
      </c>
      <c r="H106" t="s">
        <v>245</v>
      </c>
    </row>
    <row r="107" spans="1:8" x14ac:dyDescent="0.45">
      <c r="A107">
        <v>10001</v>
      </c>
      <c r="B107" t="s">
        <v>114</v>
      </c>
      <c r="C107" s="2">
        <v>20220905</v>
      </c>
      <c r="D107">
        <v>12725</v>
      </c>
      <c r="E107">
        <v>138775</v>
      </c>
      <c r="F107">
        <v>13773</v>
      </c>
      <c r="G107">
        <v>137727</v>
      </c>
      <c r="H107" t="s">
        <v>245</v>
      </c>
    </row>
    <row r="108" spans="1:8" x14ac:dyDescent="0.45">
      <c r="A108">
        <v>10003</v>
      </c>
      <c r="B108" t="s">
        <v>115</v>
      </c>
      <c r="C108" s="2">
        <v>20220906</v>
      </c>
      <c r="D108">
        <v>12725</v>
      </c>
      <c r="E108">
        <v>138775</v>
      </c>
      <c r="F108">
        <v>13773</v>
      </c>
      <c r="G108">
        <v>137727</v>
      </c>
      <c r="H108" t="s">
        <v>240</v>
      </c>
    </row>
    <row r="109" spans="1:8" x14ac:dyDescent="0.45">
      <c r="A109">
        <v>10003</v>
      </c>
      <c r="B109" t="s">
        <v>116</v>
      </c>
      <c r="C109" s="2">
        <v>20220912</v>
      </c>
      <c r="D109">
        <v>12725</v>
      </c>
      <c r="E109">
        <v>138775</v>
      </c>
      <c r="F109">
        <v>13773</v>
      </c>
      <c r="G109">
        <v>137727</v>
      </c>
      <c r="H109" t="s">
        <v>253</v>
      </c>
    </row>
    <row r="110" spans="1:8" x14ac:dyDescent="0.45">
      <c r="A110">
        <v>10004</v>
      </c>
      <c r="B110" t="s">
        <v>117</v>
      </c>
      <c r="C110" s="2">
        <v>20220912</v>
      </c>
      <c r="D110">
        <v>12725</v>
      </c>
      <c r="E110">
        <v>138775</v>
      </c>
      <c r="F110">
        <v>13773</v>
      </c>
      <c r="G110">
        <v>137727</v>
      </c>
      <c r="H110" t="s">
        <v>253</v>
      </c>
    </row>
    <row r="111" spans="1:8" x14ac:dyDescent="0.45">
      <c r="A111">
        <v>10000</v>
      </c>
      <c r="B111" t="s">
        <v>118</v>
      </c>
      <c r="C111" s="2">
        <v>20220912</v>
      </c>
      <c r="D111">
        <v>12725</v>
      </c>
      <c r="E111">
        <v>138775</v>
      </c>
      <c r="F111">
        <v>13773</v>
      </c>
      <c r="G111">
        <v>137727</v>
      </c>
      <c r="H111" t="s">
        <v>253</v>
      </c>
    </row>
    <row r="112" spans="1:8" x14ac:dyDescent="0.45">
      <c r="A112">
        <v>10000</v>
      </c>
      <c r="B112" t="s">
        <v>119</v>
      </c>
      <c r="C112" s="2">
        <v>20220913</v>
      </c>
      <c r="D112">
        <v>12725</v>
      </c>
      <c r="E112">
        <v>138775</v>
      </c>
      <c r="F112">
        <v>13773</v>
      </c>
      <c r="G112">
        <v>137727</v>
      </c>
      <c r="H112" t="s">
        <v>234</v>
      </c>
    </row>
    <row r="113" spans="1:8" x14ac:dyDescent="0.45">
      <c r="A113">
        <v>10000</v>
      </c>
      <c r="B113" t="s">
        <v>120</v>
      </c>
      <c r="C113" s="2">
        <v>20220915</v>
      </c>
      <c r="D113">
        <v>12725</v>
      </c>
      <c r="E113">
        <v>138775</v>
      </c>
      <c r="F113">
        <v>13773</v>
      </c>
      <c r="G113">
        <v>137727</v>
      </c>
      <c r="H113" t="s">
        <v>239</v>
      </c>
    </row>
    <row r="114" spans="1:8" x14ac:dyDescent="0.45">
      <c r="A114">
        <v>10001</v>
      </c>
      <c r="B114" t="s">
        <v>121</v>
      </c>
      <c r="C114" s="2">
        <v>20220918</v>
      </c>
      <c r="D114">
        <v>12725</v>
      </c>
      <c r="E114">
        <v>138775</v>
      </c>
      <c r="F114">
        <v>13773</v>
      </c>
      <c r="G114">
        <v>137727</v>
      </c>
      <c r="H114" t="s">
        <v>259</v>
      </c>
    </row>
    <row r="115" spans="1:8" x14ac:dyDescent="0.45">
      <c r="A115">
        <v>10001</v>
      </c>
      <c r="B115" t="s">
        <v>122</v>
      </c>
      <c r="C115" s="2">
        <v>20220918</v>
      </c>
      <c r="D115">
        <v>12725</v>
      </c>
      <c r="E115">
        <v>138775</v>
      </c>
      <c r="F115">
        <v>13773</v>
      </c>
      <c r="G115">
        <v>137727</v>
      </c>
      <c r="H115" t="s">
        <v>259</v>
      </c>
    </row>
    <row r="116" spans="1:8" x14ac:dyDescent="0.45">
      <c r="A116">
        <v>10003</v>
      </c>
      <c r="B116" t="s">
        <v>123</v>
      </c>
      <c r="C116" s="2">
        <v>20220920</v>
      </c>
      <c r="D116">
        <v>12725</v>
      </c>
      <c r="E116">
        <v>138775</v>
      </c>
      <c r="F116">
        <v>13773</v>
      </c>
      <c r="G116">
        <v>137727</v>
      </c>
      <c r="H116" t="s">
        <v>257</v>
      </c>
    </row>
    <row r="117" spans="1:8" x14ac:dyDescent="0.45">
      <c r="A117">
        <v>10004</v>
      </c>
      <c r="B117" t="s">
        <v>124</v>
      </c>
      <c r="C117" s="2">
        <v>20220922</v>
      </c>
      <c r="D117">
        <v>18475</v>
      </c>
      <c r="E117">
        <v>138025</v>
      </c>
      <c r="F117">
        <v>14228</v>
      </c>
      <c r="G117">
        <v>142272</v>
      </c>
      <c r="H117" t="s">
        <v>236</v>
      </c>
    </row>
    <row r="118" spans="1:8" x14ac:dyDescent="0.45">
      <c r="A118">
        <v>10000</v>
      </c>
      <c r="B118" t="s">
        <v>125</v>
      </c>
      <c r="C118" s="2">
        <v>20220923</v>
      </c>
      <c r="D118">
        <v>12725</v>
      </c>
      <c r="E118">
        <v>138775</v>
      </c>
      <c r="F118">
        <v>13773</v>
      </c>
      <c r="G118">
        <v>137727</v>
      </c>
      <c r="H118" t="s">
        <v>247</v>
      </c>
    </row>
    <row r="119" spans="1:8" x14ac:dyDescent="0.45">
      <c r="A119">
        <v>10000</v>
      </c>
      <c r="B119" t="s">
        <v>126</v>
      </c>
      <c r="C119" s="2">
        <v>20220923</v>
      </c>
      <c r="D119">
        <v>12725</v>
      </c>
      <c r="E119">
        <v>138775</v>
      </c>
      <c r="F119">
        <v>13773</v>
      </c>
      <c r="G119">
        <v>137727</v>
      </c>
      <c r="H119" t="s">
        <v>247</v>
      </c>
    </row>
    <row r="120" spans="1:8" x14ac:dyDescent="0.45">
      <c r="A120">
        <v>10000</v>
      </c>
      <c r="B120" t="s">
        <v>127</v>
      </c>
      <c r="C120" s="2">
        <v>20220924</v>
      </c>
      <c r="D120">
        <v>12725</v>
      </c>
      <c r="E120">
        <v>138775</v>
      </c>
      <c r="F120">
        <v>13773</v>
      </c>
      <c r="G120">
        <v>137727</v>
      </c>
      <c r="H120" t="s">
        <v>242</v>
      </c>
    </row>
    <row r="121" spans="1:8" x14ac:dyDescent="0.45">
      <c r="A121">
        <v>10004</v>
      </c>
      <c r="B121" t="s">
        <v>128</v>
      </c>
      <c r="C121" s="2">
        <v>20220925</v>
      </c>
      <c r="D121">
        <v>12725</v>
      </c>
      <c r="E121">
        <v>138775</v>
      </c>
      <c r="F121">
        <v>13773</v>
      </c>
      <c r="G121">
        <v>137727</v>
      </c>
      <c r="H121" t="s">
        <v>254</v>
      </c>
    </row>
    <row r="122" spans="1:8" x14ac:dyDescent="0.45">
      <c r="A122">
        <v>10004</v>
      </c>
      <c r="B122" t="s">
        <v>129</v>
      </c>
      <c r="C122" s="2">
        <v>20220925</v>
      </c>
      <c r="D122">
        <v>12725</v>
      </c>
      <c r="E122">
        <v>138775</v>
      </c>
      <c r="F122">
        <v>13773</v>
      </c>
      <c r="G122">
        <v>137727</v>
      </c>
      <c r="H122" t="s">
        <v>254</v>
      </c>
    </row>
    <row r="123" spans="1:8" x14ac:dyDescent="0.45">
      <c r="A123">
        <v>10004</v>
      </c>
      <c r="B123" t="s">
        <v>130</v>
      </c>
      <c r="C123" s="2">
        <v>20220925</v>
      </c>
      <c r="D123">
        <v>12725</v>
      </c>
      <c r="E123">
        <v>138775</v>
      </c>
      <c r="F123">
        <v>13773</v>
      </c>
      <c r="G123">
        <v>137727</v>
      </c>
      <c r="H123" t="s">
        <v>254</v>
      </c>
    </row>
    <row r="124" spans="1:8" x14ac:dyDescent="0.45">
      <c r="A124">
        <v>10004</v>
      </c>
      <c r="B124" t="s">
        <v>131</v>
      </c>
      <c r="C124" s="2">
        <v>20220927</v>
      </c>
      <c r="D124">
        <v>12725</v>
      </c>
      <c r="E124">
        <v>138775</v>
      </c>
      <c r="F124">
        <v>13773</v>
      </c>
      <c r="G124">
        <v>137727</v>
      </c>
      <c r="H124" t="s">
        <v>248</v>
      </c>
    </row>
    <row r="125" spans="1:8" x14ac:dyDescent="0.45">
      <c r="A125">
        <v>10004</v>
      </c>
      <c r="B125" t="s">
        <v>132</v>
      </c>
      <c r="C125" s="2">
        <v>20220928</v>
      </c>
      <c r="D125">
        <v>18475</v>
      </c>
      <c r="E125">
        <v>138025</v>
      </c>
      <c r="F125">
        <v>14228</v>
      </c>
      <c r="G125">
        <v>142272</v>
      </c>
      <c r="H125" t="s">
        <v>256</v>
      </c>
    </row>
    <row r="126" spans="1:8" x14ac:dyDescent="0.45">
      <c r="A126">
        <v>10004</v>
      </c>
      <c r="B126" t="s">
        <v>133</v>
      </c>
      <c r="C126" s="2">
        <v>20220928</v>
      </c>
      <c r="D126">
        <v>18475</v>
      </c>
      <c r="E126">
        <v>138025</v>
      </c>
      <c r="F126">
        <v>14228</v>
      </c>
      <c r="G126">
        <v>142272</v>
      </c>
      <c r="H126" t="s">
        <v>256</v>
      </c>
    </row>
    <row r="127" spans="1:8" x14ac:dyDescent="0.45">
      <c r="A127">
        <v>10000</v>
      </c>
      <c r="B127" t="s">
        <v>134</v>
      </c>
      <c r="C127" s="2">
        <v>20220928</v>
      </c>
      <c r="D127">
        <v>12725</v>
      </c>
      <c r="E127">
        <v>138775</v>
      </c>
      <c r="F127">
        <v>13773</v>
      </c>
      <c r="G127">
        <v>137727</v>
      </c>
      <c r="H127" t="s">
        <v>256</v>
      </c>
    </row>
    <row r="128" spans="1:8" x14ac:dyDescent="0.45">
      <c r="A128">
        <v>10001</v>
      </c>
      <c r="B128" t="s">
        <v>135</v>
      </c>
      <c r="C128" s="2">
        <v>20220929</v>
      </c>
      <c r="D128">
        <v>12725</v>
      </c>
      <c r="E128">
        <v>138775</v>
      </c>
      <c r="F128">
        <v>13773</v>
      </c>
      <c r="G128">
        <v>137727</v>
      </c>
      <c r="H128" t="s">
        <v>260</v>
      </c>
    </row>
    <row r="129" spans="1:8" x14ac:dyDescent="0.45">
      <c r="A129">
        <v>10001</v>
      </c>
      <c r="B129" t="s">
        <v>136</v>
      </c>
      <c r="C129" s="2">
        <v>20220930</v>
      </c>
      <c r="D129">
        <v>12725</v>
      </c>
      <c r="E129">
        <v>138775</v>
      </c>
      <c r="F129">
        <v>13773</v>
      </c>
      <c r="G129">
        <v>137727</v>
      </c>
      <c r="H129" t="s">
        <v>258</v>
      </c>
    </row>
    <row r="130" spans="1:8" x14ac:dyDescent="0.45">
      <c r="A130">
        <v>10001</v>
      </c>
      <c r="B130" t="s">
        <v>137</v>
      </c>
      <c r="C130" s="2">
        <v>20220930</v>
      </c>
      <c r="D130">
        <v>18475</v>
      </c>
      <c r="E130">
        <v>138025</v>
      </c>
      <c r="F130">
        <v>14228</v>
      </c>
      <c r="G130">
        <v>142272</v>
      </c>
      <c r="H130" t="s">
        <v>258</v>
      </c>
    </row>
    <row r="131" spans="1:8" x14ac:dyDescent="0.45">
      <c r="A131">
        <v>10001</v>
      </c>
      <c r="B131" t="s">
        <v>138</v>
      </c>
      <c r="C131" s="2">
        <v>20220903</v>
      </c>
      <c r="D131">
        <v>18175</v>
      </c>
      <c r="E131">
        <v>136325</v>
      </c>
      <c r="F131">
        <v>14046</v>
      </c>
      <c r="G131">
        <v>140454</v>
      </c>
      <c r="H131" t="s">
        <v>238</v>
      </c>
    </row>
    <row r="132" spans="1:8" x14ac:dyDescent="0.45">
      <c r="A132">
        <v>10001</v>
      </c>
      <c r="B132" t="s">
        <v>139</v>
      </c>
      <c r="C132" s="2">
        <v>20220903</v>
      </c>
      <c r="D132">
        <v>12425</v>
      </c>
      <c r="E132">
        <v>137075</v>
      </c>
      <c r="F132">
        <v>13591</v>
      </c>
      <c r="G132">
        <v>135909</v>
      </c>
      <c r="H132" t="s">
        <v>238</v>
      </c>
    </row>
    <row r="133" spans="1:8" x14ac:dyDescent="0.45">
      <c r="A133">
        <v>10001</v>
      </c>
      <c r="B133" t="s">
        <v>140</v>
      </c>
      <c r="C133" s="2">
        <v>20220913</v>
      </c>
      <c r="D133">
        <v>12425</v>
      </c>
      <c r="E133">
        <v>137075</v>
      </c>
      <c r="F133">
        <v>13591</v>
      </c>
      <c r="G133">
        <v>135909</v>
      </c>
      <c r="H133" t="s">
        <v>234</v>
      </c>
    </row>
    <row r="134" spans="1:8" x14ac:dyDescent="0.45">
      <c r="A134">
        <v>10003</v>
      </c>
      <c r="B134" t="s">
        <v>141</v>
      </c>
      <c r="C134" s="2">
        <v>20220913</v>
      </c>
      <c r="D134">
        <v>12425</v>
      </c>
      <c r="E134">
        <v>137075</v>
      </c>
      <c r="F134">
        <v>13591</v>
      </c>
      <c r="G134">
        <v>135909</v>
      </c>
      <c r="H134" t="s">
        <v>234</v>
      </c>
    </row>
    <row r="135" spans="1:8" x14ac:dyDescent="0.45">
      <c r="A135">
        <v>10004</v>
      </c>
      <c r="B135" t="s">
        <v>142</v>
      </c>
      <c r="C135" s="2">
        <v>20220914</v>
      </c>
      <c r="D135">
        <v>12425</v>
      </c>
      <c r="E135">
        <v>137075</v>
      </c>
      <c r="F135">
        <v>13591</v>
      </c>
      <c r="G135">
        <v>135909</v>
      </c>
      <c r="H135" t="s">
        <v>251</v>
      </c>
    </row>
    <row r="136" spans="1:8" x14ac:dyDescent="0.45">
      <c r="A136">
        <v>10004</v>
      </c>
      <c r="B136" t="s">
        <v>143</v>
      </c>
      <c r="C136" s="2">
        <v>20220914</v>
      </c>
      <c r="D136">
        <v>12425</v>
      </c>
      <c r="E136">
        <v>137075</v>
      </c>
      <c r="F136">
        <v>13591</v>
      </c>
      <c r="G136">
        <v>135909</v>
      </c>
      <c r="H136" t="s">
        <v>251</v>
      </c>
    </row>
    <row r="137" spans="1:8" x14ac:dyDescent="0.45">
      <c r="A137">
        <v>10004</v>
      </c>
      <c r="B137" t="s">
        <v>144</v>
      </c>
      <c r="C137" s="2">
        <v>20220921</v>
      </c>
      <c r="D137">
        <v>12425</v>
      </c>
      <c r="E137">
        <v>137075</v>
      </c>
      <c r="F137">
        <v>13591</v>
      </c>
      <c r="G137">
        <v>135909</v>
      </c>
      <c r="H137" t="s">
        <v>241</v>
      </c>
    </row>
    <row r="138" spans="1:8" x14ac:dyDescent="0.45">
      <c r="A138">
        <v>10004</v>
      </c>
      <c r="B138" t="s">
        <v>145</v>
      </c>
      <c r="C138" s="2">
        <v>20220922</v>
      </c>
      <c r="D138">
        <v>12425</v>
      </c>
      <c r="E138">
        <v>137075</v>
      </c>
      <c r="F138">
        <v>13591</v>
      </c>
      <c r="G138">
        <v>135909</v>
      </c>
      <c r="H138" t="s">
        <v>236</v>
      </c>
    </row>
    <row r="139" spans="1:8" x14ac:dyDescent="0.45">
      <c r="A139">
        <v>10004</v>
      </c>
      <c r="B139" t="s">
        <v>146</v>
      </c>
      <c r="C139" s="2">
        <v>20220924</v>
      </c>
      <c r="D139">
        <v>18175</v>
      </c>
      <c r="E139">
        <v>136325</v>
      </c>
      <c r="F139">
        <v>14046</v>
      </c>
      <c r="G139">
        <v>140454</v>
      </c>
      <c r="H139" t="s">
        <v>242</v>
      </c>
    </row>
    <row r="140" spans="1:8" x14ac:dyDescent="0.45">
      <c r="A140">
        <v>10004</v>
      </c>
      <c r="B140" t="s">
        <v>147</v>
      </c>
      <c r="C140" s="2">
        <v>20220924</v>
      </c>
      <c r="D140">
        <v>18175</v>
      </c>
      <c r="E140">
        <v>136325</v>
      </c>
      <c r="F140">
        <v>14046</v>
      </c>
      <c r="G140">
        <v>140454</v>
      </c>
      <c r="H140" t="s">
        <v>242</v>
      </c>
    </row>
    <row r="141" spans="1:8" x14ac:dyDescent="0.45">
      <c r="A141">
        <v>10003</v>
      </c>
      <c r="B141" t="s">
        <v>148</v>
      </c>
      <c r="C141" s="2">
        <v>20220929</v>
      </c>
      <c r="D141">
        <v>12425</v>
      </c>
      <c r="E141">
        <v>137075</v>
      </c>
      <c r="F141">
        <v>13591</v>
      </c>
      <c r="G141">
        <v>135909</v>
      </c>
      <c r="H141" t="s">
        <v>260</v>
      </c>
    </row>
    <row r="142" spans="1:8" x14ac:dyDescent="0.45">
      <c r="A142">
        <v>10003</v>
      </c>
      <c r="B142" t="s">
        <v>149</v>
      </c>
      <c r="C142" s="2">
        <v>20220929</v>
      </c>
      <c r="D142">
        <v>12425</v>
      </c>
      <c r="E142">
        <v>137075</v>
      </c>
      <c r="F142">
        <v>13591</v>
      </c>
      <c r="G142">
        <v>135909</v>
      </c>
      <c r="H142" t="s">
        <v>260</v>
      </c>
    </row>
    <row r="143" spans="1:8" x14ac:dyDescent="0.45">
      <c r="A143">
        <v>10003</v>
      </c>
      <c r="B143" t="s">
        <v>150</v>
      </c>
      <c r="C143" s="2">
        <v>20220930</v>
      </c>
      <c r="D143">
        <v>12425</v>
      </c>
      <c r="E143">
        <v>137075</v>
      </c>
      <c r="F143">
        <v>13591</v>
      </c>
      <c r="G143">
        <v>135909</v>
      </c>
      <c r="H143" t="s">
        <v>258</v>
      </c>
    </row>
    <row r="144" spans="1:8" x14ac:dyDescent="0.45">
      <c r="A144">
        <v>10003</v>
      </c>
      <c r="B144" t="s">
        <v>151</v>
      </c>
      <c r="C144" s="2">
        <v>20220930</v>
      </c>
      <c r="D144">
        <v>12425</v>
      </c>
      <c r="E144">
        <v>137075</v>
      </c>
      <c r="F144">
        <v>13591</v>
      </c>
      <c r="G144">
        <v>135909</v>
      </c>
      <c r="H144" t="s">
        <v>258</v>
      </c>
    </row>
    <row r="145" spans="1:8" x14ac:dyDescent="0.45">
      <c r="A145">
        <v>10003</v>
      </c>
      <c r="B145" t="s">
        <v>152</v>
      </c>
      <c r="C145" s="2">
        <v>20220904</v>
      </c>
      <c r="D145">
        <v>12125</v>
      </c>
      <c r="E145">
        <v>135375</v>
      </c>
      <c r="F145">
        <v>13410</v>
      </c>
      <c r="G145">
        <v>134090</v>
      </c>
      <c r="H145" t="s">
        <v>243</v>
      </c>
    </row>
    <row r="146" spans="1:8" x14ac:dyDescent="0.45">
      <c r="A146">
        <v>10000</v>
      </c>
      <c r="B146" t="s">
        <v>153</v>
      </c>
      <c r="C146" s="2">
        <v>20220905</v>
      </c>
      <c r="D146">
        <v>12125</v>
      </c>
      <c r="E146">
        <v>135375</v>
      </c>
      <c r="F146">
        <v>13410</v>
      </c>
      <c r="G146">
        <v>134090</v>
      </c>
      <c r="H146" t="s">
        <v>245</v>
      </c>
    </row>
    <row r="147" spans="1:8" x14ac:dyDescent="0.45">
      <c r="A147">
        <v>10000</v>
      </c>
      <c r="B147" t="s">
        <v>154</v>
      </c>
      <c r="C147" s="2">
        <v>20220913</v>
      </c>
      <c r="D147">
        <v>12125</v>
      </c>
      <c r="E147">
        <v>135375</v>
      </c>
      <c r="F147">
        <v>13410</v>
      </c>
      <c r="G147">
        <v>134090</v>
      </c>
      <c r="H147" t="s">
        <v>234</v>
      </c>
    </row>
    <row r="148" spans="1:8" x14ac:dyDescent="0.45">
      <c r="A148">
        <v>10000</v>
      </c>
      <c r="B148" t="s">
        <v>155</v>
      </c>
      <c r="C148" s="2">
        <v>20220913</v>
      </c>
      <c r="D148">
        <v>12125</v>
      </c>
      <c r="E148">
        <v>135375</v>
      </c>
      <c r="F148">
        <v>13410</v>
      </c>
      <c r="G148">
        <v>134090</v>
      </c>
      <c r="H148" t="s">
        <v>234</v>
      </c>
    </row>
    <row r="149" spans="1:8" x14ac:dyDescent="0.45">
      <c r="A149">
        <v>10000</v>
      </c>
      <c r="B149" t="s">
        <v>156</v>
      </c>
      <c r="C149" s="2">
        <v>20220915</v>
      </c>
      <c r="D149">
        <v>12125</v>
      </c>
      <c r="E149">
        <v>135375</v>
      </c>
      <c r="F149">
        <v>13410</v>
      </c>
      <c r="G149">
        <v>134090</v>
      </c>
      <c r="H149" t="s">
        <v>239</v>
      </c>
    </row>
    <row r="150" spans="1:8" x14ac:dyDescent="0.45">
      <c r="A150">
        <v>10001</v>
      </c>
      <c r="B150" t="s">
        <v>157</v>
      </c>
      <c r="C150" s="2">
        <v>20220918</v>
      </c>
      <c r="D150">
        <v>12125</v>
      </c>
      <c r="E150">
        <v>135375</v>
      </c>
      <c r="F150">
        <v>13410</v>
      </c>
      <c r="G150">
        <v>134090</v>
      </c>
      <c r="H150" t="s">
        <v>259</v>
      </c>
    </row>
    <row r="151" spans="1:8" x14ac:dyDescent="0.45">
      <c r="A151">
        <v>10001</v>
      </c>
      <c r="B151" t="s">
        <v>158</v>
      </c>
      <c r="C151" s="2">
        <v>20220922</v>
      </c>
      <c r="D151">
        <v>12125</v>
      </c>
      <c r="E151">
        <v>135375</v>
      </c>
      <c r="F151">
        <v>13410</v>
      </c>
      <c r="G151">
        <v>134090</v>
      </c>
      <c r="H151" t="s">
        <v>236</v>
      </c>
    </row>
    <row r="152" spans="1:8" x14ac:dyDescent="0.45">
      <c r="A152">
        <v>10001</v>
      </c>
      <c r="B152" t="s">
        <v>159</v>
      </c>
      <c r="C152" s="2">
        <v>20220923</v>
      </c>
      <c r="D152">
        <v>17875</v>
      </c>
      <c r="E152">
        <v>134625</v>
      </c>
      <c r="F152">
        <v>13864</v>
      </c>
      <c r="G152">
        <v>138636</v>
      </c>
      <c r="H152" t="s">
        <v>247</v>
      </c>
    </row>
    <row r="153" spans="1:8" x14ac:dyDescent="0.45">
      <c r="A153">
        <v>10001</v>
      </c>
      <c r="B153" t="s">
        <v>160</v>
      </c>
      <c r="C153" s="2">
        <v>20220929</v>
      </c>
      <c r="D153">
        <v>12125</v>
      </c>
      <c r="E153">
        <v>135375</v>
      </c>
      <c r="F153">
        <v>13410</v>
      </c>
      <c r="G153">
        <v>134090</v>
      </c>
      <c r="H153" t="s">
        <v>260</v>
      </c>
    </row>
    <row r="154" spans="1:8" x14ac:dyDescent="0.45">
      <c r="A154">
        <v>10001</v>
      </c>
      <c r="B154" t="s">
        <v>161</v>
      </c>
      <c r="C154" s="2">
        <v>20220929</v>
      </c>
      <c r="D154">
        <v>12125</v>
      </c>
      <c r="E154">
        <v>135375</v>
      </c>
      <c r="F154">
        <v>13410</v>
      </c>
      <c r="G154">
        <v>134090</v>
      </c>
      <c r="H154" t="s">
        <v>260</v>
      </c>
    </row>
    <row r="155" spans="1:8" x14ac:dyDescent="0.45">
      <c r="A155">
        <v>10001</v>
      </c>
      <c r="B155" t="s">
        <v>162</v>
      </c>
      <c r="C155" s="2">
        <v>20220905</v>
      </c>
      <c r="D155">
        <v>11975</v>
      </c>
      <c r="E155">
        <v>134525</v>
      </c>
      <c r="F155">
        <v>13319</v>
      </c>
      <c r="G155">
        <v>133181</v>
      </c>
      <c r="H155" t="s">
        <v>245</v>
      </c>
    </row>
    <row r="156" spans="1:8" x14ac:dyDescent="0.45">
      <c r="A156">
        <v>10003</v>
      </c>
      <c r="B156" t="s">
        <v>163</v>
      </c>
      <c r="C156" s="2">
        <v>20220907</v>
      </c>
      <c r="D156">
        <v>11975</v>
      </c>
      <c r="E156">
        <v>134525</v>
      </c>
      <c r="F156">
        <v>13319</v>
      </c>
      <c r="G156">
        <v>133181</v>
      </c>
      <c r="H156" t="s">
        <v>244</v>
      </c>
    </row>
    <row r="157" spans="1:8" x14ac:dyDescent="0.45">
      <c r="A157">
        <v>10003</v>
      </c>
      <c r="B157" t="s">
        <v>164</v>
      </c>
      <c r="C157" s="2">
        <v>20220909</v>
      </c>
      <c r="D157">
        <v>11975</v>
      </c>
      <c r="E157">
        <v>134525</v>
      </c>
      <c r="F157">
        <v>13319</v>
      </c>
      <c r="G157">
        <v>133181</v>
      </c>
      <c r="H157" t="s">
        <v>250</v>
      </c>
    </row>
    <row r="158" spans="1:8" x14ac:dyDescent="0.45">
      <c r="A158">
        <v>10003</v>
      </c>
      <c r="B158" t="s">
        <v>165</v>
      </c>
      <c r="C158" s="2">
        <v>20220910</v>
      </c>
      <c r="D158">
        <v>11975</v>
      </c>
      <c r="E158">
        <v>134525</v>
      </c>
      <c r="F158">
        <v>13319</v>
      </c>
      <c r="G158">
        <v>133181</v>
      </c>
      <c r="H158" t="s">
        <v>233</v>
      </c>
    </row>
    <row r="159" spans="1:8" x14ac:dyDescent="0.45">
      <c r="A159">
        <v>10003</v>
      </c>
      <c r="B159" t="s">
        <v>166</v>
      </c>
      <c r="C159" s="2">
        <v>20220913</v>
      </c>
      <c r="D159">
        <v>11975</v>
      </c>
      <c r="E159">
        <v>134525</v>
      </c>
      <c r="F159">
        <v>13319</v>
      </c>
      <c r="G159">
        <v>133181</v>
      </c>
      <c r="H159" t="s">
        <v>234</v>
      </c>
    </row>
    <row r="160" spans="1:8" x14ac:dyDescent="0.45">
      <c r="A160">
        <v>10003</v>
      </c>
      <c r="B160" t="s">
        <v>167</v>
      </c>
      <c r="C160" s="2">
        <v>20220914</v>
      </c>
      <c r="D160">
        <v>11975</v>
      </c>
      <c r="E160">
        <v>134525</v>
      </c>
      <c r="F160">
        <v>13319</v>
      </c>
      <c r="G160">
        <v>133181</v>
      </c>
      <c r="H160" t="s">
        <v>251</v>
      </c>
    </row>
    <row r="161" spans="1:8" x14ac:dyDescent="0.45">
      <c r="A161">
        <v>10003</v>
      </c>
      <c r="B161" t="s">
        <v>168</v>
      </c>
      <c r="C161" s="2">
        <v>20220917</v>
      </c>
      <c r="D161">
        <v>11975</v>
      </c>
      <c r="E161">
        <v>134525</v>
      </c>
      <c r="F161">
        <v>13319</v>
      </c>
      <c r="G161">
        <v>133181</v>
      </c>
      <c r="H161" t="s">
        <v>246</v>
      </c>
    </row>
    <row r="162" spans="1:8" x14ac:dyDescent="0.45">
      <c r="A162">
        <v>10004</v>
      </c>
      <c r="B162" t="s">
        <v>169</v>
      </c>
      <c r="C162" s="2">
        <v>20220923</v>
      </c>
      <c r="D162">
        <v>11975</v>
      </c>
      <c r="E162">
        <v>134525</v>
      </c>
      <c r="F162">
        <v>13319</v>
      </c>
      <c r="G162">
        <v>133181</v>
      </c>
      <c r="H162" t="s">
        <v>247</v>
      </c>
    </row>
    <row r="163" spans="1:8" x14ac:dyDescent="0.45">
      <c r="A163">
        <v>10004</v>
      </c>
      <c r="B163" t="s">
        <v>170</v>
      </c>
      <c r="C163" s="2">
        <v>20220929</v>
      </c>
      <c r="D163">
        <v>11975</v>
      </c>
      <c r="E163">
        <v>134525</v>
      </c>
      <c r="F163">
        <v>13319</v>
      </c>
      <c r="G163">
        <v>133181</v>
      </c>
      <c r="H163" t="s">
        <v>260</v>
      </c>
    </row>
    <row r="164" spans="1:8" x14ac:dyDescent="0.45">
      <c r="A164">
        <v>10004</v>
      </c>
      <c r="B164" t="s">
        <v>171</v>
      </c>
      <c r="C164" s="2">
        <v>20220903</v>
      </c>
      <c r="D164">
        <v>11525</v>
      </c>
      <c r="E164">
        <v>131975</v>
      </c>
      <c r="F164">
        <v>13046</v>
      </c>
      <c r="G164">
        <v>130454</v>
      </c>
      <c r="H164" t="s">
        <v>238</v>
      </c>
    </row>
    <row r="165" spans="1:8" x14ac:dyDescent="0.45">
      <c r="A165">
        <v>10004</v>
      </c>
      <c r="B165" t="s">
        <v>172</v>
      </c>
      <c r="C165" s="2">
        <v>20220913</v>
      </c>
      <c r="D165">
        <v>11525</v>
      </c>
      <c r="E165">
        <v>131975</v>
      </c>
      <c r="F165">
        <v>13046</v>
      </c>
      <c r="G165">
        <v>130454</v>
      </c>
      <c r="H165" t="s">
        <v>234</v>
      </c>
    </row>
    <row r="166" spans="1:8" x14ac:dyDescent="0.45">
      <c r="A166">
        <v>10004</v>
      </c>
      <c r="B166" t="s">
        <v>173</v>
      </c>
      <c r="C166" s="2">
        <v>20220915</v>
      </c>
      <c r="D166">
        <v>17275</v>
      </c>
      <c r="E166">
        <v>131225</v>
      </c>
      <c r="F166">
        <v>13500</v>
      </c>
      <c r="G166">
        <v>135000</v>
      </c>
      <c r="H166" t="s">
        <v>239</v>
      </c>
    </row>
    <row r="167" spans="1:8" x14ac:dyDescent="0.45">
      <c r="A167">
        <v>10004</v>
      </c>
      <c r="B167" t="s">
        <v>174</v>
      </c>
      <c r="C167" s="2">
        <v>20220922</v>
      </c>
      <c r="D167">
        <v>19575</v>
      </c>
      <c r="E167">
        <v>130925</v>
      </c>
      <c r="F167">
        <v>13682</v>
      </c>
      <c r="G167">
        <v>136818</v>
      </c>
      <c r="H167" t="s">
        <v>236</v>
      </c>
    </row>
    <row r="168" spans="1:8" x14ac:dyDescent="0.45">
      <c r="A168">
        <v>10000</v>
      </c>
      <c r="B168" t="s">
        <v>175</v>
      </c>
      <c r="C168" s="2">
        <v>20220930</v>
      </c>
      <c r="D168">
        <v>11525</v>
      </c>
      <c r="E168">
        <v>131975</v>
      </c>
      <c r="F168">
        <v>13046</v>
      </c>
      <c r="G168">
        <v>130454</v>
      </c>
      <c r="H168" t="s">
        <v>258</v>
      </c>
    </row>
    <row r="169" spans="1:8" x14ac:dyDescent="0.45">
      <c r="A169">
        <v>10000</v>
      </c>
      <c r="B169" t="s">
        <v>176</v>
      </c>
      <c r="C169" s="2">
        <v>20220930</v>
      </c>
      <c r="D169">
        <v>11525</v>
      </c>
      <c r="E169">
        <v>131975</v>
      </c>
      <c r="F169">
        <v>13046</v>
      </c>
      <c r="G169">
        <v>130454</v>
      </c>
      <c r="H169" t="s">
        <v>258</v>
      </c>
    </row>
    <row r="170" spans="1:8" x14ac:dyDescent="0.45">
      <c r="A170">
        <v>10001</v>
      </c>
      <c r="B170" t="s">
        <v>177</v>
      </c>
      <c r="C170" s="2">
        <v>20220905</v>
      </c>
      <c r="D170">
        <v>11375</v>
      </c>
      <c r="E170">
        <v>131125</v>
      </c>
      <c r="F170">
        <v>12955</v>
      </c>
      <c r="G170">
        <v>129545</v>
      </c>
      <c r="H170" t="s">
        <v>245</v>
      </c>
    </row>
    <row r="171" spans="1:8" x14ac:dyDescent="0.45">
      <c r="A171">
        <v>10003</v>
      </c>
      <c r="B171" t="s">
        <v>178</v>
      </c>
      <c r="C171" s="2">
        <v>20220907</v>
      </c>
      <c r="D171">
        <v>11375</v>
      </c>
      <c r="E171">
        <v>131125</v>
      </c>
      <c r="F171">
        <v>12955</v>
      </c>
      <c r="G171">
        <v>129545</v>
      </c>
      <c r="H171" t="s">
        <v>244</v>
      </c>
    </row>
    <row r="172" spans="1:8" x14ac:dyDescent="0.45">
      <c r="A172">
        <v>10003</v>
      </c>
      <c r="B172" t="s">
        <v>179</v>
      </c>
      <c r="C172" s="2">
        <v>20220909</v>
      </c>
      <c r="D172">
        <v>11375</v>
      </c>
      <c r="E172">
        <v>131125</v>
      </c>
      <c r="F172">
        <v>12955</v>
      </c>
      <c r="G172">
        <v>129545</v>
      </c>
      <c r="H172" t="s">
        <v>250</v>
      </c>
    </row>
    <row r="173" spans="1:8" x14ac:dyDescent="0.45">
      <c r="A173">
        <v>10004</v>
      </c>
      <c r="B173" t="s">
        <v>180</v>
      </c>
      <c r="C173" s="2">
        <v>20220910</v>
      </c>
      <c r="D173">
        <v>11375</v>
      </c>
      <c r="E173">
        <v>131125</v>
      </c>
      <c r="F173">
        <v>12955</v>
      </c>
      <c r="G173">
        <v>129545</v>
      </c>
      <c r="H173" t="s">
        <v>233</v>
      </c>
    </row>
    <row r="174" spans="1:8" x14ac:dyDescent="0.45">
      <c r="A174">
        <v>10004</v>
      </c>
      <c r="B174" t="s">
        <v>181</v>
      </c>
      <c r="C174" s="2">
        <v>20220914</v>
      </c>
      <c r="D174">
        <v>11375</v>
      </c>
      <c r="E174">
        <v>131125</v>
      </c>
      <c r="F174">
        <v>12955</v>
      </c>
      <c r="G174">
        <v>129545</v>
      </c>
      <c r="H174" t="s">
        <v>251</v>
      </c>
    </row>
    <row r="175" spans="1:8" x14ac:dyDescent="0.45">
      <c r="A175">
        <v>10001</v>
      </c>
      <c r="B175" t="s">
        <v>182</v>
      </c>
      <c r="C175" s="2">
        <v>20220917</v>
      </c>
      <c r="D175">
        <v>17125</v>
      </c>
      <c r="E175">
        <v>130375</v>
      </c>
      <c r="F175">
        <v>13410</v>
      </c>
      <c r="G175">
        <v>134090</v>
      </c>
      <c r="H175" t="s">
        <v>246</v>
      </c>
    </row>
    <row r="176" spans="1:8" x14ac:dyDescent="0.45">
      <c r="A176">
        <v>10001</v>
      </c>
      <c r="B176" t="s">
        <v>183</v>
      </c>
      <c r="C176" s="2">
        <v>20220923</v>
      </c>
      <c r="D176">
        <v>17125</v>
      </c>
      <c r="E176">
        <v>130375</v>
      </c>
      <c r="F176">
        <v>13410</v>
      </c>
      <c r="G176">
        <v>134090</v>
      </c>
      <c r="H176" t="s">
        <v>247</v>
      </c>
    </row>
    <row r="177" spans="1:8" x14ac:dyDescent="0.45">
      <c r="A177">
        <v>10004</v>
      </c>
      <c r="B177" t="s">
        <v>184</v>
      </c>
      <c r="C177" s="2">
        <v>20220925</v>
      </c>
      <c r="D177">
        <v>11375</v>
      </c>
      <c r="E177">
        <v>131125</v>
      </c>
      <c r="F177">
        <v>12955</v>
      </c>
      <c r="G177">
        <v>129545</v>
      </c>
      <c r="H177" t="s">
        <v>254</v>
      </c>
    </row>
    <row r="178" spans="1:8" x14ac:dyDescent="0.45">
      <c r="A178">
        <v>10003</v>
      </c>
      <c r="B178" t="s">
        <v>185</v>
      </c>
      <c r="C178" s="2">
        <v>20220904</v>
      </c>
      <c r="D178">
        <v>11300</v>
      </c>
      <c r="E178">
        <v>130700</v>
      </c>
      <c r="F178">
        <v>12910</v>
      </c>
      <c r="G178">
        <v>129090</v>
      </c>
      <c r="H178" t="s">
        <v>243</v>
      </c>
    </row>
    <row r="179" spans="1:8" x14ac:dyDescent="0.45">
      <c r="A179">
        <v>10003</v>
      </c>
      <c r="B179" t="s">
        <v>186</v>
      </c>
      <c r="C179" s="2">
        <v>20220907</v>
      </c>
      <c r="D179">
        <v>11300</v>
      </c>
      <c r="E179">
        <v>130700</v>
      </c>
      <c r="F179">
        <v>12910</v>
      </c>
      <c r="G179">
        <v>129090</v>
      </c>
      <c r="H179" t="s">
        <v>244</v>
      </c>
    </row>
    <row r="180" spans="1:8" x14ac:dyDescent="0.45">
      <c r="A180">
        <v>10003</v>
      </c>
      <c r="B180" t="s">
        <v>187</v>
      </c>
      <c r="C180" s="2">
        <v>20220908</v>
      </c>
      <c r="D180">
        <v>11300</v>
      </c>
      <c r="E180">
        <v>130700</v>
      </c>
      <c r="F180">
        <v>12910</v>
      </c>
      <c r="G180">
        <v>129090</v>
      </c>
      <c r="H180" t="s">
        <v>255</v>
      </c>
    </row>
    <row r="181" spans="1:8" x14ac:dyDescent="0.45">
      <c r="A181">
        <v>10004</v>
      </c>
      <c r="B181" t="s">
        <v>188</v>
      </c>
      <c r="C181" s="2">
        <v>20220910</v>
      </c>
      <c r="D181">
        <v>11300</v>
      </c>
      <c r="E181">
        <v>130700</v>
      </c>
      <c r="F181">
        <v>12910</v>
      </c>
      <c r="G181">
        <v>129090</v>
      </c>
      <c r="H181" t="s">
        <v>233</v>
      </c>
    </row>
    <row r="182" spans="1:8" x14ac:dyDescent="0.45">
      <c r="A182">
        <v>10004</v>
      </c>
      <c r="B182" t="s">
        <v>189</v>
      </c>
      <c r="C182" s="2">
        <v>20220914</v>
      </c>
      <c r="D182">
        <v>11300</v>
      </c>
      <c r="E182">
        <v>130700</v>
      </c>
      <c r="F182">
        <v>12910</v>
      </c>
      <c r="G182">
        <v>129090</v>
      </c>
      <c r="H182" t="s">
        <v>251</v>
      </c>
    </row>
    <row r="183" spans="1:8" x14ac:dyDescent="0.45">
      <c r="A183">
        <v>10000</v>
      </c>
      <c r="B183" t="s">
        <v>190</v>
      </c>
      <c r="C183" s="2">
        <v>20220917</v>
      </c>
      <c r="D183">
        <v>11300</v>
      </c>
      <c r="E183">
        <v>130700</v>
      </c>
      <c r="F183">
        <v>12910</v>
      </c>
      <c r="G183">
        <v>129090</v>
      </c>
      <c r="H183" t="s">
        <v>246</v>
      </c>
    </row>
    <row r="184" spans="1:8" x14ac:dyDescent="0.45">
      <c r="A184">
        <v>10001</v>
      </c>
      <c r="B184" t="s">
        <v>191</v>
      </c>
      <c r="C184" s="2">
        <v>20220923</v>
      </c>
      <c r="D184">
        <v>11300</v>
      </c>
      <c r="E184">
        <v>130700</v>
      </c>
      <c r="F184">
        <v>12910</v>
      </c>
      <c r="G184">
        <v>129090</v>
      </c>
      <c r="H184" t="s">
        <v>247</v>
      </c>
    </row>
    <row r="185" spans="1:8" x14ac:dyDescent="0.45">
      <c r="A185">
        <v>10003</v>
      </c>
      <c r="B185" t="s">
        <v>192</v>
      </c>
      <c r="C185" s="2">
        <v>20220926</v>
      </c>
      <c r="D185">
        <v>11300</v>
      </c>
      <c r="E185">
        <v>130700</v>
      </c>
      <c r="F185">
        <v>12910</v>
      </c>
      <c r="G185">
        <v>129090</v>
      </c>
      <c r="H185" t="s">
        <v>237</v>
      </c>
    </row>
    <row r="186" spans="1:8" x14ac:dyDescent="0.45">
      <c r="A186">
        <v>10003</v>
      </c>
      <c r="B186" t="s">
        <v>193</v>
      </c>
      <c r="C186" s="2">
        <v>20220903</v>
      </c>
      <c r="D186">
        <v>11225</v>
      </c>
      <c r="E186">
        <v>130275</v>
      </c>
      <c r="F186">
        <v>12864</v>
      </c>
      <c r="G186">
        <v>128636</v>
      </c>
      <c r="H186" t="s">
        <v>238</v>
      </c>
    </row>
    <row r="187" spans="1:8" x14ac:dyDescent="0.45">
      <c r="A187">
        <v>10000</v>
      </c>
      <c r="B187" t="s">
        <v>194</v>
      </c>
      <c r="C187" s="2">
        <v>20220903</v>
      </c>
      <c r="D187">
        <v>11225</v>
      </c>
      <c r="E187">
        <v>130275</v>
      </c>
      <c r="F187">
        <v>12864</v>
      </c>
      <c r="G187">
        <v>128636</v>
      </c>
      <c r="H187" t="s">
        <v>238</v>
      </c>
    </row>
    <row r="188" spans="1:8" x14ac:dyDescent="0.45">
      <c r="A188">
        <v>10000</v>
      </c>
      <c r="B188" t="s">
        <v>195</v>
      </c>
      <c r="C188" s="2">
        <v>20220914</v>
      </c>
      <c r="D188">
        <v>11225</v>
      </c>
      <c r="E188">
        <v>130275</v>
      </c>
      <c r="F188">
        <v>12864</v>
      </c>
      <c r="G188">
        <v>128636</v>
      </c>
      <c r="H188" t="s">
        <v>251</v>
      </c>
    </row>
    <row r="189" spans="1:8" x14ac:dyDescent="0.45">
      <c r="A189">
        <v>10001</v>
      </c>
      <c r="B189" t="s">
        <v>196</v>
      </c>
      <c r="C189" s="2">
        <v>20220915</v>
      </c>
      <c r="D189">
        <v>11225</v>
      </c>
      <c r="E189">
        <v>130275</v>
      </c>
      <c r="F189">
        <v>12864</v>
      </c>
      <c r="G189">
        <v>128636</v>
      </c>
      <c r="H189" t="s">
        <v>239</v>
      </c>
    </row>
    <row r="190" spans="1:8" x14ac:dyDescent="0.45">
      <c r="A190">
        <v>10003</v>
      </c>
      <c r="B190" t="s">
        <v>197</v>
      </c>
      <c r="C190" s="2">
        <v>20220922</v>
      </c>
      <c r="D190">
        <v>11225</v>
      </c>
      <c r="E190">
        <v>130275</v>
      </c>
      <c r="F190">
        <v>12864</v>
      </c>
      <c r="G190">
        <v>128636</v>
      </c>
      <c r="H190" t="s">
        <v>236</v>
      </c>
    </row>
    <row r="191" spans="1:8" x14ac:dyDescent="0.45">
      <c r="A191">
        <v>10004</v>
      </c>
      <c r="B191" t="s">
        <v>198</v>
      </c>
      <c r="C191" s="2">
        <v>20220922</v>
      </c>
      <c r="D191">
        <v>19275</v>
      </c>
      <c r="E191">
        <v>129225</v>
      </c>
      <c r="F191">
        <v>13500</v>
      </c>
      <c r="G191">
        <v>135000</v>
      </c>
      <c r="H191" t="s">
        <v>236</v>
      </c>
    </row>
    <row r="192" spans="1:8" x14ac:dyDescent="0.45">
      <c r="A192">
        <v>10000</v>
      </c>
      <c r="B192" t="s">
        <v>199</v>
      </c>
      <c r="C192" s="2">
        <v>20220926</v>
      </c>
      <c r="D192">
        <v>11225</v>
      </c>
      <c r="E192">
        <v>130275</v>
      </c>
      <c r="F192">
        <v>12864</v>
      </c>
      <c r="G192">
        <v>128636</v>
      </c>
      <c r="H192" t="s">
        <v>237</v>
      </c>
    </row>
    <row r="193" spans="1:8" x14ac:dyDescent="0.45">
      <c r="A193">
        <v>10000</v>
      </c>
      <c r="B193" t="s">
        <v>200</v>
      </c>
      <c r="C193" s="2">
        <v>20220926</v>
      </c>
      <c r="D193">
        <v>11225</v>
      </c>
      <c r="E193">
        <v>130275</v>
      </c>
      <c r="F193">
        <v>12864</v>
      </c>
      <c r="G193">
        <v>128636</v>
      </c>
      <c r="H193" t="s">
        <v>237</v>
      </c>
    </row>
    <row r="194" spans="1:8" x14ac:dyDescent="0.45">
      <c r="A194">
        <v>10000</v>
      </c>
      <c r="B194" t="s">
        <v>201</v>
      </c>
      <c r="C194" s="2">
        <v>20220930</v>
      </c>
      <c r="D194">
        <v>11225</v>
      </c>
      <c r="E194">
        <v>130275</v>
      </c>
      <c r="F194">
        <v>12864</v>
      </c>
      <c r="G194">
        <v>128636</v>
      </c>
      <c r="H194" t="s">
        <v>258</v>
      </c>
    </row>
    <row r="195" spans="1:8" x14ac:dyDescent="0.45">
      <c r="A195">
        <v>10000</v>
      </c>
      <c r="B195" t="s">
        <v>202</v>
      </c>
      <c r="C195" s="2">
        <v>20220930</v>
      </c>
      <c r="D195">
        <v>11225</v>
      </c>
      <c r="E195">
        <v>130275</v>
      </c>
      <c r="F195">
        <v>12864</v>
      </c>
      <c r="G195">
        <v>128636</v>
      </c>
      <c r="H195" t="s">
        <v>258</v>
      </c>
    </row>
    <row r="196" spans="1:8" x14ac:dyDescent="0.45">
      <c r="A196">
        <v>10000</v>
      </c>
      <c r="B196" t="s">
        <v>203</v>
      </c>
      <c r="C196" s="2">
        <v>20220904</v>
      </c>
      <c r="D196">
        <v>10925</v>
      </c>
      <c r="E196">
        <v>128575</v>
      </c>
      <c r="F196">
        <v>12682</v>
      </c>
      <c r="G196">
        <v>126818</v>
      </c>
      <c r="H196" t="s">
        <v>243</v>
      </c>
    </row>
    <row r="197" spans="1:8" x14ac:dyDescent="0.45">
      <c r="A197">
        <v>10000</v>
      </c>
      <c r="B197" t="s">
        <v>204</v>
      </c>
      <c r="C197" s="2">
        <v>20220907</v>
      </c>
      <c r="D197">
        <v>10925</v>
      </c>
      <c r="E197">
        <v>128575</v>
      </c>
      <c r="F197">
        <v>12682</v>
      </c>
      <c r="G197">
        <v>126818</v>
      </c>
      <c r="H197" t="s">
        <v>244</v>
      </c>
    </row>
    <row r="198" spans="1:8" x14ac:dyDescent="0.45">
      <c r="A198">
        <v>10000</v>
      </c>
      <c r="B198" t="s">
        <v>205</v>
      </c>
      <c r="C198" s="2">
        <v>20220908</v>
      </c>
      <c r="D198">
        <v>10925</v>
      </c>
      <c r="E198">
        <v>128575</v>
      </c>
      <c r="F198">
        <v>12682</v>
      </c>
      <c r="G198">
        <v>126818</v>
      </c>
      <c r="H198" t="s">
        <v>255</v>
      </c>
    </row>
    <row r="199" spans="1:8" x14ac:dyDescent="0.45">
      <c r="A199">
        <v>10000</v>
      </c>
      <c r="B199" t="s">
        <v>206</v>
      </c>
      <c r="C199" s="2">
        <v>20220911</v>
      </c>
      <c r="D199">
        <v>9675</v>
      </c>
      <c r="E199">
        <v>54825</v>
      </c>
      <c r="F199">
        <v>5864</v>
      </c>
      <c r="G199">
        <v>58636</v>
      </c>
      <c r="H199" t="s">
        <v>252</v>
      </c>
    </row>
    <row r="200" spans="1:8" x14ac:dyDescent="0.45">
      <c r="A200">
        <v>10000</v>
      </c>
      <c r="B200" t="s">
        <v>207</v>
      </c>
      <c r="C200" s="2">
        <v>20220911</v>
      </c>
      <c r="D200">
        <v>9675</v>
      </c>
      <c r="E200">
        <v>54825</v>
      </c>
      <c r="F200">
        <v>5864</v>
      </c>
      <c r="G200">
        <v>58636</v>
      </c>
      <c r="H200" t="s">
        <v>252</v>
      </c>
    </row>
    <row r="201" spans="1:8" x14ac:dyDescent="0.45">
      <c r="A201">
        <v>10000</v>
      </c>
      <c r="B201" t="s">
        <v>208</v>
      </c>
      <c r="C201" s="2">
        <v>20220911</v>
      </c>
      <c r="D201">
        <v>9675</v>
      </c>
      <c r="E201">
        <v>54825</v>
      </c>
      <c r="F201">
        <v>5864</v>
      </c>
      <c r="G201">
        <v>58636</v>
      </c>
      <c r="H201" t="s">
        <v>252</v>
      </c>
    </row>
    <row r="202" spans="1:8" x14ac:dyDescent="0.45">
      <c r="A202">
        <v>10000</v>
      </c>
      <c r="B202" t="s">
        <v>209</v>
      </c>
      <c r="C202" s="2">
        <v>20220914</v>
      </c>
      <c r="D202">
        <v>9675</v>
      </c>
      <c r="E202">
        <v>54825</v>
      </c>
      <c r="F202">
        <v>5864</v>
      </c>
      <c r="G202">
        <v>58636</v>
      </c>
      <c r="H202" t="s">
        <v>251</v>
      </c>
    </row>
    <row r="203" spans="1:8" x14ac:dyDescent="0.45">
      <c r="A203">
        <v>10000</v>
      </c>
      <c r="B203" t="s">
        <v>210</v>
      </c>
      <c r="C203" s="2">
        <v>20220915</v>
      </c>
      <c r="D203">
        <v>9675</v>
      </c>
      <c r="E203">
        <v>54825</v>
      </c>
      <c r="F203">
        <v>5864</v>
      </c>
      <c r="G203">
        <v>58636</v>
      </c>
      <c r="H203" t="s">
        <v>239</v>
      </c>
    </row>
    <row r="204" spans="1:8" x14ac:dyDescent="0.45">
      <c r="A204">
        <v>10000</v>
      </c>
      <c r="B204" t="s">
        <v>211</v>
      </c>
      <c r="C204" s="2">
        <v>20220922</v>
      </c>
      <c r="D204">
        <v>9675</v>
      </c>
      <c r="E204">
        <v>54825</v>
      </c>
      <c r="F204">
        <v>5864</v>
      </c>
      <c r="G204">
        <v>58636</v>
      </c>
      <c r="H204" t="s">
        <v>236</v>
      </c>
    </row>
    <row r="205" spans="1:8" x14ac:dyDescent="0.45">
      <c r="A205">
        <v>10000</v>
      </c>
      <c r="B205" t="s">
        <v>212</v>
      </c>
      <c r="C205" s="2">
        <v>20220922</v>
      </c>
      <c r="D205">
        <v>9675</v>
      </c>
      <c r="E205">
        <v>54825</v>
      </c>
      <c r="F205">
        <v>5864</v>
      </c>
      <c r="G205">
        <v>58636</v>
      </c>
      <c r="H205" t="s">
        <v>236</v>
      </c>
    </row>
    <row r="206" spans="1:8" x14ac:dyDescent="0.45">
      <c r="A206">
        <v>10000</v>
      </c>
      <c r="B206" t="s">
        <v>213</v>
      </c>
      <c r="C206" s="2">
        <v>20220930</v>
      </c>
      <c r="D206">
        <v>9675</v>
      </c>
      <c r="E206">
        <v>54825</v>
      </c>
      <c r="F206">
        <v>5864</v>
      </c>
      <c r="G206">
        <v>58636</v>
      </c>
      <c r="H206" t="s">
        <v>258</v>
      </c>
    </row>
    <row r="207" spans="1:8" x14ac:dyDescent="0.45">
      <c r="A207">
        <v>10004</v>
      </c>
      <c r="B207" t="s">
        <v>214</v>
      </c>
      <c r="C207" s="2">
        <v>20220905</v>
      </c>
      <c r="D207">
        <v>7725</v>
      </c>
      <c r="E207">
        <v>43775</v>
      </c>
      <c r="F207">
        <v>4682</v>
      </c>
      <c r="G207">
        <v>46818</v>
      </c>
      <c r="H207" t="s">
        <v>245</v>
      </c>
    </row>
    <row r="208" spans="1:8" x14ac:dyDescent="0.45">
      <c r="A208">
        <v>10004</v>
      </c>
      <c r="B208" t="s">
        <v>215</v>
      </c>
      <c r="C208" s="2">
        <v>20220907</v>
      </c>
      <c r="D208">
        <v>7725</v>
      </c>
      <c r="E208">
        <v>43775</v>
      </c>
      <c r="F208">
        <v>4682</v>
      </c>
      <c r="G208">
        <v>46818</v>
      </c>
      <c r="H208" t="s">
        <v>244</v>
      </c>
    </row>
    <row r="209" spans="1:8" x14ac:dyDescent="0.45">
      <c r="A209">
        <v>10004</v>
      </c>
      <c r="B209" t="s">
        <v>216</v>
      </c>
      <c r="C209" s="2">
        <v>20220909</v>
      </c>
      <c r="D209">
        <v>7725</v>
      </c>
      <c r="E209">
        <v>43775</v>
      </c>
      <c r="F209">
        <v>4682</v>
      </c>
      <c r="G209">
        <v>46818</v>
      </c>
      <c r="H209" t="s">
        <v>250</v>
      </c>
    </row>
    <row r="210" spans="1:8" x14ac:dyDescent="0.45">
      <c r="A210">
        <v>10004</v>
      </c>
      <c r="B210" t="s">
        <v>217</v>
      </c>
      <c r="C210" s="2">
        <v>20220910</v>
      </c>
      <c r="D210">
        <v>7725</v>
      </c>
      <c r="E210">
        <v>43775</v>
      </c>
      <c r="F210">
        <v>4682</v>
      </c>
      <c r="G210">
        <v>46818</v>
      </c>
      <c r="H210" t="s">
        <v>233</v>
      </c>
    </row>
    <row r="211" spans="1:8" x14ac:dyDescent="0.45">
      <c r="A211">
        <v>10004</v>
      </c>
      <c r="B211" t="s">
        <v>218</v>
      </c>
      <c r="C211" s="2">
        <v>20220914</v>
      </c>
      <c r="D211">
        <v>7725</v>
      </c>
      <c r="E211">
        <v>43775</v>
      </c>
      <c r="F211">
        <v>4682</v>
      </c>
      <c r="G211">
        <v>46818</v>
      </c>
      <c r="H211" t="s">
        <v>251</v>
      </c>
    </row>
    <row r="212" spans="1:8" x14ac:dyDescent="0.45">
      <c r="A212">
        <v>10004</v>
      </c>
      <c r="B212" t="s">
        <v>219</v>
      </c>
      <c r="C212" s="2">
        <v>20220917</v>
      </c>
      <c r="D212">
        <v>7725</v>
      </c>
      <c r="E212">
        <v>43775</v>
      </c>
      <c r="F212">
        <v>4682</v>
      </c>
      <c r="G212">
        <v>46818</v>
      </c>
      <c r="H212" t="s">
        <v>246</v>
      </c>
    </row>
    <row r="213" spans="1:8" x14ac:dyDescent="0.45">
      <c r="A213">
        <v>10004</v>
      </c>
      <c r="B213" t="s">
        <v>220</v>
      </c>
      <c r="C213" s="2">
        <v>20220923</v>
      </c>
      <c r="D213">
        <v>7725</v>
      </c>
      <c r="E213">
        <v>43775</v>
      </c>
      <c r="F213">
        <v>4682</v>
      </c>
      <c r="G213">
        <v>46818</v>
      </c>
      <c r="H213" t="s">
        <v>247</v>
      </c>
    </row>
    <row r="214" spans="1:8" x14ac:dyDescent="0.45">
      <c r="A214">
        <v>10001</v>
      </c>
      <c r="B214" t="s">
        <v>221</v>
      </c>
      <c r="C214" s="2">
        <v>20220904</v>
      </c>
      <c r="D214">
        <v>6150</v>
      </c>
      <c r="E214">
        <v>34850</v>
      </c>
      <c r="F214">
        <v>3728</v>
      </c>
      <c r="G214">
        <v>37272</v>
      </c>
      <c r="H214" t="s">
        <v>243</v>
      </c>
    </row>
    <row r="215" spans="1:8" x14ac:dyDescent="0.45">
      <c r="A215">
        <v>10001</v>
      </c>
      <c r="B215" t="s">
        <v>222</v>
      </c>
      <c r="C215" s="2">
        <v>20220915</v>
      </c>
      <c r="D215">
        <v>6150</v>
      </c>
      <c r="E215">
        <v>34850</v>
      </c>
      <c r="F215">
        <v>3728</v>
      </c>
      <c r="G215">
        <v>37272</v>
      </c>
      <c r="H215" t="s">
        <v>239</v>
      </c>
    </row>
    <row r="216" spans="1:8" x14ac:dyDescent="0.45">
      <c r="A216">
        <v>10001</v>
      </c>
      <c r="B216" t="s">
        <v>223</v>
      </c>
      <c r="C216" s="2">
        <v>20220922</v>
      </c>
      <c r="D216">
        <v>6150</v>
      </c>
      <c r="E216">
        <v>34850</v>
      </c>
      <c r="F216">
        <v>3728</v>
      </c>
      <c r="G216">
        <v>37272</v>
      </c>
      <c r="H216" t="s">
        <v>236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6023-1F72-4FF4-B4DB-EAA313C13689}">
  <dimension ref="A1:P216"/>
  <sheetViews>
    <sheetView workbookViewId="0">
      <pane ySplit="1" topLeftCell="A187" activePane="bottomLeft" state="frozen"/>
      <selection pane="bottomLeft" activeCell="C2" sqref="C2:C216"/>
    </sheetView>
  </sheetViews>
  <sheetFormatPr defaultRowHeight="17" x14ac:dyDescent="0.45"/>
  <cols>
    <col min="1" max="1" width="10.58203125" bestFit="1" customWidth="1"/>
    <col min="2" max="2" width="19.83203125" bestFit="1" customWidth="1"/>
    <col min="3" max="3" width="12.25" bestFit="1" customWidth="1"/>
    <col min="4" max="4" width="12.08203125" bestFit="1" customWidth="1"/>
    <col min="5" max="5" width="12.1640625" bestFit="1" customWidth="1"/>
    <col min="6" max="6" width="13.33203125" bestFit="1" customWidth="1"/>
    <col min="7" max="7" width="13.9140625" bestFit="1" customWidth="1"/>
    <col min="8" max="8" width="13.25" bestFit="1" customWidth="1"/>
    <col min="11" max="11" width="14.33203125" bestFit="1" customWidth="1"/>
  </cols>
  <sheetData>
    <row r="1" spans="1:15" x14ac:dyDescent="0.45">
      <c r="A1" s="1" t="s">
        <v>0</v>
      </c>
      <c r="B1" s="3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224</v>
      </c>
      <c r="J1" s="1" t="s">
        <v>225</v>
      </c>
      <c r="K1" s="1" t="s">
        <v>226</v>
      </c>
      <c r="L1" s="1" t="s">
        <v>229</v>
      </c>
      <c r="M1" s="1" t="s">
        <v>230</v>
      </c>
      <c r="N1" s="1" t="s">
        <v>231</v>
      </c>
      <c r="O1" s="1" t="s">
        <v>232</v>
      </c>
    </row>
    <row r="2" spans="1:15" x14ac:dyDescent="0.45">
      <c r="A2">
        <f>VLOOKUP(O2,[4]실제데이터!$A:$J,10,0)</f>
        <v>10002</v>
      </c>
      <c r="B2" s="4" t="s">
        <v>9</v>
      </c>
      <c r="C2" t="str">
        <f>LEFT(B2,8)</f>
        <v>20220910</v>
      </c>
      <c r="D2">
        <f>IF(K:K="스토어",M2-J2,M2)</f>
        <v>20925</v>
      </c>
      <c r="E2">
        <f>L2-D2</f>
        <v>118575</v>
      </c>
      <c r="F2">
        <f>L2-G2</f>
        <v>12682</v>
      </c>
      <c r="G2">
        <f>ROUNDDOWN(L2/1.1,0)</f>
        <v>126818</v>
      </c>
      <c r="H2" t="s">
        <v>233</v>
      </c>
      <c r="I2">
        <f>VLOOKUP(B2,[3]Sheet1!$A:$C,3,0)</f>
        <v>149500</v>
      </c>
      <c r="J2">
        <f>VLOOKUP(B2,[1]주문번호매핑!$A:$D,4,0)</f>
        <v>10000</v>
      </c>
      <c r="K2" t="s">
        <v>227</v>
      </c>
      <c r="L2">
        <f>I2-J2</f>
        <v>139500</v>
      </c>
      <c r="M2">
        <f>L2*0.15</f>
        <v>20925</v>
      </c>
      <c r="N2" t="b">
        <f>F2+G2=L2</f>
        <v>1</v>
      </c>
      <c r="O2">
        <f>VLOOKUP(B2,[1]주문번호매핑!$A:$I,9,0)</f>
        <v>120062</v>
      </c>
    </row>
    <row r="3" spans="1:15" x14ac:dyDescent="0.45">
      <c r="A3">
        <f>VLOOKUP(O3,[4]실제데이터!$A:$J,10,0)</f>
        <v>10002</v>
      </c>
      <c r="B3" s="4" t="s">
        <v>10</v>
      </c>
      <c r="C3" t="str">
        <f t="shared" ref="C3:C66" si="0">LEFT(B3,8)</f>
        <v>20220913</v>
      </c>
      <c r="D3">
        <f t="shared" ref="D3:D66" si="1">IF(K:K="스토어",M3-J3,M3)</f>
        <v>20925</v>
      </c>
      <c r="E3">
        <f t="shared" ref="E3:E66" si="2">L3-D3</f>
        <v>118575</v>
      </c>
      <c r="F3">
        <f t="shared" ref="F3:F66" si="3">L3-G3</f>
        <v>12682</v>
      </c>
      <c r="G3">
        <f t="shared" ref="G3:G66" si="4">ROUNDDOWN(L3/1.1,0)</f>
        <v>126818</v>
      </c>
      <c r="H3" t="s">
        <v>234</v>
      </c>
      <c r="I3">
        <f>VLOOKUP(B3,[3]Sheet1!$A:$C,3,0)</f>
        <v>149500</v>
      </c>
      <c r="J3">
        <f>VLOOKUP(B3,[1]주문번호매핑!$A:$D,4,0)</f>
        <v>10000</v>
      </c>
      <c r="K3" t="s">
        <v>227</v>
      </c>
      <c r="L3">
        <f t="shared" ref="L3:L66" si="5">I3-J3</f>
        <v>139500</v>
      </c>
      <c r="M3">
        <f t="shared" ref="M3:M66" si="6">L3*0.15</f>
        <v>20925</v>
      </c>
      <c r="N3" t="b">
        <f t="shared" ref="N3:N66" si="7">F3+G3=L3</f>
        <v>1</v>
      </c>
      <c r="O3">
        <f>VLOOKUP(B3,[1]주문번호매핑!$A:$I,9,0)</f>
        <v>120062</v>
      </c>
    </row>
    <row r="4" spans="1:15" x14ac:dyDescent="0.45">
      <c r="A4">
        <f>VLOOKUP(O4,[4]실제데이터!$A:$J,10,0)</f>
        <v>10002</v>
      </c>
      <c r="B4" s="4" t="s">
        <v>11</v>
      </c>
      <c r="C4" t="str">
        <f t="shared" si="0"/>
        <v>20220916</v>
      </c>
      <c r="D4">
        <f t="shared" si="1"/>
        <v>20925</v>
      </c>
      <c r="E4">
        <f t="shared" si="2"/>
        <v>118575</v>
      </c>
      <c r="F4">
        <f t="shared" si="3"/>
        <v>12682</v>
      </c>
      <c r="G4">
        <f t="shared" si="4"/>
        <v>126818</v>
      </c>
      <c r="H4" t="s">
        <v>235</v>
      </c>
      <c r="I4">
        <f>VLOOKUP(B4,[3]Sheet1!$A:$C,3,0)</f>
        <v>149500</v>
      </c>
      <c r="J4">
        <f>VLOOKUP(B4,[1]주문번호매핑!$A:$D,4,0)</f>
        <v>10000</v>
      </c>
      <c r="K4" t="s">
        <v>227</v>
      </c>
      <c r="L4">
        <f t="shared" si="5"/>
        <v>139500</v>
      </c>
      <c r="M4">
        <f t="shared" si="6"/>
        <v>20925</v>
      </c>
      <c r="N4" t="b">
        <f t="shared" si="7"/>
        <v>1</v>
      </c>
      <c r="O4">
        <f>VLOOKUP(B4,[1]주문번호매핑!$A:$I,9,0)</f>
        <v>120062</v>
      </c>
    </row>
    <row r="5" spans="1:15" x14ac:dyDescent="0.45">
      <c r="A5">
        <f>VLOOKUP(O5,[4]실제데이터!$A:$J,10,0)</f>
        <v>10002</v>
      </c>
      <c r="B5" s="4" t="s">
        <v>12</v>
      </c>
      <c r="C5" t="str">
        <f t="shared" si="0"/>
        <v>20220922</v>
      </c>
      <c r="D5">
        <f t="shared" si="1"/>
        <v>20925</v>
      </c>
      <c r="E5">
        <f t="shared" si="2"/>
        <v>118575</v>
      </c>
      <c r="F5">
        <f t="shared" si="3"/>
        <v>12682</v>
      </c>
      <c r="G5">
        <f t="shared" si="4"/>
        <v>126818</v>
      </c>
      <c r="H5" t="s">
        <v>236</v>
      </c>
      <c r="I5">
        <f>VLOOKUP(B5,[3]Sheet1!$A:$C,3,0)</f>
        <v>149500</v>
      </c>
      <c r="J5">
        <f>VLOOKUP(B5,[1]주문번호매핑!$A:$D,4,0)</f>
        <v>10000</v>
      </c>
      <c r="K5" t="s">
        <v>227</v>
      </c>
      <c r="L5">
        <f t="shared" si="5"/>
        <v>139500</v>
      </c>
      <c r="M5">
        <f t="shared" si="6"/>
        <v>20925</v>
      </c>
      <c r="N5" t="b">
        <f t="shared" si="7"/>
        <v>1</v>
      </c>
      <c r="O5">
        <f>VLOOKUP(B5,[1]주문번호매핑!$A:$I,9,0)</f>
        <v>120060</v>
      </c>
    </row>
    <row r="6" spans="1:15" x14ac:dyDescent="0.45">
      <c r="A6">
        <f>VLOOKUP(O6,[4]실제데이터!$A:$J,10,0)</f>
        <v>10002</v>
      </c>
      <c r="B6" s="4" t="s">
        <v>13</v>
      </c>
      <c r="C6" t="str">
        <f t="shared" si="0"/>
        <v>20220926</v>
      </c>
      <c r="D6">
        <f t="shared" si="1"/>
        <v>20925</v>
      </c>
      <c r="E6">
        <f t="shared" si="2"/>
        <v>118575</v>
      </c>
      <c r="F6">
        <f t="shared" si="3"/>
        <v>12682</v>
      </c>
      <c r="G6">
        <f t="shared" si="4"/>
        <v>126818</v>
      </c>
      <c r="H6" t="s">
        <v>237</v>
      </c>
      <c r="I6">
        <f>VLOOKUP(B6,[3]Sheet1!$A:$C,3,0)</f>
        <v>149500</v>
      </c>
      <c r="J6">
        <f>VLOOKUP(B6,[1]주문번호매핑!$A:$D,4,0)</f>
        <v>10000</v>
      </c>
      <c r="K6" t="s">
        <v>227</v>
      </c>
      <c r="L6">
        <f t="shared" si="5"/>
        <v>139500</v>
      </c>
      <c r="M6">
        <f t="shared" si="6"/>
        <v>20925</v>
      </c>
      <c r="N6" t="b">
        <f t="shared" si="7"/>
        <v>1</v>
      </c>
      <c r="O6">
        <f>VLOOKUP(B6,[1]주문번호매핑!$A:$I,9,0)</f>
        <v>120060</v>
      </c>
    </row>
    <row r="7" spans="1:15" x14ac:dyDescent="0.45">
      <c r="A7">
        <f>VLOOKUP(O7,[4]실제데이터!$A:$J,10,0)</f>
        <v>10002</v>
      </c>
      <c r="B7" s="4" t="s">
        <v>14</v>
      </c>
      <c r="C7" t="str">
        <f t="shared" si="0"/>
        <v>20220903</v>
      </c>
      <c r="D7">
        <f t="shared" si="1"/>
        <v>20175</v>
      </c>
      <c r="E7">
        <f t="shared" si="2"/>
        <v>114325</v>
      </c>
      <c r="F7">
        <f t="shared" si="3"/>
        <v>12228</v>
      </c>
      <c r="G7">
        <f t="shared" si="4"/>
        <v>122272</v>
      </c>
      <c r="H7" t="s">
        <v>238</v>
      </c>
      <c r="I7">
        <f>VLOOKUP(B7,[3]Sheet1!$A:$C,3,0)</f>
        <v>144500</v>
      </c>
      <c r="J7">
        <f>VLOOKUP(B7,[1]주문번호매핑!$A:$D,4,0)</f>
        <v>10000</v>
      </c>
      <c r="K7" t="s">
        <v>227</v>
      </c>
      <c r="L7">
        <f t="shared" si="5"/>
        <v>134500</v>
      </c>
      <c r="M7">
        <f t="shared" si="6"/>
        <v>20175</v>
      </c>
      <c r="N7" t="b">
        <f t="shared" si="7"/>
        <v>1</v>
      </c>
      <c r="O7">
        <f>VLOOKUP(B7,[1]주문번호매핑!$A:$I,9,0)</f>
        <v>120060</v>
      </c>
    </row>
    <row r="8" spans="1:15" x14ac:dyDescent="0.45">
      <c r="A8">
        <f>VLOOKUP(O8,[4]실제데이터!$A:$J,10,0)</f>
        <v>10002</v>
      </c>
      <c r="B8" s="4" t="s">
        <v>15</v>
      </c>
      <c r="C8" t="str">
        <f t="shared" si="0"/>
        <v>20220915</v>
      </c>
      <c r="D8">
        <f t="shared" si="1"/>
        <v>20175</v>
      </c>
      <c r="E8">
        <f t="shared" si="2"/>
        <v>114325</v>
      </c>
      <c r="F8">
        <f t="shared" si="3"/>
        <v>12228</v>
      </c>
      <c r="G8">
        <f t="shared" si="4"/>
        <v>122272</v>
      </c>
      <c r="H8" t="s">
        <v>239</v>
      </c>
      <c r="I8">
        <f>VLOOKUP(B8,[3]Sheet1!$A:$C,3,0)</f>
        <v>144500</v>
      </c>
      <c r="J8">
        <f>VLOOKUP(B8,[1]주문번호매핑!$A:$D,4,0)</f>
        <v>10000</v>
      </c>
      <c r="K8" t="s">
        <v>227</v>
      </c>
      <c r="L8">
        <f t="shared" si="5"/>
        <v>134500</v>
      </c>
      <c r="M8">
        <f t="shared" si="6"/>
        <v>20175</v>
      </c>
      <c r="N8" t="b">
        <f t="shared" si="7"/>
        <v>1</v>
      </c>
      <c r="O8">
        <f>VLOOKUP(B8,[1]주문번호매핑!$A:$I,9,0)</f>
        <v>120060</v>
      </c>
    </row>
    <row r="9" spans="1:15" x14ac:dyDescent="0.45">
      <c r="A9">
        <f>VLOOKUP(O9,[4]실제데이터!$A:$J,10,0)</f>
        <v>10002</v>
      </c>
      <c r="B9" s="4" t="s">
        <v>16</v>
      </c>
      <c r="C9" t="str">
        <f t="shared" si="0"/>
        <v>20220922</v>
      </c>
      <c r="D9">
        <f t="shared" si="1"/>
        <v>20175</v>
      </c>
      <c r="E9">
        <f t="shared" si="2"/>
        <v>114325</v>
      </c>
      <c r="F9">
        <f t="shared" si="3"/>
        <v>12228</v>
      </c>
      <c r="G9">
        <f t="shared" si="4"/>
        <v>122272</v>
      </c>
      <c r="H9" t="s">
        <v>236</v>
      </c>
      <c r="I9">
        <f>VLOOKUP(B9,[3]Sheet1!$A:$C,3,0)</f>
        <v>144500</v>
      </c>
      <c r="J9">
        <f>VLOOKUP(B9,[1]주문번호매핑!$A:$D,4,0)</f>
        <v>10000</v>
      </c>
      <c r="K9" t="s">
        <v>227</v>
      </c>
      <c r="L9">
        <f t="shared" si="5"/>
        <v>134500</v>
      </c>
      <c r="M9">
        <f t="shared" si="6"/>
        <v>20175</v>
      </c>
      <c r="N9" t="b">
        <f t="shared" si="7"/>
        <v>1</v>
      </c>
      <c r="O9">
        <f>VLOOKUP(B9,[1]주문번호매핑!$A:$I,9,0)</f>
        <v>120060</v>
      </c>
    </row>
    <row r="10" spans="1:15" x14ac:dyDescent="0.45">
      <c r="A10">
        <f>VLOOKUP(O10,[4]실제데이터!$A:$J,10,0)</f>
        <v>10002</v>
      </c>
      <c r="B10" s="4" t="s">
        <v>17</v>
      </c>
      <c r="C10" t="str">
        <f t="shared" si="0"/>
        <v>20220926</v>
      </c>
      <c r="D10">
        <f t="shared" si="1"/>
        <v>20175</v>
      </c>
      <c r="E10">
        <f t="shared" si="2"/>
        <v>114325</v>
      </c>
      <c r="F10">
        <f t="shared" si="3"/>
        <v>12228</v>
      </c>
      <c r="G10">
        <f t="shared" si="4"/>
        <v>122272</v>
      </c>
      <c r="H10" t="s">
        <v>237</v>
      </c>
      <c r="I10">
        <f>VLOOKUP(B10,[3]Sheet1!$A:$C,3,0)</f>
        <v>144500</v>
      </c>
      <c r="J10">
        <f>VLOOKUP(B10,[1]주문번호매핑!$A:$D,4,0)</f>
        <v>10000</v>
      </c>
      <c r="K10" t="s">
        <v>227</v>
      </c>
      <c r="L10">
        <f t="shared" si="5"/>
        <v>134500</v>
      </c>
      <c r="M10">
        <f t="shared" si="6"/>
        <v>20175</v>
      </c>
      <c r="N10" t="b">
        <f t="shared" si="7"/>
        <v>1</v>
      </c>
      <c r="O10">
        <f>VLOOKUP(B10,[1]주문번호매핑!$A:$I,9,0)</f>
        <v>120060</v>
      </c>
    </row>
    <row r="11" spans="1:15" x14ac:dyDescent="0.45">
      <c r="A11">
        <f>VLOOKUP(O11,[4]실제데이터!$A:$J,10,0)</f>
        <v>10002</v>
      </c>
      <c r="B11" s="4" t="s">
        <v>18</v>
      </c>
      <c r="C11" t="str">
        <f t="shared" si="0"/>
        <v>20220906</v>
      </c>
      <c r="D11">
        <f t="shared" si="1"/>
        <v>18225</v>
      </c>
      <c r="E11">
        <f t="shared" si="2"/>
        <v>103275</v>
      </c>
      <c r="F11">
        <f t="shared" si="3"/>
        <v>11046</v>
      </c>
      <c r="G11">
        <f t="shared" si="4"/>
        <v>110454</v>
      </c>
      <c r="H11" t="s">
        <v>240</v>
      </c>
      <c r="I11">
        <f>VLOOKUP(B11,[3]Sheet1!$A:$C,3,0)</f>
        <v>131500</v>
      </c>
      <c r="J11">
        <f>VLOOKUP(B11,[1]주문번호매핑!$A:$D,4,0)</f>
        <v>10000</v>
      </c>
      <c r="K11" t="s">
        <v>227</v>
      </c>
      <c r="L11">
        <f t="shared" si="5"/>
        <v>121500</v>
      </c>
      <c r="M11">
        <f t="shared" si="6"/>
        <v>18225</v>
      </c>
      <c r="N11" t="b">
        <f t="shared" si="7"/>
        <v>1</v>
      </c>
      <c r="O11">
        <f>VLOOKUP(B11,[1]주문번호매핑!$A:$I,9,0)</f>
        <v>120059</v>
      </c>
    </row>
    <row r="12" spans="1:15" x14ac:dyDescent="0.45">
      <c r="A12">
        <f>VLOOKUP(O12,[4]실제데이터!$A:$J,10,0)</f>
        <v>10002</v>
      </c>
      <c r="B12" s="4" t="s">
        <v>19</v>
      </c>
      <c r="C12" t="str">
        <f t="shared" si="0"/>
        <v>20220921</v>
      </c>
      <c r="D12">
        <f t="shared" si="1"/>
        <v>18225</v>
      </c>
      <c r="E12">
        <f t="shared" si="2"/>
        <v>103275</v>
      </c>
      <c r="F12">
        <f t="shared" si="3"/>
        <v>11046</v>
      </c>
      <c r="G12">
        <f t="shared" si="4"/>
        <v>110454</v>
      </c>
      <c r="H12" t="s">
        <v>241</v>
      </c>
      <c r="I12">
        <f>VLOOKUP(B12,[3]Sheet1!$A:$C,3,0)</f>
        <v>131500</v>
      </c>
      <c r="J12">
        <f>VLOOKUP(B12,[1]주문번호매핑!$A:$D,4,0)</f>
        <v>10000</v>
      </c>
      <c r="K12" t="s">
        <v>227</v>
      </c>
      <c r="L12">
        <f t="shared" si="5"/>
        <v>121500</v>
      </c>
      <c r="M12">
        <f t="shared" si="6"/>
        <v>18225</v>
      </c>
      <c r="N12" t="b">
        <f t="shared" si="7"/>
        <v>1</v>
      </c>
      <c r="O12">
        <f>VLOOKUP(B12,[1]주문번호매핑!$A:$I,9,0)</f>
        <v>120059</v>
      </c>
    </row>
    <row r="13" spans="1:15" x14ac:dyDescent="0.45">
      <c r="A13">
        <f>VLOOKUP(O13,[4]실제데이터!$A:$J,10,0)</f>
        <v>10002</v>
      </c>
      <c r="B13" s="4" t="s">
        <v>20</v>
      </c>
      <c r="C13" t="str">
        <f t="shared" si="0"/>
        <v>20220924</v>
      </c>
      <c r="D13">
        <f t="shared" si="1"/>
        <v>18225</v>
      </c>
      <c r="E13">
        <f t="shared" si="2"/>
        <v>103275</v>
      </c>
      <c r="F13">
        <f t="shared" si="3"/>
        <v>11046</v>
      </c>
      <c r="G13">
        <f t="shared" si="4"/>
        <v>110454</v>
      </c>
      <c r="H13" t="s">
        <v>242</v>
      </c>
      <c r="I13">
        <f>VLOOKUP(B13,[3]Sheet1!$A:$C,3,0)</f>
        <v>131500</v>
      </c>
      <c r="J13">
        <f>VLOOKUP(B13,[1]주문번호매핑!$A:$D,4,0)</f>
        <v>10000</v>
      </c>
      <c r="K13" t="s">
        <v>227</v>
      </c>
      <c r="L13">
        <f t="shared" si="5"/>
        <v>121500</v>
      </c>
      <c r="M13">
        <f t="shared" si="6"/>
        <v>18225</v>
      </c>
      <c r="N13" t="b">
        <f t="shared" si="7"/>
        <v>1</v>
      </c>
      <c r="O13">
        <f>VLOOKUP(B13,[1]주문번호매핑!$A:$I,9,0)</f>
        <v>120059</v>
      </c>
    </row>
    <row r="14" spans="1:15" x14ac:dyDescent="0.45">
      <c r="A14">
        <f>VLOOKUP(O14,[4]실제데이터!$A:$J,10,0)</f>
        <v>10002</v>
      </c>
      <c r="B14" s="4" t="s">
        <v>21</v>
      </c>
      <c r="C14" t="str">
        <f t="shared" si="0"/>
        <v>20220926</v>
      </c>
      <c r="D14">
        <f t="shared" si="1"/>
        <v>18225</v>
      </c>
      <c r="E14">
        <f t="shared" si="2"/>
        <v>103275</v>
      </c>
      <c r="F14">
        <f t="shared" si="3"/>
        <v>11046</v>
      </c>
      <c r="G14">
        <f t="shared" si="4"/>
        <v>110454</v>
      </c>
      <c r="H14" t="s">
        <v>237</v>
      </c>
      <c r="I14">
        <f>VLOOKUP(B14,[3]Sheet1!$A:$C,3,0)</f>
        <v>131500</v>
      </c>
      <c r="J14">
        <f>VLOOKUP(B14,[1]주문번호매핑!$A:$D,4,0)</f>
        <v>10000</v>
      </c>
      <c r="K14" t="s">
        <v>227</v>
      </c>
      <c r="L14">
        <f t="shared" si="5"/>
        <v>121500</v>
      </c>
      <c r="M14">
        <f t="shared" si="6"/>
        <v>18225</v>
      </c>
      <c r="N14" t="b">
        <f t="shared" si="7"/>
        <v>1</v>
      </c>
      <c r="O14">
        <f>VLOOKUP(B14,[1]주문번호매핑!$A:$I,9,0)</f>
        <v>120059</v>
      </c>
    </row>
    <row r="15" spans="1:15" x14ac:dyDescent="0.45">
      <c r="A15">
        <f>VLOOKUP(O15,[4]실제데이터!$A:$J,10,0)</f>
        <v>10002</v>
      </c>
      <c r="B15" s="4" t="s">
        <v>22</v>
      </c>
      <c r="C15" t="str">
        <f t="shared" si="0"/>
        <v>20220904</v>
      </c>
      <c r="D15">
        <f t="shared" si="1"/>
        <v>16425</v>
      </c>
      <c r="E15">
        <f t="shared" si="2"/>
        <v>93075</v>
      </c>
      <c r="F15">
        <f t="shared" si="3"/>
        <v>9955</v>
      </c>
      <c r="G15">
        <f t="shared" si="4"/>
        <v>99545</v>
      </c>
      <c r="H15" t="s">
        <v>243</v>
      </c>
      <c r="I15">
        <f>VLOOKUP(B15,[3]Sheet1!$A:$C,3,0)</f>
        <v>119500</v>
      </c>
      <c r="J15">
        <f>VLOOKUP(B15,[1]주문번호매핑!$A:$D,4,0)</f>
        <v>10000</v>
      </c>
      <c r="K15" t="s">
        <v>227</v>
      </c>
      <c r="L15">
        <f t="shared" si="5"/>
        <v>109500</v>
      </c>
      <c r="M15">
        <f t="shared" si="6"/>
        <v>16425</v>
      </c>
      <c r="N15" t="b">
        <f t="shared" si="7"/>
        <v>1</v>
      </c>
      <c r="O15">
        <f>VLOOKUP(B15,[1]주문번호매핑!$A:$I,9,0)</f>
        <v>120059</v>
      </c>
    </row>
    <row r="16" spans="1:15" x14ac:dyDescent="0.45">
      <c r="A16">
        <f>VLOOKUP(O16,[4]실제데이터!$A:$J,10,0)</f>
        <v>10002</v>
      </c>
      <c r="B16" s="4" t="s">
        <v>23</v>
      </c>
      <c r="C16" t="str">
        <f t="shared" si="0"/>
        <v>20220906</v>
      </c>
      <c r="D16">
        <f t="shared" si="1"/>
        <v>16425</v>
      </c>
      <c r="E16">
        <f t="shared" si="2"/>
        <v>93075</v>
      </c>
      <c r="F16">
        <f t="shared" si="3"/>
        <v>9955</v>
      </c>
      <c r="G16">
        <f t="shared" si="4"/>
        <v>99545</v>
      </c>
      <c r="H16" t="s">
        <v>240</v>
      </c>
      <c r="I16">
        <f>VLOOKUP(B16,[3]Sheet1!$A:$C,3,0)</f>
        <v>119500</v>
      </c>
      <c r="J16">
        <f>VLOOKUP(B16,[1]주문번호매핑!$A:$D,4,0)</f>
        <v>10000</v>
      </c>
      <c r="K16" t="s">
        <v>227</v>
      </c>
      <c r="L16">
        <f t="shared" si="5"/>
        <v>109500</v>
      </c>
      <c r="M16">
        <f t="shared" si="6"/>
        <v>16425</v>
      </c>
      <c r="N16" t="b">
        <f t="shared" si="7"/>
        <v>1</v>
      </c>
      <c r="O16">
        <f>VLOOKUP(B16,[1]주문번호매핑!$A:$I,9,0)</f>
        <v>120059</v>
      </c>
    </row>
    <row r="17" spans="1:15" x14ac:dyDescent="0.45">
      <c r="A17">
        <f>VLOOKUP(O17,[4]실제데이터!$A:$J,10,0)</f>
        <v>10002</v>
      </c>
      <c r="B17" s="4" t="s">
        <v>24</v>
      </c>
      <c r="C17" t="str">
        <f t="shared" si="0"/>
        <v>20220907</v>
      </c>
      <c r="D17">
        <f t="shared" si="1"/>
        <v>16425</v>
      </c>
      <c r="E17">
        <f t="shared" si="2"/>
        <v>93075</v>
      </c>
      <c r="F17">
        <f t="shared" si="3"/>
        <v>9955</v>
      </c>
      <c r="G17">
        <f t="shared" si="4"/>
        <v>99545</v>
      </c>
      <c r="H17" t="s">
        <v>244</v>
      </c>
      <c r="I17">
        <f>VLOOKUP(B17,[3]Sheet1!$A:$C,3,0)</f>
        <v>119500</v>
      </c>
      <c r="J17">
        <f>VLOOKUP(B17,[1]주문번호매핑!$A:$D,4,0)</f>
        <v>10000</v>
      </c>
      <c r="K17" t="s">
        <v>227</v>
      </c>
      <c r="L17">
        <f t="shared" si="5"/>
        <v>109500</v>
      </c>
      <c r="M17">
        <f t="shared" si="6"/>
        <v>16425</v>
      </c>
      <c r="N17" t="b">
        <f t="shared" si="7"/>
        <v>1</v>
      </c>
      <c r="O17">
        <f>VLOOKUP(B17,[1]주문번호매핑!$A:$I,9,0)</f>
        <v>120065</v>
      </c>
    </row>
    <row r="18" spans="1:15" x14ac:dyDescent="0.45">
      <c r="A18">
        <f>VLOOKUP(O18,[4]실제데이터!$A:$J,10,0)</f>
        <v>10002</v>
      </c>
      <c r="B18" s="4" t="s">
        <v>25</v>
      </c>
      <c r="C18" t="str">
        <f t="shared" si="0"/>
        <v>20220915</v>
      </c>
      <c r="D18">
        <f t="shared" si="1"/>
        <v>16425</v>
      </c>
      <c r="E18">
        <f t="shared" si="2"/>
        <v>93075</v>
      </c>
      <c r="F18">
        <f t="shared" si="3"/>
        <v>9955</v>
      </c>
      <c r="G18">
        <f t="shared" si="4"/>
        <v>99545</v>
      </c>
      <c r="H18" t="s">
        <v>239</v>
      </c>
      <c r="I18">
        <f>VLOOKUP(B18,[3]Sheet1!$A:$C,3,0)</f>
        <v>119500</v>
      </c>
      <c r="J18">
        <f>VLOOKUP(B18,[1]주문번호매핑!$A:$D,4,0)</f>
        <v>10000</v>
      </c>
      <c r="K18" t="s">
        <v>227</v>
      </c>
      <c r="L18">
        <f t="shared" si="5"/>
        <v>109500</v>
      </c>
      <c r="M18">
        <f t="shared" si="6"/>
        <v>16425</v>
      </c>
      <c r="N18" t="b">
        <f t="shared" si="7"/>
        <v>1</v>
      </c>
      <c r="O18">
        <f>VLOOKUP(B18,[1]주문번호매핑!$A:$I,9,0)</f>
        <v>120065</v>
      </c>
    </row>
    <row r="19" spans="1:15" x14ac:dyDescent="0.45">
      <c r="A19">
        <f>VLOOKUP(O19,[4]실제데이터!$A:$J,10,0)</f>
        <v>10002</v>
      </c>
      <c r="B19" s="4" t="s">
        <v>26</v>
      </c>
      <c r="C19" t="str">
        <f t="shared" si="0"/>
        <v>20220922</v>
      </c>
      <c r="D19">
        <f t="shared" si="1"/>
        <v>16425</v>
      </c>
      <c r="E19">
        <f t="shared" si="2"/>
        <v>93075</v>
      </c>
      <c r="F19">
        <f t="shared" si="3"/>
        <v>9955</v>
      </c>
      <c r="G19">
        <f t="shared" si="4"/>
        <v>99545</v>
      </c>
      <c r="H19" t="s">
        <v>236</v>
      </c>
      <c r="I19">
        <f>VLOOKUP(B19,[3]Sheet1!$A:$C,3,0)</f>
        <v>119500</v>
      </c>
      <c r="J19">
        <f>VLOOKUP(B19,[1]주문번호매핑!$A:$D,4,0)</f>
        <v>10000</v>
      </c>
      <c r="K19" t="s">
        <v>227</v>
      </c>
      <c r="L19">
        <f t="shared" si="5"/>
        <v>109500</v>
      </c>
      <c r="M19">
        <f t="shared" si="6"/>
        <v>16425</v>
      </c>
      <c r="N19" t="b">
        <f t="shared" si="7"/>
        <v>1</v>
      </c>
      <c r="O19">
        <f>VLOOKUP(B19,[1]주문번호매핑!$A:$I,9,0)</f>
        <v>120065</v>
      </c>
    </row>
    <row r="20" spans="1:15" x14ac:dyDescent="0.45">
      <c r="A20">
        <f>VLOOKUP(O20,[4]실제데이터!$A:$J,10,0)</f>
        <v>10002</v>
      </c>
      <c r="B20" s="4" t="s">
        <v>27</v>
      </c>
      <c r="C20" t="str">
        <f t="shared" si="0"/>
        <v>20220926</v>
      </c>
      <c r="D20">
        <f t="shared" si="1"/>
        <v>16425</v>
      </c>
      <c r="E20">
        <f t="shared" si="2"/>
        <v>93075</v>
      </c>
      <c r="F20">
        <f t="shared" si="3"/>
        <v>9955</v>
      </c>
      <c r="G20">
        <f t="shared" si="4"/>
        <v>99545</v>
      </c>
      <c r="H20" t="s">
        <v>237</v>
      </c>
      <c r="I20">
        <f>VLOOKUP(B20,[3]Sheet1!$A:$C,3,0)</f>
        <v>119500</v>
      </c>
      <c r="J20">
        <f>VLOOKUP(B20,[1]주문번호매핑!$A:$D,4,0)</f>
        <v>10000</v>
      </c>
      <c r="K20" t="s">
        <v>227</v>
      </c>
      <c r="L20">
        <f t="shared" si="5"/>
        <v>109500</v>
      </c>
      <c r="M20">
        <f t="shared" si="6"/>
        <v>16425</v>
      </c>
      <c r="N20" t="b">
        <f t="shared" si="7"/>
        <v>1</v>
      </c>
      <c r="O20">
        <f>VLOOKUP(B20,[1]주문번호매핑!$A:$I,9,0)</f>
        <v>120065</v>
      </c>
    </row>
    <row r="21" spans="1:15" x14ac:dyDescent="0.45">
      <c r="A21">
        <f>VLOOKUP(O21,[4]실제데이터!$A:$J,10,0)</f>
        <v>10002</v>
      </c>
      <c r="B21" s="4" t="s">
        <v>28</v>
      </c>
      <c r="C21" t="str">
        <f t="shared" si="0"/>
        <v>20220905</v>
      </c>
      <c r="D21">
        <f t="shared" si="1"/>
        <v>15825</v>
      </c>
      <c r="E21">
        <f t="shared" si="2"/>
        <v>89675</v>
      </c>
      <c r="F21">
        <f t="shared" si="3"/>
        <v>9591</v>
      </c>
      <c r="G21">
        <f t="shared" si="4"/>
        <v>95909</v>
      </c>
      <c r="H21" t="s">
        <v>245</v>
      </c>
      <c r="I21">
        <f>VLOOKUP(B21,[3]Sheet1!$A:$C,3,0)</f>
        <v>115500</v>
      </c>
      <c r="J21">
        <f>VLOOKUP(B21,[1]주문번호매핑!$A:$D,4,0)</f>
        <v>10000</v>
      </c>
      <c r="K21" t="s">
        <v>227</v>
      </c>
      <c r="L21">
        <f t="shared" si="5"/>
        <v>105500</v>
      </c>
      <c r="M21">
        <f t="shared" si="6"/>
        <v>15825</v>
      </c>
      <c r="N21" t="b">
        <f t="shared" si="7"/>
        <v>1</v>
      </c>
      <c r="O21">
        <f>VLOOKUP(B21,[1]주문번호매핑!$A:$I,9,0)</f>
        <v>120065</v>
      </c>
    </row>
    <row r="22" spans="1:15" x14ac:dyDescent="0.45">
      <c r="A22">
        <f>VLOOKUP(O22,[4]실제데이터!$A:$J,10,0)</f>
        <v>10002</v>
      </c>
      <c r="B22" s="4" t="s">
        <v>29</v>
      </c>
      <c r="C22" t="str">
        <f t="shared" si="0"/>
        <v>20220917</v>
      </c>
      <c r="D22">
        <f t="shared" si="1"/>
        <v>15825</v>
      </c>
      <c r="E22">
        <f t="shared" si="2"/>
        <v>89675</v>
      </c>
      <c r="F22">
        <f t="shared" si="3"/>
        <v>9591</v>
      </c>
      <c r="G22">
        <f t="shared" si="4"/>
        <v>95909</v>
      </c>
      <c r="H22" t="s">
        <v>246</v>
      </c>
      <c r="I22">
        <f>VLOOKUP(B22,[3]Sheet1!$A:$C,3,0)</f>
        <v>115500</v>
      </c>
      <c r="J22">
        <f>VLOOKUP(B22,[1]주문번호매핑!$A:$D,4,0)</f>
        <v>10000</v>
      </c>
      <c r="K22" t="s">
        <v>227</v>
      </c>
      <c r="L22">
        <f t="shared" si="5"/>
        <v>105500</v>
      </c>
      <c r="M22">
        <f t="shared" si="6"/>
        <v>15825</v>
      </c>
      <c r="N22" t="b">
        <f t="shared" si="7"/>
        <v>1</v>
      </c>
      <c r="O22">
        <f>VLOOKUP(B22,[1]주문번호매핑!$A:$I,9,0)</f>
        <v>120065</v>
      </c>
    </row>
    <row r="23" spans="1:15" x14ac:dyDescent="0.45">
      <c r="A23">
        <f>VLOOKUP(O23,[4]실제데이터!$A:$J,10,0)</f>
        <v>10002</v>
      </c>
      <c r="B23" s="4" t="s">
        <v>30</v>
      </c>
      <c r="C23" t="str">
        <f t="shared" si="0"/>
        <v>20220923</v>
      </c>
      <c r="D23">
        <f t="shared" si="1"/>
        <v>15825</v>
      </c>
      <c r="E23">
        <f t="shared" si="2"/>
        <v>89675</v>
      </c>
      <c r="F23">
        <f t="shared" si="3"/>
        <v>9591</v>
      </c>
      <c r="G23">
        <f t="shared" si="4"/>
        <v>95909</v>
      </c>
      <c r="H23" t="s">
        <v>247</v>
      </c>
      <c r="I23">
        <f>VLOOKUP(B23,[3]Sheet1!$A:$C,3,0)</f>
        <v>115500</v>
      </c>
      <c r="J23">
        <f>VLOOKUP(B23,[1]주문번호매핑!$A:$D,4,0)</f>
        <v>10000</v>
      </c>
      <c r="K23" t="s">
        <v>227</v>
      </c>
      <c r="L23">
        <f t="shared" si="5"/>
        <v>105500</v>
      </c>
      <c r="M23">
        <f t="shared" si="6"/>
        <v>15825</v>
      </c>
      <c r="N23" t="b">
        <f t="shared" si="7"/>
        <v>1</v>
      </c>
      <c r="O23">
        <f>VLOOKUP(B23,[1]주문번호매핑!$A:$I,9,0)</f>
        <v>120065</v>
      </c>
    </row>
    <row r="24" spans="1:15" x14ac:dyDescent="0.45">
      <c r="A24">
        <f>VLOOKUP(O24,[4]실제데이터!$A:$J,10,0)</f>
        <v>10003</v>
      </c>
      <c r="B24" s="4" t="s">
        <v>31</v>
      </c>
      <c r="C24" t="str">
        <f t="shared" si="0"/>
        <v>20220927</v>
      </c>
      <c r="D24">
        <f t="shared" si="1"/>
        <v>15825</v>
      </c>
      <c r="E24">
        <f t="shared" si="2"/>
        <v>89675</v>
      </c>
      <c r="F24">
        <f t="shared" si="3"/>
        <v>9591</v>
      </c>
      <c r="G24">
        <f t="shared" si="4"/>
        <v>95909</v>
      </c>
      <c r="H24" t="s">
        <v>248</v>
      </c>
      <c r="I24">
        <f>VLOOKUP(B24,[3]Sheet1!$A:$C,3,0)</f>
        <v>115500</v>
      </c>
      <c r="J24">
        <f>VLOOKUP(B24,[1]주문번호매핑!$A:$D,4,0)</f>
        <v>10000</v>
      </c>
      <c r="K24" t="s">
        <v>227</v>
      </c>
      <c r="L24">
        <f t="shared" si="5"/>
        <v>105500</v>
      </c>
      <c r="M24">
        <f t="shared" si="6"/>
        <v>15825</v>
      </c>
      <c r="N24" t="b">
        <f t="shared" si="7"/>
        <v>1</v>
      </c>
      <c r="O24">
        <f>VLOOKUP(B24,[1]주문번호매핑!$A:$I,9,0)</f>
        <v>120056</v>
      </c>
    </row>
    <row r="25" spans="1:15" x14ac:dyDescent="0.45">
      <c r="A25">
        <f>VLOOKUP(O25,[4]실제데이터!$A:$J,10,0)</f>
        <v>10003</v>
      </c>
      <c r="B25" s="4" t="s">
        <v>32</v>
      </c>
      <c r="C25" t="str">
        <f t="shared" si="0"/>
        <v>20220906</v>
      </c>
      <c r="D25">
        <f t="shared" si="1"/>
        <v>15375</v>
      </c>
      <c r="E25">
        <f t="shared" si="2"/>
        <v>87125</v>
      </c>
      <c r="F25">
        <f t="shared" si="3"/>
        <v>9319</v>
      </c>
      <c r="G25">
        <f t="shared" si="4"/>
        <v>93181</v>
      </c>
      <c r="H25" t="s">
        <v>240</v>
      </c>
      <c r="I25">
        <f>VLOOKUP(B25,[3]Sheet1!$A:$C,3,0)</f>
        <v>112500</v>
      </c>
      <c r="J25">
        <f>VLOOKUP(B25,[1]주문번호매핑!$A:$D,4,0)</f>
        <v>10000</v>
      </c>
      <c r="K25" t="s">
        <v>227</v>
      </c>
      <c r="L25">
        <f t="shared" si="5"/>
        <v>102500</v>
      </c>
      <c r="M25">
        <f t="shared" si="6"/>
        <v>15375</v>
      </c>
      <c r="N25" t="b">
        <f t="shared" si="7"/>
        <v>1</v>
      </c>
      <c r="O25">
        <f>VLOOKUP(B25,[1]주문번호매핑!$A:$I,9,0)</f>
        <v>120056</v>
      </c>
    </row>
    <row r="26" spans="1:15" x14ac:dyDescent="0.45">
      <c r="A26">
        <f>VLOOKUP(O26,[4]실제데이터!$A:$J,10,0)</f>
        <v>10003</v>
      </c>
      <c r="B26" s="4" t="s">
        <v>33</v>
      </c>
      <c r="C26" t="str">
        <f t="shared" si="0"/>
        <v>20220919</v>
      </c>
      <c r="D26">
        <f t="shared" si="1"/>
        <v>15375</v>
      </c>
      <c r="E26">
        <f t="shared" si="2"/>
        <v>87125</v>
      </c>
      <c r="F26">
        <f t="shared" si="3"/>
        <v>9319</v>
      </c>
      <c r="G26">
        <f t="shared" si="4"/>
        <v>93181</v>
      </c>
      <c r="H26" t="s">
        <v>249</v>
      </c>
      <c r="I26">
        <f>VLOOKUP(B26,[3]Sheet1!$A:$C,3,0)</f>
        <v>112500</v>
      </c>
      <c r="J26">
        <f>VLOOKUP(B26,[1]주문번호매핑!$A:$D,4,0)</f>
        <v>10000</v>
      </c>
      <c r="K26" t="s">
        <v>227</v>
      </c>
      <c r="L26">
        <f t="shared" si="5"/>
        <v>102500</v>
      </c>
      <c r="M26">
        <f t="shared" si="6"/>
        <v>15375</v>
      </c>
      <c r="N26" t="b">
        <f t="shared" si="7"/>
        <v>1</v>
      </c>
      <c r="O26">
        <f>VLOOKUP(B26,[1]주문번호매핑!$A:$I,9,0)</f>
        <v>120056</v>
      </c>
    </row>
    <row r="27" spans="1:15" x14ac:dyDescent="0.45">
      <c r="A27">
        <f>VLOOKUP(O27,[4]실제데이터!$A:$J,10,0)</f>
        <v>10003</v>
      </c>
      <c r="B27" s="4" t="s">
        <v>34</v>
      </c>
      <c r="C27" t="str">
        <f t="shared" si="0"/>
        <v>20220923</v>
      </c>
      <c r="D27">
        <f t="shared" si="1"/>
        <v>15375</v>
      </c>
      <c r="E27">
        <f t="shared" si="2"/>
        <v>87125</v>
      </c>
      <c r="F27">
        <f t="shared" si="3"/>
        <v>9319</v>
      </c>
      <c r="G27">
        <f t="shared" si="4"/>
        <v>93181</v>
      </c>
      <c r="H27" t="s">
        <v>247</v>
      </c>
      <c r="I27">
        <f>VLOOKUP(B27,[3]Sheet1!$A:$C,3,0)</f>
        <v>112500</v>
      </c>
      <c r="J27">
        <f>VLOOKUP(B27,[1]주문번호매핑!$A:$D,4,0)</f>
        <v>10000</v>
      </c>
      <c r="K27" t="s">
        <v>227</v>
      </c>
      <c r="L27">
        <f t="shared" si="5"/>
        <v>102500</v>
      </c>
      <c r="M27">
        <f t="shared" si="6"/>
        <v>15375</v>
      </c>
      <c r="N27" t="b">
        <f t="shared" si="7"/>
        <v>1</v>
      </c>
      <c r="O27">
        <f>VLOOKUP(B27,[1]주문번호매핑!$A:$I,9,0)</f>
        <v>120056</v>
      </c>
    </row>
    <row r="28" spans="1:15" x14ac:dyDescent="0.45">
      <c r="A28">
        <f>VLOOKUP(O28,[4]실제데이터!$A:$J,10,0)</f>
        <v>10003</v>
      </c>
      <c r="B28" s="4" t="s">
        <v>35</v>
      </c>
      <c r="C28" t="str">
        <f t="shared" si="0"/>
        <v>20220927</v>
      </c>
      <c r="D28">
        <f t="shared" si="1"/>
        <v>15375</v>
      </c>
      <c r="E28">
        <f t="shared" si="2"/>
        <v>87125</v>
      </c>
      <c r="F28">
        <f t="shared" si="3"/>
        <v>9319</v>
      </c>
      <c r="G28">
        <f t="shared" si="4"/>
        <v>93181</v>
      </c>
      <c r="H28" t="s">
        <v>248</v>
      </c>
      <c r="I28">
        <f>VLOOKUP(B28,[3]Sheet1!$A:$C,3,0)</f>
        <v>112500</v>
      </c>
      <c r="J28">
        <f>VLOOKUP(B28,[1]주문번호매핑!$A:$D,4,0)</f>
        <v>10000</v>
      </c>
      <c r="K28" t="s">
        <v>227</v>
      </c>
      <c r="L28">
        <f t="shared" si="5"/>
        <v>102500</v>
      </c>
      <c r="M28">
        <f t="shared" si="6"/>
        <v>15375</v>
      </c>
      <c r="N28" t="b">
        <f t="shared" si="7"/>
        <v>1</v>
      </c>
      <c r="O28">
        <f>VLOOKUP(B28,[1]주문번호매핑!$A:$I,9,0)</f>
        <v>120056</v>
      </c>
    </row>
    <row r="29" spans="1:15" x14ac:dyDescent="0.45">
      <c r="A29">
        <f>VLOOKUP(O29,[4]실제데이터!$A:$J,10,0)</f>
        <v>10004</v>
      </c>
      <c r="B29" s="4" t="s">
        <v>36</v>
      </c>
      <c r="C29" t="str">
        <f t="shared" si="0"/>
        <v>20220905</v>
      </c>
      <c r="D29">
        <f t="shared" si="1"/>
        <v>14925</v>
      </c>
      <c r="E29">
        <f t="shared" si="2"/>
        <v>84575</v>
      </c>
      <c r="F29">
        <f t="shared" si="3"/>
        <v>9046</v>
      </c>
      <c r="G29">
        <f t="shared" si="4"/>
        <v>90454</v>
      </c>
      <c r="H29" t="s">
        <v>245</v>
      </c>
      <c r="I29">
        <f>VLOOKUP(B29,[3]Sheet1!$A:$C,3,0)</f>
        <v>109500</v>
      </c>
      <c r="J29">
        <f>VLOOKUP(B29,[1]주문번호매핑!$A:$D,4,0)</f>
        <v>10000</v>
      </c>
      <c r="K29" t="s">
        <v>227</v>
      </c>
      <c r="L29">
        <f t="shared" si="5"/>
        <v>99500</v>
      </c>
      <c r="M29">
        <f t="shared" si="6"/>
        <v>14925</v>
      </c>
      <c r="N29" t="b">
        <f t="shared" si="7"/>
        <v>1</v>
      </c>
      <c r="O29">
        <f>VLOOKUP(B29,[1]주문번호매핑!$A:$I,9,0)</f>
        <v>120048</v>
      </c>
    </row>
    <row r="30" spans="1:15" x14ac:dyDescent="0.45">
      <c r="A30">
        <f>VLOOKUP(O30,[4]실제데이터!$A:$J,10,0)</f>
        <v>10000</v>
      </c>
      <c r="B30" s="4" t="s">
        <v>37</v>
      </c>
      <c r="C30" t="str">
        <f t="shared" si="0"/>
        <v>20220907</v>
      </c>
      <c r="D30">
        <f t="shared" si="1"/>
        <v>14925</v>
      </c>
      <c r="E30">
        <f t="shared" si="2"/>
        <v>84575</v>
      </c>
      <c r="F30">
        <f t="shared" si="3"/>
        <v>9046</v>
      </c>
      <c r="G30">
        <f t="shared" si="4"/>
        <v>90454</v>
      </c>
      <c r="H30" t="s">
        <v>244</v>
      </c>
      <c r="I30">
        <f>VLOOKUP(B30,[3]Sheet1!$A:$C,3,0)</f>
        <v>109500</v>
      </c>
      <c r="J30">
        <f>VLOOKUP(B30,[1]주문번호매핑!$A:$D,4,0)</f>
        <v>10000</v>
      </c>
      <c r="K30" t="s">
        <v>227</v>
      </c>
      <c r="L30">
        <f t="shared" si="5"/>
        <v>99500</v>
      </c>
      <c r="M30">
        <f t="shared" si="6"/>
        <v>14925</v>
      </c>
      <c r="N30" t="b">
        <f t="shared" si="7"/>
        <v>1</v>
      </c>
      <c r="O30">
        <f>VLOOKUP(B30,[1]주문번호매핑!$A:$I,9,0)</f>
        <v>120037</v>
      </c>
    </row>
    <row r="31" spans="1:15" x14ac:dyDescent="0.45">
      <c r="A31">
        <f>VLOOKUP(O31,[4]실제데이터!$A:$J,10,0)</f>
        <v>10000</v>
      </c>
      <c r="B31" s="4" t="s">
        <v>38</v>
      </c>
      <c r="C31" t="str">
        <f t="shared" si="0"/>
        <v>20220909</v>
      </c>
      <c r="D31">
        <f t="shared" si="1"/>
        <v>14925</v>
      </c>
      <c r="E31">
        <f t="shared" si="2"/>
        <v>84575</v>
      </c>
      <c r="F31">
        <f t="shared" si="3"/>
        <v>9046</v>
      </c>
      <c r="G31">
        <f t="shared" si="4"/>
        <v>90454</v>
      </c>
      <c r="H31" t="s">
        <v>250</v>
      </c>
      <c r="I31">
        <f>VLOOKUP(B31,[3]Sheet1!$A:$C,3,0)</f>
        <v>109500</v>
      </c>
      <c r="J31">
        <f>VLOOKUP(B31,[1]주문번호매핑!$A:$D,4,0)</f>
        <v>10000</v>
      </c>
      <c r="K31" t="s">
        <v>227</v>
      </c>
      <c r="L31">
        <f t="shared" si="5"/>
        <v>99500</v>
      </c>
      <c r="M31">
        <f t="shared" si="6"/>
        <v>14925</v>
      </c>
      <c r="N31" t="b">
        <f t="shared" si="7"/>
        <v>1</v>
      </c>
      <c r="O31">
        <f>VLOOKUP(B31,[1]주문번호매핑!$A:$I,9,0)</f>
        <v>120035</v>
      </c>
    </row>
    <row r="32" spans="1:15" x14ac:dyDescent="0.45">
      <c r="A32">
        <f>VLOOKUP(O32,[4]실제데이터!$A:$J,10,0)</f>
        <v>10000</v>
      </c>
      <c r="B32" s="4" t="s">
        <v>39</v>
      </c>
      <c r="C32" t="str">
        <f t="shared" si="0"/>
        <v>20220910</v>
      </c>
      <c r="D32">
        <f t="shared" si="1"/>
        <v>14925</v>
      </c>
      <c r="E32">
        <f t="shared" si="2"/>
        <v>84575</v>
      </c>
      <c r="F32">
        <f t="shared" si="3"/>
        <v>9046</v>
      </c>
      <c r="G32">
        <f t="shared" si="4"/>
        <v>90454</v>
      </c>
      <c r="H32" t="s">
        <v>233</v>
      </c>
      <c r="I32">
        <f>VLOOKUP(B32,[3]Sheet1!$A:$C,3,0)</f>
        <v>109500</v>
      </c>
      <c r="J32">
        <f>VLOOKUP(B32,[1]주문번호매핑!$A:$D,4,0)</f>
        <v>10000</v>
      </c>
      <c r="K32" t="s">
        <v>227</v>
      </c>
      <c r="L32">
        <f t="shared" si="5"/>
        <v>99500</v>
      </c>
      <c r="M32">
        <f t="shared" si="6"/>
        <v>14925</v>
      </c>
      <c r="N32" t="b">
        <f t="shared" si="7"/>
        <v>1</v>
      </c>
      <c r="O32">
        <f>VLOOKUP(B32,[1]주문번호매핑!$A:$I,9,0)</f>
        <v>120036</v>
      </c>
    </row>
    <row r="33" spans="1:15" x14ac:dyDescent="0.45">
      <c r="A33">
        <f>VLOOKUP(O33,[4]실제데이터!$A:$J,10,0)</f>
        <v>10000</v>
      </c>
      <c r="B33" s="4" t="s">
        <v>40</v>
      </c>
      <c r="C33" t="str">
        <f t="shared" si="0"/>
        <v>20220914</v>
      </c>
      <c r="D33">
        <f t="shared" si="1"/>
        <v>14925</v>
      </c>
      <c r="E33">
        <f t="shared" si="2"/>
        <v>84575</v>
      </c>
      <c r="F33">
        <f t="shared" si="3"/>
        <v>9046</v>
      </c>
      <c r="G33">
        <f t="shared" si="4"/>
        <v>90454</v>
      </c>
      <c r="H33" t="s">
        <v>251</v>
      </c>
      <c r="I33">
        <f>VLOOKUP(B33,[3]Sheet1!$A:$C,3,0)</f>
        <v>109500</v>
      </c>
      <c r="J33">
        <f>VLOOKUP(B33,[1]주문번호매핑!$A:$D,4,0)</f>
        <v>10000</v>
      </c>
      <c r="K33" t="s">
        <v>227</v>
      </c>
      <c r="L33">
        <f t="shared" si="5"/>
        <v>99500</v>
      </c>
      <c r="M33">
        <f t="shared" si="6"/>
        <v>14925</v>
      </c>
      <c r="N33" t="b">
        <f t="shared" si="7"/>
        <v>1</v>
      </c>
      <c r="O33">
        <f>VLOOKUP(B33,[1]주문번호매핑!$A:$I,9,0)</f>
        <v>120034</v>
      </c>
    </row>
    <row r="34" spans="1:15" x14ac:dyDescent="0.45">
      <c r="A34">
        <f>VLOOKUP(O34,[4]실제데이터!$A:$J,10,0)</f>
        <v>10000</v>
      </c>
      <c r="B34" s="4" t="s">
        <v>41</v>
      </c>
      <c r="C34" t="str">
        <f t="shared" si="0"/>
        <v>20220917</v>
      </c>
      <c r="D34">
        <f t="shared" si="1"/>
        <v>14925</v>
      </c>
      <c r="E34">
        <f t="shared" si="2"/>
        <v>84575</v>
      </c>
      <c r="F34">
        <f t="shared" si="3"/>
        <v>9046</v>
      </c>
      <c r="G34">
        <f t="shared" si="4"/>
        <v>90454</v>
      </c>
      <c r="H34" t="s">
        <v>246</v>
      </c>
      <c r="I34">
        <f>VLOOKUP(B34,[3]Sheet1!$A:$C,3,0)</f>
        <v>109500</v>
      </c>
      <c r="J34">
        <f>VLOOKUP(B34,[1]주문번호매핑!$A:$D,4,0)</f>
        <v>10000</v>
      </c>
      <c r="K34" t="s">
        <v>227</v>
      </c>
      <c r="L34">
        <f t="shared" si="5"/>
        <v>99500</v>
      </c>
      <c r="M34">
        <f t="shared" si="6"/>
        <v>14925</v>
      </c>
      <c r="N34" t="b">
        <f t="shared" si="7"/>
        <v>1</v>
      </c>
      <c r="O34">
        <f>VLOOKUP(B34,[1]주문번호매핑!$A:$I,9,0)</f>
        <v>120036</v>
      </c>
    </row>
    <row r="35" spans="1:15" x14ac:dyDescent="0.45">
      <c r="A35">
        <f>VLOOKUP(O35,[4]실제데이터!$A:$J,10,0)</f>
        <v>10000</v>
      </c>
      <c r="B35" s="4" t="s">
        <v>42</v>
      </c>
      <c r="C35" t="str">
        <f t="shared" si="0"/>
        <v>20220923</v>
      </c>
      <c r="D35">
        <f t="shared" si="1"/>
        <v>14925</v>
      </c>
      <c r="E35">
        <f t="shared" si="2"/>
        <v>84575</v>
      </c>
      <c r="F35">
        <f t="shared" si="3"/>
        <v>9046</v>
      </c>
      <c r="G35">
        <f t="shared" si="4"/>
        <v>90454</v>
      </c>
      <c r="H35" t="s">
        <v>247</v>
      </c>
      <c r="I35">
        <f>VLOOKUP(B35,[3]Sheet1!$A:$C,3,0)</f>
        <v>109500</v>
      </c>
      <c r="J35">
        <f>VLOOKUP(B35,[1]주문번호매핑!$A:$D,4,0)</f>
        <v>10000</v>
      </c>
      <c r="K35" t="s">
        <v>227</v>
      </c>
      <c r="L35">
        <f t="shared" si="5"/>
        <v>99500</v>
      </c>
      <c r="M35">
        <f t="shared" si="6"/>
        <v>14925</v>
      </c>
      <c r="N35" t="b">
        <f t="shared" si="7"/>
        <v>1</v>
      </c>
      <c r="O35">
        <f>VLOOKUP(B35,[1]주문번호매핑!$A:$I,9,0)</f>
        <v>120034</v>
      </c>
    </row>
    <row r="36" spans="1:15" x14ac:dyDescent="0.45">
      <c r="A36">
        <f>VLOOKUP(O36,[4]실제데이터!$A:$J,10,0)</f>
        <v>10000</v>
      </c>
      <c r="B36" s="4" t="s">
        <v>43</v>
      </c>
      <c r="C36" t="str">
        <f t="shared" si="0"/>
        <v>20220927</v>
      </c>
      <c r="D36">
        <f t="shared" si="1"/>
        <v>14925</v>
      </c>
      <c r="E36">
        <f t="shared" si="2"/>
        <v>84575</v>
      </c>
      <c r="F36">
        <f t="shared" si="3"/>
        <v>9046</v>
      </c>
      <c r="G36">
        <f t="shared" si="4"/>
        <v>90454</v>
      </c>
      <c r="H36" t="s">
        <v>248</v>
      </c>
      <c r="I36">
        <f>VLOOKUP(B36,[3]Sheet1!$A:$C,3,0)</f>
        <v>109500</v>
      </c>
      <c r="J36">
        <f>VLOOKUP(B36,[1]주문번호매핑!$A:$D,4,0)</f>
        <v>10000</v>
      </c>
      <c r="K36" t="s">
        <v>227</v>
      </c>
      <c r="L36">
        <f t="shared" si="5"/>
        <v>99500</v>
      </c>
      <c r="M36">
        <f t="shared" si="6"/>
        <v>14925</v>
      </c>
      <c r="N36" t="b">
        <f t="shared" si="7"/>
        <v>1</v>
      </c>
      <c r="O36">
        <f>VLOOKUP(B36,[1]주문번호매핑!$A:$I,9,0)</f>
        <v>120036</v>
      </c>
    </row>
    <row r="37" spans="1:15" x14ac:dyDescent="0.45">
      <c r="A37">
        <f>VLOOKUP(O37,[4]실제데이터!$A:$J,10,0)</f>
        <v>10000</v>
      </c>
      <c r="B37" s="4" t="s">
        <v>44</v>
      </c>
      <c r="C37" t="str">
        <f t="shared" si="0"/>
        <v>20220906</v>
      </c>
      <c r="D37">
        <f t="shared" si="1"/>
        <v>13725</v>
      </c>
      <c r="E37">
        <f t="shared" si="2"/>
        <v>77775</v>
      </c>
      <c r="F37">
        <f t="shared" si="3"/>
        <v>8319</v>
      </c>
      <c r="G37">
        <f t="shared" si="4"/>
        <v>83181</v>
      </c>
      <c r="H37" t="s">
        <v>240</v>
      </c>
      <c r="I37">
        <f>VLOOKUP(B37,[3]Sheet1!$A:$C,3,0)</f>
        <v>101500</v>
      </c>
      <c r="J37">
        <f>VLOOKUP(B37,[1]주문번호매핑!$A:$D,4,0)</f>
        <v>10000</v>
      </c>
      <c r="K37" t="s">
        <v>227</v>
      </c>
      <c r="L37">
        <f t="shared" si="5"/>
        <v>91500</v>
      </c>
      <c r="M37">
        <f t="shared" si="6"/>
        <v>13725</v>
      </c>
      <c r="N37" t="b">
        <f t="shared" si="7"/>
        <v>1</v>
      </c>
      <c r="O37">
        <f>VLOOKUP(B37,[1]주문번호매핑!$A:$I,9,0)</f>
        <v>120034</v>
      </c>
    </row>
    <row r="38" spans="1:15" x14ac:dyDescent="0.45">
      <c r="A38">
        <f>VLOOKUP(O38,[4]실제데이터!$A:$J,10,0)</f>
        <v>10000</v>
      </c>
      <c r="B38" s="4" t="s">
        <v>45</v>
      </c>
      <c r="C38" t="str">
        <f t="shared" si="0"/>
        <v>20220919</v>
      </c>
      <c r="D38">
        <f t="shared" si="1"/>
        <v>13725</v>
      </c>
      <c r="E38">
        <f t="shared" si="2"/>
        <v>77775</v>
      </c>
      <c r="F38">
        <f t="shared" si="3"/>
        <v>8319</v>
      </c>
      <c r="G38">
        <f t="shared" si="4"/>
        <v>83181</v>
      </c>
      <c r="H38" t="s">
        <v>249</v>
      </c>
      <c r="I38">
        <f>VLOOKUP(B38,[3]Sheet1!$A:$C,3,0)</f>
        <v>101500</v>
      </c>
      <c r="J38">
        <f>VLOOKUP(B38,[1]주문번호매핑!$A:$D,4,0)</f>
        <v>10000</v>
      </c>
      <c r="K38" t="s">
        <v>227</v>
      </c>
      <c r="L38">
        <f t="shared" si="5"/>
        <v>91500</v>
      </c>
      <c r="M38">
        <f t="shared" si="6"/>
        <v>13725</v>
      </c>
      <c r="N38" t="b">
        <f t="shared" si="7"/>
        <v>1</v>
      </c>
      <c r="O38">
        <f>VLOOKUP(B38,[1]주문번호매핑!$A:$I,9,0)</f>
        <v>120036</v>
      </c>
    </row>
    <row r="39" spans="1:15" x14ac:dyDescent="0.45">
      <c r="A39">
        <f>VLOOKUP(O39,[4]실제데이터!$A:$J,10,0)</f>
        <v>10000</v>
      </c>
      <c r="B39" s="4" t="s">
        <v>46</v>
      </c>
      <c r="C39" t="str">
        <f t="shared" si="0"/>
        <v>20220923</v>
      </c>
      <c r="D39">
        <f t="shared" si="1"/>
        <v>13725</v>
      </c>
      <c r="E39">
        <f t="shared" si="2"/>
        <v>77775</v>
      </c>
      <c r="F39">
        <f t="shared" si="3"/>
        <v>8319</v>
      </c>
      <c r="G39">
        <f t="shared" si="4"/>
        <v>83181</v>
      </c>
      <c r="H39" t="s">
        <v>247</v>
      </c>
      <c r="I39">
        <f>VLOOKUP(B39,[3]Sheet1!$A:$C,3,0)</f>
        <v>101500</v>
      </c>
      <c r="J39">
        <f>VLOOKUP(B39,[1]주문번호매핑!$A:$D,4,0)</f>
        <v>10000</v>
      </c>
      <c r="K39" t="s">
        <v>227</v>
      </c>
      <c r="L39">
        <f t="shared" si="5"/>
        <v>91500</v>
      </c>
      <c r="M39">
        <f t="shared" si="6"/>
        <v>13725</v>
      </c>
      <c r="N39" t="b">
        <f t="shared" si="7"/>
        <v>1</v>
      </c>
      <c r="O39">
        <f>VLOOKUP(B39,[1]주문번호매핑!$A:$I,9,0)</f>
        <v>120034</v>
      </c>
    </row>
    <row r="40" spans="1:15" x14ac:dyDescent="0.45">
      <c r="A40">
        <f>VLOOKUP(O40,[4]실제데이터!$A:$J,10,0)</f>
        <v>10000</v>
      </c>
      <c r="B40" s="4" t="s">
        <v>47</v>
      </c>
      <c r="C40" t="str">
        <f t="shared" si="0"/>
        <v>20220904</v>
      </c>
      <c r="D40">
        <f t="shared" si="1"/>
        <v>13575</v>
      </c>
      <c r="E40">
        <f t="shared" si="2"/>
        <v>76925</v>
      </c>
      <c r="F40">
        <f t="shared" si="3"/>
        <v>8228</v>
      </c>
      <c r="G40">
        <f t="shared" si="4"/>
        <v>82272</v>
      </c>
      <c r="H40" t="s">
        <v>243</v>
      </c>
      <c r="I40">
        <f>VLOOKUP(B40,[3]Sheet1!$A:$C,3,0)</f>
        <v>100500</v>
      </c>
      <c r="J40">
        <f>VLOOKUP(B40,[1]주문번호매핑!$A:$D,4,0)</f>
        <v>10000</v>
      </c>
      <c r="K40" t="s">
        <v>227</v>
      </c>
      <c r="L40">
        <f t="shared" si="5"/>
        <v>90500</v>
      </c>
      <c r="M40">
        <f t="shared" si="6"/>
        <v>13575</v>
      </c>
      <c r="N40" t="b">
        <f t="shared" si="7"/>
        <v>1</v>
      </c>
      <c r="O40">
        <f>VLOOKUP(B40,[1]주문번호매핑!$A:$I,9,0)</f>
        <v>120036</v>
      </c>
    </row>
    <row r="41" spans="1:15" x14ac:dyDescent="0.45">
      <c r="A41">
        <f>VLOOKUP(O41,[4]실제데이터!$A:$J,10,0)</f>
        <v>10004</v>
      </c>
      <c r="B41" s="4" t="s">
        <v>48</v>
      </c>
      <c r="C41" t="str">
        <f t="shared" si="0"/>
        <v>20220915</v>
      </c>
      <c r="D41">
        <f t="shared" si="1"/>
        <v>13575</v>
      </c>
      <c r="E41">
        <f t="shared" si="2"/>
        <v>76925</v>
      </c>
      <c r="F41">
        <f t="shared" si="3"/>
        <v>8228</v>
      </c>
      <c r="G41">
        <f t="shared" si="4"/>
        <v>82272</v>
      </c>
      <c r="H41" t="s">
        <v>239</v>
      </c>
      <c r="I41">
        <f>VLOOKUP(B41,[3]Sheet1!$A:$C,3,0)</f>
        <v>100500</v>
      </c>
      <c r="J41">
        <f>VLOOKUP(B41,[1]주문번호매핑!$A:$D,4,0)</f>
        <v>10000</v>
      </c>
      <c r="K41" t="s">
        <v>227</v>
      </c>
      <c r="L41">
        <f t="shared" si="5"/>
        <v>90500</v>
      </c>
      <c r="M41">
        <f t="shared" si="6"/>
        <v>13575</v>
      </c>
      <c r="N41" t="b">
        <f t="shared" si="7"/>
        <v>1</v>
      </c>
      <c r="O41">
        <f>VLOOKUP(B41,[1]주문번호매핑!$A:$I,9,0)</f>
        <v>120045</v>
      </c>
    </row>
    <row r="42" spans="1:15" x14ac:dyDescent="0.45">
      <c r="A42">
        <f>VLOOKUP(O42,[4]실제데이터!$A:$J,10,0)</f>
        <v>10004</v>
      </c>
      <c r="B42" s="4" t="s">
        <v>49</v>
      </c>
      <c r="C42" t="str">
        <f t="shared" si="0"/>
        <v>20220922</v>
      </c>
      <c r="D42">
        <f t="shared" si="1"/>
        <v>13575</v>
      </c>
      <c r="E42">
        <f t="shared" si="2"/>
        <v>76925</v>
      </c>
      <c r="F42">
        <f t="shared" si="3"/>
        <v>8228</v>
      </c>
      <c r="G42">
        <f t="shared" si="4"/>
        <v>82272</v>
      </c>
      <c r="H42" t="s">
        <v>236</v>
      </c>
      <c r="I42">
        <f>VLOOKUP(B42,[3]Sheet1!$A:$C,3,0)</f>
        <v>100500</v>
      </c>
      <c r="J42">
        <f>VLOOKUP(B42,[1]주문번호매핑!$A:$D,4,0)</f>
        <v>10000</v>
      </c>
      <c r="K42" t="s">
        <v>227</v>
      </c>
      <c r="L42">
        <f t="shared" si="5"/>
        <v>90500</v>
      </c>
      <c r="M42">
        <f t="shared" si="6"/>
        <v>13575</v>
      </c>
      <c r="N42" t="b">
        <f t="shared" si="7"/>
        <v>1</v>
      </c>
      <c r="O42">
        <f>VLOOKUP(B42,[1]주문번호매핑!$A:$I,9,0)</f>
        <v>120045</v>
      </c>
    </row>
    <row r="43" spans="1:15" x14ac:dyDescent="0.45">
      <c r="A43">
        <f>VLOOKUP(O43,[4]실제데이터!$A:$J,10,0)</f>
        <v>10004</v>
      </c>
      <c r="B43" s="4" t="s">
        <v>50</v>
      </c>
      <c r="C43" t="str">
        <f t="shared" si="0"/>
        <v>20220906</v>
      </c>
      <c r="D43">
        <f t="shared" si="1"/>
        <v>12225</v>
      </c>
      <c r="E43">
        <f t="shared" si="2"/>
        <v>69275</v>
      </c>
      <c r="F43">
        <f t="shared" si="3"/>
        <v>7410</v>
      </c>
      <c r="G43">
        <f t="shared" si="4"/>
        <v>74090</v>
      </c>
      <c r="H43" t="s">
        <v>240</v>
      </c>
      <c r="I43">
        <f>VLOOKUP(B43,[3]Sheet1!$A:$C,3,0)</f>
        <v>91500</v>
      </c>
      <c r="J43">
        <f>VLOOKUP(B43,[1]주문번호매핑!$A:$D,4,0)</f>
        <v>10000</v>
      </c>
      <c r="K43" t="s">
        <v>227</v>
      </c>
      <c r="L43">
        <f t="shared" si="5"/>
        <v>81500</v>
      </c>
      <c r="M43">
        <f t="shared" si="6"/>
        <v>12225</v>
      </c>
      <c r="N43" t="b">
        <f t="shared" si="7"/>
        <v>1</v>
      </c>
      <c r="O43">
        <f>VLOOKUP(B43,[1]주문번호매핑!$A:$I,9,0)</f>
        <v>120045</v>
      </c>
    </row>
    <row r="44" spans="1:15" x14ac:dyDescent="0.45">
      <c r="A44">
        <f>VLOOKUP(O44,[4]실제데이터!$A:$J,10,0)</f>
        <v>10004</v>
      </c>
      <c r="B44" s="4" t="s">
        <v>51</v>
      </c>
      <c r="C44" t="str">
        <f t="shared" si="0"/>
        <v>20220921</v>
      </c>
      <c r="D44">
        <f t="shared" si="1"/>
        <v>12225</v>
      </c>
      <c r="E44">
        <f t="shared" si="2"/>
        <v>69275</v>
      </c>
      <c r="F44">
        <f t="shared" si="3"/>
        <v>7410</v>
      </c>
      <c r="G44">
        <f t="shared" si="4"/>
        <v>74090</v>
      </c>
      <c r="H44" t="s">
        <v>241</v>
      </c>
      <c r="I44">
        <f>VLOOKUP(B44,[3]Sheet1!$A:$C,3,0)</f>
        <v>91500</v>
      </c>
      <c r="J44">
        <f>VLOOKUP(B44,[1]주문번호매핑!$A:$D,4,0)</f>
        <v>10000</v>
      </c>
      <c r="K44" t="s">
        <v>227</v>
      </c>
      <c r="L44">
        <f t="shared" si="5"/>
        <v>81500</v>
      </c>
      <c r="M44">
        <f t="shared" si="6"/>
        <v>12225</v>
      </c>
      <c r="N44" t="b">
        <f t="shared" si="7"/>
        <v>1</v>
      </c>
      <c r="O44">
        <f>VLOOKUP(B44,[1]주문번호매핑!$A:$I,9,0)</f>
        <v>120045</v>
      </c>
    </row>
    <row r="45" spans="1:15" x14ac:dyDescent="0.45">
      <c r="A45">
        <f>VLOOKUP(O45,[4]실제데이터!$A:$J,10,0)</f>
        <v>10004</v>
      </c>
      <c r="B45" s="4" t="s">
        <v>52</v>
      </c>
      <c r="C45" t="str">
        <f t="shared" si="0"/>
        <v>20220924</v>
      </c>
      <c r="D45">
        <f t="shared" si="1"/>
        <v>12225</v>
      </c>
      <c r="E45">
        <f t="shared" si="2"/>
        <v>69275</v>
      </c>
      <c r="F45">
        <f t="shared" si="3"/>
        <v>7410</v>
      </c>
      <c r="G45">
        <f t="shared" si="4"/>
        <v>74090</v>
      </c>
      <c r="H45" t="s">
        <v>242</v>
      </c>
      <c r="I45">
        <f>VLOOKUP(B45,[3]Sheet1!$A:$C,3,0)</f>
        <v>91500</v>
      </c>
      <c r="J45">
        <f>VLOOKUP(B45,[1]주문번호매핑!$A:$D,4,0)</f>
        <v>10000</v>
      </c>
      <c r="K45" t="s">
        <v>227</v>
      </c>
      <c r="L45">
        <f t="shared" si="5"/>
        <v>81500</v>
      </c>
      <c r="M45">
        <f t="shared" si="6"/>
        <v>12225</v>
      </c>
      <c r="N45" t="b">
        <f t="shared" si="7"/>
        <v>1</v>
      </c>
      <c r="O45">
        <f>VLOOKUP(B45,[1]주문번호매핑!$A:$I,9,0)</f>
        <v>120045</v>
      </c>
    </row>
    <row r="46" spans="1:15" x14ac:dyDescent="0.45">
      <c r="A46">
        <f>VLOOKUP(O46,[4]실제데이터!$A:$J,10,0)</f>
        <v>10004</v>
      </c>
      <c r="B46" s="4" t="s">
        <v>53</v>
      </c>
      <c r="C46" t="str">
        <f t="shared" si="0"/>
        <v>20220903</v>
      </c>
      <c r="D46">
        <f t="shared" si="1"/>
        <v>8175</v>
      </c>
      <c r="E46">
        <f t="shared" si="2"/>
        <v>46325</v>
      </c>
      <c r="F46">
        <f t="shared" si="3"/>
        <v>4955</v>
      </c>
      <c r="G46">
        <f t="shared" si="4"/>
        <v>49545</v>
      </c>
      <c r="H46" t="s">
        <v>238</v>
      </c>
      <c r="I46">
        <f>VLOOKUP(B46,[3]Sheet1!$A:$C,3,0)</f>
        <v>64500</v>
      </c>
      <c r="J46">
        <f>VLOOKUP(B46,[1]주문번호매핑!$A:$D,4,0)</f>
        <v>10000</v>
      </c>
      <c r="K46" t="s">
        <v>227</v>
      </c>
      <c r="L46">
        <f t="shared" si="5"/>
        <v>54500</v>
      </c>
      <c r="M46">
        <f t="shared" si="6"/>
        <v>8175</v>
      </c>
      <c r="N46" t="b">
        <f t="shared" si="7"/>
        <v>1</v>
      </c>
      <c r="O46">
        <f>VLOOKUP(B46,[1]주문번호매핑!$A:$I,9,0)</f>
        <v>120045</v>
      </c>
    </row>
    <row r="47" spans="1:15" x14ac:dyDescent="0.45">
      <c r="A47">
        <f>VLOOKUP(O47,[4]실제데이터!$A:$J,10,0)</f>
        <v>10004</v>
      </c>
      <c r="B47" s="4" t="s">
        <v>54</v>
      </c>
      <c r="C47" t="str">
        <f t="shared" si="0"/>
        <v>20220903</v>
      </c>
      <c r="D47">
        <f t="shared" si="1"/>
        <v>8175</v>
      </c>
      <c r="E47">
        <f t="shared" si="2"/>
        <v>46325</v>
      </c>
      <c r="F47">
        <f t="shared" si="3"/>
        <v>4955</v>
      </c>
      <c r="G47">
        <f t="shared" si="4"/>
        <v>49545</v>
      </c>
      <c r="H47" t="s">
        <v>238</v>
      </c>
      <c r="I47">
        <f>VLOOKUP(B47,[3]Sheet1!$A:$C,3,0)</f>
        <v>64500</v>
      </c>
      <c r="J47">
        <f>VLOOKUP(B47,[1]주문번호매핑!$A:$D,4,0)</f>
        <v>10000</v>
      </c>
      <c r="K47" t="s">
        <v>227</v>
      </c>
      <c r="L47">
        <f t="shared" si="5"/>
        <v>54500</v>
      </c>
      <c r="M47">
        <f t="shared" si="6"/>
        <v>8175</v>
      </c>
      <c r="N47" t="b">
        <f t="shared" si="7"/>
        <v>1</v>
      </c>
      <c r="O47">
        <f>VLOOKUP(B47,[1]주문번호매핑!$A:$I,9,0)</f>
        <v>120045</v>
      </c>
    </row>
    <row r="48" spans="1:15" x14ac:dyDescent="0.45">
      <c r="A48">
        <f>VLOOKUP(O48,[4]실제데이터!$A:$J,10,0)</f>
        <v>10004</v>
      </c>
      <c r="B48" s="4" t="s">
        <v>55</v>
      </c>
      <c r="C48" t="str">
        <f t="shared" si="0"/>
        <v>20220910</v>
      </c>
      <c r="D48">
        <f t="shared" si="1"/>
        <v>8175</v>
      </c>
      <c r="E48">
        <f t="shared" si="2"/>
        <v>46325</v>
      </c>
      <c r="F48">
        <f t="shared" si="3"/>
        <v>4955</v>
      </c>
      <c r="G48">
        <f t="shared" si="4"/>
        <v>49545</v>
      </c>
      <c r="H48" t="s">
        <v>233</v>
      </c>
      <c r="I48">
        <f>VLOOKUP(B48,[3]Sheet1!$A:$C,3,0)</f>
        <v>64500</v>
      </c>
      <c r="J48">
        <f>VLOOKUP(B48,[1]주문번호매핑!$A:$D,4,0)</f>
        <v>10000</v>
      </c>
      <c r="K48" t="s">
        <v>227</v>
      </c>
      <c r="L48">
        <f t="shared" si="5"/>
        <v>54500</v>
      </c>
      <c r="M48">
        <f t="shared" si="6"/>
        <v>8175</v>
      </c>
      <c r="N48" t="b">
        <f t="shared" si="7"/>
        <v>1</v>
      </c>
      <c r="O48">
        <f>VLOOKUP(B48,[1]주문번호매핑!$A:$I,9,0)</f>
        <v>120045</v>
      </c>
    </row>
    <row r="49" spans="1:15" x14ac:dyDescent="0.45">
      <c r="A49">
        <f>VLOOKUP(O49,[4]실제데이터!$A:$J,10,0)</f>
        <v>10001</v>
      </c>
      <c r="B49" s="4" t="s">
        <v>56</v>
      </c>
      <c r="C49" t="str">
        <f t="shared" si="0"/>
        <v>20220910</v>
      </c>
      <c r="D49">
        <f t="shared" si="1"/>
        <v>8175</v>
      </c>
      <c r="E49">
        <f t="shared" si="2"/>
        <v>46325</v>
      </c>
      <c r="F49">
        <f t="shared" si="3"/>
        <v>4955</v>
      </c>
      <c r="G49">
        <f t="shared" si="4"/>
        <v>49545</v>
      </c>
      <c r="H49" t="s">
        <v>233</v>
      </c>
      <c r="I49">
        <f>VLOOKUP(B49,[3]Sheet1!$A:$C,3,0)</f>
        <v>64500</v>
      </c>
      <c r="J49">
        <f>VLOOKUP(B49,[1]주문번호매핑!$A:$D,4,0)</f>
        <v>10000</v>
      </c>
      <c r="K49" t="s">
        <v>227</v>
      </c>
      <c r="L49">
        <f t="shared" si="5"/>
        <v>54500</v>
      </c>
      <c r="M49">
        <f t="shared" si="6"/>
        <v>8175</v>
      </c>
      <c r="N49" t="b">
        <f t="shared" si="7"/>
        <v>1</v>
      </c>
      <c r="O49">
        <f>VLOOKUP(B49,[1]주문번호매핑!$A:$I,9,0)</f>
        <v>120038</v>
      </c>
    </row>
    <row r="50" spans="1:15" x14ac:dyDescent="0.45">
      <c r="A50">
        <f>VLOOKUP(O50,[4]실제데이터!$A:$J,10,0)</f>
        <v>10001</v>
      </c>
      <c r="B50" s="4" t="s">
        <v>57</v>
      </c>
      <c r="C50" t="str">
        <f t="shared" si="0"/>
        <v>20220911</v>
      </c>
      <c r="D50">
        <f t="shared" si="1"/>
        <v>8175</v>
      </c>
      <c r="E50">
        <f t="shared" si="2"/>
        <v>46325</v>
      </c>
      <c r="F50">
        <f t="shared" si="3"/>
        <v>4955</v>
      </c>
      <c r="G50">
        <f t="shared" si="4"/>
        <v>49545</v>
      </c>
      <c r="H50" t="s">
        <v>252</v>
      </c>
      <c r="I50">
        <f>VLOOKUP(B50,[3]Sheet1!$A:$C,3,0)</f>
        <v>64500</v>
      </c>
      <c r="J50">
        <f>VLOOKUP(B50,[1]주문번호매핑!$A:$D,4,0)</f>
        <v>10000</v>
      </c>
      <c r="K50" t="s">
        <v>227</v>
      </c>
      <c r="L50">
        <f t="shared" si="5"/>
        <v>54500</v>
      </c>
      <c r="M50">
        <f t="shared" si="6"/>
        <v>8175</v>
      </c>
      <c r="N50" t="b">
        <f t="shared" si="7"/>
        <v>1</v>
      </c>
      <c r="O50">
        <f>VLOOKUP(B50,[1]주문번호매핑!$A:$I,9,0)</f>
        <v>120039</v>
      </c>
    </row>
    <row r="51" spans="1:15" x14ac:dyDescent="0.45">
      <c r="A51">
        <f>VLOOKUP(O51,[4]실제데이터!$A:$J,10,0)</f>
        <v>10001</v>
      </c>
      <c r="B51" s="4" t="s">
        <v>58</v>
      </c>
      <c r="C51" t="str">
        <f t="shared" si="0"/>
        <v>20220911</v>
      </c>
      <c r="D51">
        <f t="shared" si="1"/>
        <v>8175</v>
      </c>
      <c r="E51">
        <f t="shared" si="2"/>
        <v>46325</v>
      </c>
      <c r="F51">
        <f t="shared" si="3"/>
        <v>4955</v>
      </c>
      <c r="G51">
        <f t="shared" si="4"/>
        <v>49545</v>
      </c>
      <c r="H51" t="s">
        <v>252</v>
      </c>
      <c r="I51">
        <f>VLOOKUP(B51,[3]Sheet1!$A:$C,3,0)</f>
        <v>64500</v>
      </c>
      <c r="J51">
        <f>VLOOKUP(B51,[1]주문번호매핑!$A:$D,4,0)</f>
        <v>10000</v>
      </c>
      <c r="K51" t="s">
        <v>227</v>
      </c>
      <c r="L51">
        <f t="shared" si="5"/>
        <v>54500</v>
      </c>
      <c r="M51">
        <f t="shared" si="6"/>
        <v>8175</v>
      </c>
      <c r="N51" t="b">
        <f t="shared" si="7"/>
        <v>1</v>
      </c>
      <c r="O51">
        <f>VLOOKUP(B51,[1]주문번호매핑!$A:$I,9,0)</f>
        <v>120040</v>
      </c>
    </row>
    <row r="52" spans="1:15" x14ac:dyDescent="0.45">
      <c r="A52">
        <f>VLOOKUP(O52,[4]실제데이터!$A:$J,10,0)</f>
        <v>10001</v>
      </c>
      <c r="B52" s="4" t="s">
        <v>59</v>
      </c>
      <c r="C52" t="str">
        <f t="shared" si="0"/>
        <v>20220911</v>
      </c>
      <c r="D52">
        <f t="shared" si="1"/>
        <v>8175</v>
      </c>
      <c r="E52">
        <f t="shared" si="2"/>
        <v>46325</v>
      </c>
      <c r="F52">
        <f t="shared" si="3"/>
        <v>4955</v>
      </c>
      <c r="G52">
        <f t="shared" si="4"/>
        <v>49545</v>
      </c>
      <c r="H52" t="s">
        <v>252</v>
      </c>
      <c r="I52">
        <f>VLOOKUP(B52,[3]Sheet1!$A:$C,3,0)</f>
        <v>64500</v>
      </c>
      <c r="J52">
        <f>VLOOKUP(B52,[1]주문번호매핑!$A:$D,4,0)</f>
        <v>10000</v>
      </c>
      <c r="K52" t="s">
        <v>227</v>
      </c>
      <c r="L52">
        <f t="shared" si="5"/>
        <v>54500</v>
      </c>
      <c r="M52">
        <f t="shared" si="6"/>
        <v>8175</v>
      </c>
      <c r="N52" t="b">
        <f t="shared" si="7"/>
        <v>1</v>
      </c>
      <c r="O52">
        <f>VLOOKUP(B52,[1]주문번호매핑!$A:$I,9,0)</f>
        <v>120040</v>
      </c>
    </row>
    <row r="53" spans="1:15" x14ac:dyDescent="0.45">
      <c r="A53">
        <f>VLOOKUP(O53,[4]실제데이터!$A:$J,10,0)</f>
        <v>10001</v>
      </c>
      <c r="B53" s="4" t="s">
        <v>60</v>
      </c>
      <c r="C53" t="str">
        <f t="shared" si="0"/>
        <v>20220911</v>
      </c>
      <c r="D53">
        <f t="shared" si="1"/>
        <v>8175</v>
      </c>
      <c r="E53">
        <f t="shared" si="2"/>
        <v>46325</v>
      </c>
      <c r="F53">
        <f t="shared" si="3"/>
        <v>4955</v>
      </c>
      <c r="G53">
        <f t="shared" si="4"/>
        <v>49545</v>
      </c>
      <c r="H53" t="s">
        <v>252</v>
      </c>
      <c r="I53">
        <f>VLOOKUP(B53,[3]Sheet1!$A:$C,3,0)</f>
        <v>64500</v>
      </c>
      <c r="J53">
        <f>VLOOKUP(B53,[1]주문번호매핑!$A:$D,4,0)</f>
        <v>10000</v>
      </c>
      <c r="K53" t="s">
        <v>227</v>
      </c>
      <c r="L53">
        <f t="shared" si="5"/>
        <v>54500</v>
      </c>
      <c r="M53">
        <f t="shared" si="6"/>
        <v>8175</v>
      </c>
      <c r="N53" t="b">
        <f t="shared" si="7"/>
        <v>1</v>
      </c>
      <c r="O53">
        <f>VLOOKUP(B53,[1]주문번호매핑!$A:$I,9,0)</f>
        <v>120040</v>
      </c>
    </row>
    <row r="54" spans="1:15" x14ac:dyDescent="0.45">
      <c r="A54">
        <f>VLOOKUP(O54,[4]실제데이터!$A:$J,10,0)</f>
        <v>10000</v>
      </c>
      <c r="B54" s="4" t="s">
        <v>61</v>
      </c>
      <c r="C54" t="str">
        <f t="shared" si="0"/>
        <v>20220906</v>
      </c>
      <c r="D54">
        <f t="shared" si="1"/>
        <v>28175</v>
      </c>
      <c r="E54">
        <f t="shared" si="2"/>
        <v>226325</v>
      </c>
      <c r="F54">
        <f t="shared" si="3"/>
        <v>23137</v>
      </c>
      <c r="G54">
        <f t="shared" si="4"/>
        <v>231363</v>
      </c>
      <c r="H54" t="s">
        <v>240</v>
      </c>
      <c r="I54">
        <f>VLOOKUP(B54,[3]Sheet1!$A:$C,3,0)</f>
        <v>264500</v>
      </c>
      <c r="J54">
        <f>VLOOKUP(B54,[2]주문번호_매핑!$A:$D,4,0)</f>
        <v>10000</v>
      </c>
      <c r="K54" t="s">
        <v>228</v>
      </c>
      <c r="L54">
        <f t="shared" si="5"/>
        <v>254500</v>
      </c>
      <c r="M54">
        <f t="shared" si="6"/>
        <v>38175</v>
      </c>
      <c r="N54" t="b">
        <f t="shared" si="7"/>
        <v>1</v>
      </c>
      <c r="O54">
        <f>VLOOKUP(B54,[2]주문번호_매핑!$A:$J,10,0)</f>
        <v>120031</v>
      </c>
    </row>
    <row r="55" spans="1:15" x14ac:dyDescent="0.45">
      <c r="A55">
        <f>VLOOKUP(O55,[4]실제데이터!$A:$J,10,0)</f>
        <v>10000</v>
      </c>
      <c r="B55" s="4" t="s">
        <v>62</v>
      </c>
      <c r="C55" t="str">
        <f t="shared" si="0"/>
        <v>20220912</v>
      </c>
      <c r="D55">
        <f t="shared" si="1"/>
        <v>28175</v>
      </c>
      <c r="E55">
        <f t="shared" si="2"/>
        <v>226325</v>
      </c>
      <c r="F55">
        <f t="shared" si="3"/>
        <v>23137</v>
      </c>
      <c r="G55">
        <f t="shared" si="4"/>
        <v>231363</v>
      </c>
      <c r="H55" t="s">
        <v>253</v>
      </c>
      <c r="I55">
        <f>VLOOKUP(B55,[3]Sheet1!$A:$C,3,0)</f>
        <v>264500</v>
      </c>
      <c r="J55">
        <f>VLOOKUP(B55,[2]주문번호_매핑!$A:$D,4,0)</f>
        <v>10000</v>
      </c>
      <c r="K55" t="s">
        <v>228</v>
      </c>
      <c r="L55">
        <f t="shared" si="5"/>
        <v>254500</v>
      </c>
      <c r="M55">
        <f t="shared" si="6"/>
        <v>38175</v>
      </c>
      <c r="N55" t="b">
        <f t="shared" si="7"/>
        <v>1</v>
      </c>
      <c r="O55">
        <f>VLOOKUP(B55,[2]주문번호_매핑!$A:$J,10,0)</f>
        <v>120032</v>
      </c>
    </row>
    <row r="56" spans="1:15" x14ac:dyDescent="0.45">
      <c r="A56">
        <f>VLOOKUP(O56,[4]실제데이터!$A:$J,10,0)</f>
        <v>10000</v>
      </c>
      <c r="B56" s="4" t="s">
        <v>63</v>
      </c>
      <c r="C56" t="str">
        <f t="shared" si="0"/>
        <v>20220919</v>
      </c>
      <c r="D56">
        <f t="shared" si="1"/>
        <v>28175</v>
      </c>
      <c r="E56">
        <f t="shared" si="2"/>
        <v>226325</v>
      </c>
      <c r="F56">
        <f t="shared" si="3"/>
        <v>23137</v>
      </c>
      <c r="G56">
        <f t="shared" si="4"/>
        <v>231363</v>
      </c>
      <c r="H56" t="s">
        <v>249</v>
      </c>
      <c r="I56">
        <f>VLOOKUP(B56,[3]Sheet1!$A:$C,3,0)</f>
        <v>264500</v>
      </c>
      <c r="J56">
        <f>VLOOKUP(B56,[2]주문번호_매핑!$A:$D,4,0)</f>
        <v>10000</v>
      </c>
      <c r="K56" t="s">
        <v>228</v>
      </c>
      <c r="L56">
        <f t="shared" si="5"/>
        <v>254500</v>
      </c>
      <c r="M56">
        <f t="shared" si="6"/>
        <v>38175</v>
      </c>
      <c r="N56" t="b">
        <f t="shared" si="7"/>
        <v>1</v>
      </c>
      <c r="O56">
        <f>VLOOKUP(B56,[2]주문번호_매핑!$A:$J,10,0)</f>
        <v>120034</v>
      </c>
    </row>
    <row r="57" spans="1:15" x14ac:dyDescent="0.45">
      <c r="A57">
        <f>VLOOKUP(O57,[4]실제데이터!$A:$J,10,0)</f>
        <v>10000</v>
      </c>
      <c r="B57" s="4" t="s">
        <v>64</v>
      </c>
      <c r="C57" t="str">
        <f t="shared" si="0"/>
        <v>20220923</v>
      </c>
      <c r="D57">
        <f t="shared" si="1"/>
        <v>28175</v>
      </c>
      <c r="E57">
        <f t="shared" si="2"/>
        <v>226325</v>
      </c>
      <c r="F57">
        <f t="shared" si="3"/>
        <v>23137</v>
      </c>
      <c r="G57">
        <f t="shared" si="4"/>
        <v>231363</v>
      </c>
      <c r="H57" t="s">
        <v>247</v>
      </c>
      <c r="I57">
        <f>VLOOKUP(B57,[3]Sheet1!$A:$C,3,0)</f>
        <v>264500</v>
      </c>
      <c r="J57">
        <f>VLOOKUP(B57,[2]주문번호_매핑!$A:$D,4,0)</f>
        <v>10000</v>
      </c>
      <c r="K57" t="s">
        <v>228</v>
      </c>
      <c r="L57">
        <f t="shared" si="5"/>
        <v>254500</v>
      </c>
      <c r="M57">
        <f t="shared" si="6"/>
        <v>38175</v>
      </c>
      <c r="N57" t="b">
        <f t="shared" si="7"/>
        <v>1</v>
      </c>
      <c r="O57">
        <f>VLOOKUP(B57,[2]주문번호_매핑!$A:$J,10,0)</f>
        <v>120033</v>
      </c>
    </row>
    <row r="58" spans="1:15" x14ac:dyDescent="0.45">
      <c r="A58">
        <f>VLOOKUP(O58,[4]실제데이터!$A:$J,10,0)</f>
        <v>10001</v>
      </c>
      <c r="B58" s="4" t="s">
        <v>65</v>
      </c>
      <c r="C58" t="str">
        <f t="shared" si="0"/>
        <v>20220924</v>
      </c>
      <c r="D58">
        <f t="shared" si="1"/>
        <v>28175</v>
      </c>
      <c r="E58">
        <f t="shared" si="2"/>
        <v>226325</v>
      </c>
      <c r="F58">
        <f t="shared" si="3"/>
        <v>23137</v>
      </c>
      <c r="G58">
        <f t="shared" si="4"/>
        <v>231363</v>
      </c>
      <c r="H58" t="s">
        <v>242</v>
      </c>
      <c r="I58">
        <f>VLOOKUP(B58,[3]Sheet1!$A:$C,3,0)</f>
        <v>264500</v>
      </c>
      <c r="J58">
        <f>VLOOKUP(B58,[2]주문번호_매핑!$A:$D,4,0)</f>
        <v>10000</v>
      </c>
      <c r="K58" t="s">
        <v>228</v>
      </c>
      <c r="L58">
        <f t="shared" si="5"/>
        <v>254500</v>
      </c>
      <c r="M58">
        <f t="shared" si="6"/>
        <v>38175</v>
      </c>
      <c r="N58" t="b">
        <f t="shared" si="7"/>
        <v>1</v>
      </c>
      <c r="O58">
        <f>VLOOKUP(B58,[2]주문번호_매핑!$A:$J,10,0)</f>
        <v>120044</v>
      </c>
    </row>
    <row r="59" spans="1:15" x14ac:dyDescent="0.45">
      <c r="A59">
        <f>VLOOKUP(O59,[4]실제데이터!$A:$J,10,0)</f>
        <v>10001</v>
      </c>
      <c r="B59" s="4" t="s">
        <v>66</v>
      </c>
      <c r="C59" t="str">
        <f t="shared" si="0"/>
        <v>20220927</v>
      </c>
      <c r="D59">
        <f t="shared" si="1"/>
        <v>33925</v>
      </c>
      <c r="E59">
        <f t="shared" si="2"/>
        <v>225575</v>
      </c>
      <c r="F59">
        <f t="shared" si="3"/>
        <v>23591</v>
      </c>
      <c r="G59">
        <f t="shared" si="4"/>
        <v>235909</v>
      </c>
      <c r="H59" t="s">
        <v>248</v>
      </c>
      <c r="I59">
        <f>VLOOKUP(B59,[3]Sheet1!$A:$C,3,0)</f>
        <v>264500</v>
      </c>
      <c r="J59">
        <f>VLOOKUP(B59,[2]주문번호_매핑!$A:$D,4,0)</f>
        <v>5000</v>
      </c>
      <c r="K59" t="s">
        <v>228</v>
      </c>
      <c r="L59">
        <f t="shared" si="5"/>
        <v>259500</v>
      </c>
      <c r="M59">
        <f t="shared" si="6"/>
        <v>38925</v>
      </c>
      <c r="N59" t="b">
        <f t="shared" si="7"/>
        <v>1</v>
      </c>
      <c r="O59">
        <f>VLOOKUP(B59,[2]주문번호_매핑!$A:$J,10,0)</f>
        <v>120043</v>
      </c>
    </row>
    <row r="60" spans="1:15" x14ac:dyDescent="0.45">
      <c r="A60">
        <f>VLOOKUP(O60,[4]실제데이터!$A:$J,10,0)</f>
        <v>10001</v>
      </c>
      <c r="B60" s="4" t="s">
        <v>67</v>
      </c>
      <c r="C60" t="str">
        <f t="shared" si="0"/>
        <v>20220905</v>
      </c>
      <c r="D60">
        <f t="shared" si="1"/>
        <v>33625</v>
      </c>
      <c r="E60">
        <f t="shared" si="2"/>
        <v>223875</v>
      </c>
      <c r="F60">
        <f t="shared" si="3"/>
        <v>23410</v>
      </c>
      <c r="G60">
        <f t="shared" si="4"/>
        <v>234090</v>
      </c>
      <c r="H60" t="s">
        <v>245</v>
      </c>
      <c r="I60">
        <f>VLOOKUP(B60,[3]Sheet1!$A:$C,3,0)</f>
        <v>262500</v>
      </c>
      <c r="J60">
        <f>VLOOKUP(B60,[2]주문번호_매핑!$A:$D,4,0)</f>
        <v>5000</v>
      </c>
      <c r="K60" t="s">
        <v>228</v>
      </c>
      <c r="L60">
        <f t="shared" si="5"/>
        <v>257500</v>
      </c>
      <c r="M60">
        <f t="shared" si="6"/>
        <v>38625</v>
      </c>
      <c r="N60" t="b">
        <f t="shared" si="7"/>
        <v>1</v>
      </c>
      <c r="O60">
        <f>VLOOKUP(B60,[2]주문번호_매핑!$A:$J,10,0)</f>
        <v>120042</v>
      </c>
    </row>
    <row r="61" spans="1:15" x14ac:dyDescent="0.45">
      <c r="A61">
        <f>VLOOKUP(O61,[4]실제데이터!$A:$J,10,0)</f>
        <v>10001</v>
      </c>
      <c r="B61" s="4" t="s">
        <v>68</v>
      </c>
      <c r="C61" t="str">
        <f t="shared" si="0"/>
        <v>20220907</v>
      </c>
      <c r="D61">
        <f t="shared" si="1"/>
        <v>27875</v>
      </c>
      <c r="E61">
        <f t="shared" si="2"/>
        <v>224625</v>
      </c>
      <c r="F61">
        <f t="shared" si="3"/>
        <v>22955</v>
      </c>
      <c r="G61">
        <f t="shared" si="4"/>
        <v>229545</v>
      </c>
      <c r="H61" t="s">
        <v>244</v>
      </c>
      <c r="I61">
        <f>VLOOKUP(B61,[3]Sheet1!$A:$C,3,0)</f>
        <v>262500</v>
      </c>
      <c r="J61">
        <f>VLOOKUP(B61,[2]주문번호_매핑!$A:$D,4,0)</f>
        <v>10000</v>
      </c>
      <c r="K61" t="s">
        <v>228</v>
      </c>
      <c r="L61">
        <f t="shared" si="5"/>
        <v>252500</v>
      </c>
      <c r="M61">
        <f t="shared" si="6"/>
        <v>37875</v>
      </c>
      <c r="N61" t="b">
        <f t="shared" si="7"/>
        <v>1</v>
      </c>
      <c r="O61">
        <f>VLOOKUP(B61,[2]주문번호_매핑!$A:$J,10,0)</f>
        <v>120041</v>
      </c>
    </row>
    <row r="62" spans="1:15" x14ac:dyDescent="0.45">
      <c r="A62">
        <f>VLOOKUP(O62,[4]실제데이터!$A:$J,10,0)</f>
        <v>10004</v>
      </c>
      <c r="B62" s="4" t="s">
        <v>69</v>
      </c>
      <c r="C62" t="str">
        <f t="shared" si="0"/>
        <v>20220909</v>
      </c>
      <c r="D62">
        <f t="shared" si="1"/>
        <v>27875</v>
      </c>
      <c r="E62">
        <f t="shared" si="2"/>
        <v>224625</v>
      </c>
      <c r="F62">
        <f t="shared" si="3"/>
        <v>22955</v>
      </c>
      <c r="G62">
        <f t="shared" si="4"/>
        <v>229545</v>
      </c>
      <c r="H62" t="s">
        <v>250</v>
      </c>
      <c r="I62">
        <f>VLOOKUP(B62,[3]Sheet1!$A:$C,3,0)</f>
        <v>262500</v>
      </c>
      <c r="J62">
        <f>VLOOKUP(B62,[2]주문번호_매핑!$A:$D,4,0)</f>
        <v>10000</v>
      </c>
      <c r="K62" t="s">
        <v>228</v>
      </c>
      <c r="L62">
        <f t="shared" si="5"/>
        <v>252500</v>
      </c>
      <c r="M62">
        <f t="shared" si="6"/>
        <v>37875</v>
      </c>
      <c r="N62" t="b">
        <f t="shared" si="7"/>
        <v>1</v>
      </c>
      <c r="O62">
        <f>VLOOKUP(B62,[2]주문번호_매핑!$A:$J,10,0)</f>
        <v>120046</v>
      </c>
    </row>
    <row r="63" spans="1:15" x14ac:dyDescent="0.45">
      <c r="A63">
        <f>VLOOKUP(O63,[4]실제데이터!$A:$J,10,0)</f>
        <v>10003</v>
      </c>
      <c r="B63" s="4" t="s">
        <v>70</v>
      </c>
      <c r="C63" t="str">
        <f t="shared" si="0"/>
        <v>20220910</v>
      </c>
      <c r="D63">
        <f t="shared" si="1"/>
        <v>27875</v>
      </c>
      <c r="E63">
        <f t="shared" si="2"/>
        <v>224625</v>
      </c>
      <c r="F63">
        <f t="shared" si="3"/>
        <v>22955</v>
      </c>
      <c r="G63">
        <f t="shared" si="4"/>
        <v>229545</v>
      </c>
      <c r="H63" t="s">
        <v>233</v>
      </c>
      <c r="I63">
        <f>VLOOKUP(B63,[3]Sheet1!$A:$C,3,0)</f>
        <v>262500</v>
      </c>
      <c r="J63">
        <f>VLOOKUP(B63,[2]주문번호_매핑!$A:$D,4,0)</f>
        <v>10000</v>
      </c>
      <c r="K63" t="s">
        <v>228</v>
      </c>
      <c r="L63">
        <f t="shared" si="5"/>
        <v>252500</v>
      </c>
      <c r="M63">
        <f t="shared" si="6"/>
        <v>37875</v>
      </c>
      <c r="N63" t="b">
        <f t="shared" si="7"/>
        <v>1</v>
      </c>
      <c r="O63">
        <f>VLOOKUP(B63,[2]주문번호_매핑!$A:$J,10,0)</f>
        <v>120054</v>
      </c>
    </row>
    <row r="64" spans="1:15" x14ac:dyDescent="0.45">
      <c r="A64">
        <f>VLOOKUP(O64,[4]실제데이터!$A:$J,10,0)</f>
        <v>10003</v>
      </c>
      <c r="B64" s="4" t="s">
        <v>71</v>
      </c>
      <c r="C64" t="str">
        <f t="shared" si="0"/>
        <v>20220912</v>
      </c>
      <c r="D64">
        <f t="shared" si="1"/>
        <v>27875</v>
      </c>
      <c r="E64">
        <f t="shared" si="2"/>
        <v>224625</v>
      </c>
      <c r="F64">
        <f t="shared" si="3"/>
        <v>22955</v>
      </c>
      <c r="G64">
        <f t="shared" si="4"/>
        <v>229545</v>
      </c>
      <c r="H64" t="s">
        <v>253</v>
      </c>
      <c r="I64">
        <f>VLOOKUP(B64,[3]Sheet1!$A:$C,3,0)</f>
        <v>262500</v>
      </c>
      <c r="J64">
        <f>VLOOKUP(B64,[2]주문번호_매핑!$A:$D,4,0)</f>
        <v>10000</v>
      </c>
      <c r="K64" t="s">
        <v>228</v>
      </c>
      <c r="L64">
        <f t="shared" si="5"/>
        <v>252500</v>
      </c>
      <c r="M64">
        <f t="shared" si="6"/>
        <v>37875</v>
      </c>
      <c r="N64" t="b">
        <f t="shared" si="7"/>
        <v>1</v>
      </c>
      <c r="O64">
        <f>VLOOKUP(B64,[2]주문번호_매핑!$A:$J,10,0)</f>
        <v>120055</v>
      </c>
    </row>
    <row r="65" spans="1:15" x14ac:dyDescent="0.45">
      <c r="A65">
        <f>VLOOKUP(O65,[4]실제데이터!$A:$J,10,0)</f>
        <v>10003</v>
      </c>
      <c r="B65" s="4" t="s">
        <v>72</v>
      </c>
      <c r="C65" t="str">
        <f t="shared" si="0"/>
        <v>20220914</v>
      </c>
      <c r="D65">
        <f t="shared" si="1"/>
        <v>27875</v>
      </c>
      <c r="E65">
        <f t="shared" si="2"/>
        <v>224625</v>
      </c>
      <c r="F65">
        <f t="shared" si="3"/>
        <v>22955</v>
      </c>
      <c r="G65">
        <f t="shared" si="4"/>
        <v>229545</v>
      </c>
      <c r="H65" t="s">
        <v>251</v>
      </c>
      <c r="I65">
        <f>VLOOKUP(B65,[3]Sheet1!$A:$C,3,0)</f>
        <v>262500</v>
      </c>
      <c r="J65">
        <f>VLOOKUP(B65,[2]주문번호_매핑!$A:$D,4,0)</f>
        <v>10000</v>
      </c>
      <c r="K65" t="s">
        <v>228</v>
      </c>
      <c r="L65">
        <f t="shared" si="5"/>
        <v>252500</v>
      </c>
      <c r="M65">
        <f t="shared" si="6"/>
        <v>37875</v>
      </c>
      <c r="N65" t="b">
        <f t="shared" si="7"/>
        <v>1</v>
      </c>
      <c r="O65">
        <f>VLOOKUP(B65,[2]주문번호_매핑!$A:$J,10,0)</f>
        <v>120053</v>
      </c>
    </row>
    <row r="66" spans="1:15" x14ac:dyDescent="0.45">
      <c r="A66">
        <f>VLOOKUP(O66,[4]실제데이터!$A:$J,10,0)</f>
        <v>10003</v>
      </c>
      <c r="B66" s="4" t="s">
        <v>73</v>
      </c>
      <c r="C66" t="str">
        <f t="shared" si="0"/>
        <v>20220917</v>
      </c>
      <c r="D66">
        <f t="shared" si="1"/>
        <v>27875</v>
      </c>
      <c r="E66">
        <f t="shared" si="2"/>
        <v>224625</v>
      </c>
      <c r="F66">
        <f t="shared" si="3"/>
        <v>22955</v>
      </c>
      <c r="G66">
        <f t="shared" si="4"/>
        <v>229545</v>
      </c>
      <c r="H66" t="s">
        <v>246</v>
      </c>
      <c r="I66">
        <f>VLOOKUP(B66,[3]Sheet1!$A:$C,3,0)</f>
        <v>262500</v>
      </c>
      <c r="J66">
        <f>VLOOKUP(B66,[2]주문번호_매핑!$A:$D,4,0)</f>
        <v>10000</v>
      </c>
      <c r="K66" t="s">
        <v>228</v>
      </c>
      <c r="L66">
        <f t="shared" si="5"/>
        <v>252500</v>
      </c>
      <c r="M66">
        <f t="shared" si="6"/>
        <v>37875</v>
      </c>
      <c r="N66" t="b">
        <f t="shared" si="7"/>
        <v>1</v>
      </c>
      <c r="O66">
        <f>VLOOKUP(B66,[2]주문번호_매핑!$A:$J,10,0)</f>
        <v>120052</v>
      </c>
    </row>
    <row r="67" spans="1:15" x14ac:dyDescent="0.45">
      <c r="A67">
        <f>VLOOKUP(O67,[4]실제데이터!$A:$J,10,0)</f>
        <v>10004</v>
      </c>
      <c r="B67" s="4" t="s">
        <v>74</v>
      </c>
      <c r="C67" t="str">
        <f t="shared" ref="C67:C130" si="8">LEFT(B67,8)</f>
        <v>20220923</v>
      </c>
      <c r="D67">
        <f t="shared" ref="D67:D130" si="9">IF(K:K="스토어",M67-J67,M67)</f>
        <v>27875</v>
      </c>
      <c r="E67">
        <f t="shared" ref="E67:E130" si="10">L67-D67</f>
        <v>224625</v>
      </c>
      <c r="F67">
        <f t="shared" ref="F67:F130" si="11">L67-G67</f>
        <v>22955</v>
      </c>
      <c r="G67">
        <f t="shared" ref="G67:G130" si="12">ROUNDDOWN(L67/1.1,0)</f>
        <v>229545</v>
      </c>
      <c r="H67" t="s">
        <v>247</v>
      </c>
      <c r="I67">
        <f>VLOOKUP(B67,[3]Sheet1!$A:$C,3,0)</f>
        <v>262500</v>
      </c>
      <c r="J67">
        <f>VLOOKUP(B67,[2]주문번호_매핑!$A:$D,4,0)</f>
        <v>10000</v>
      </c>
      <c r="K67" t="s">
        <v>228</v>
      </c>
      <c r="L67">
        <f t="shared" ref="L67:L130" si="13">I67-J67</f>
        <v>252500</v>
      </c>
      <c r="M67">
        <f t="shared" ref="M67:M130" si="14">L67*0.15</f>
        <v>37875</v>
      </c>
      <c r="N67" t="b">
        <f t="shared" ref="N67:N130" si="15">F67+G67=L67</f>
        <v>1</v>
      </c>
      <c r="O67">
        <f>VLOOKUP(B67,[2]주문번호_매핑!$A:$J,10,0)</f>
        <v>120051</v>
      </c>
    </row>
    <row r="68" spans="1:15" x14ac:dyDescent="0.45">
      <c r="A68">
        <f>VLOOKUP(O68,[4]실제데이터!$A:$J,10,0)</f>
        <v>10004</v>
      </c>
      <c r="B68" s="4" t="s">
        <v>75</v>
      </c>
      <c r="C68" t="str">
        <f t="shared" si="8"/>
        <v>20220925</v>
      </c>
      <c r="D68">
        <f t="shared" si="9"/>
        <v>27875</v>
      </c>
      <c r="E68">
        <f t="shared" si="10"/>
        <v>224625</v>
      </c>
      <c r="F68">
        <f t="shared" si="11"/>
        <v>22955</v>
      </c>
      <c r="G68">
        <f t="shared" si="12"/>
        <v>229545</v>
      </c>
      <c r="H68" t="s">
        <v>254</v>
      </c>
      <c r="I68">
        <f>VLOOKUP(B68,[3]Sheet1!$A:$C,3,0)</f>
        <v>262500</v>
      </c>
      <c r="J68">
        <f>VLOOKUP(B68,[2]주문번호_매핑!$A:$D,4,0)</f>
        <v>10000</v>
      </c>
      <c r="K68" t="s">
        <v>228</v>
      </c>
      <c r="L68">
        <f t="shared" si="13"/>
        <v>252500</v>
      </c>
      <c r="M68">
        <f t="shared" si="14"/>
        <v>37875</v>
      </c>
      <c r="N68" t="b">
        <f t="shared" si="15"/>
        <v>1</v>
      </c>
      <c r="O68">
        <f>VLOOKUP(B68,[2]주문번호_매핑!$A:$J,10,0)</f>
        <v>120050</v>
      </c>
    </row>
    <row r="69" spans="1:15" x14ac:dyDescent="0.45">
      <c r="A69">
        <f>VLOOKUP(O69,[4]실제데이터!$A:$J,10,0)</f>
        <v>10004</v>
      </c>
      <c r="B69" s="4" t="s">
        <v>76</v>
      </c>
      <c r="C69" t="str">
        <f t="shared" si="8"/>
        <v>20220927</v>
      </c>
      <c r="D69">
        <f t="shared" si="9"/>
        <v>27875</v>
      </c>
      <c r="E69">
        <f t="shared" si="10"/>
        <v>224625</v>
      </c>
      <c r="F69">
        <f t="shared" si="11"/>
        <v>22955</v>
      </c>
      <c r="G69">
        <f t="shared" si="12"/>
        <v>229545</v>
      </c>
      <c r="H69" t="s">
        <v>248</v>
      </c>
      <c r="I69">
        <f>VLOOKUP(B69,[3]Sheet1!$A:$C,3,0)</f>
        <v>262500</v>
      </c>
      <c r="J69">
        <f>VLOOKUP(B69,[2]주문번호_매핑!$A:$D,4,0)</f>
        <v>10000</v>
      </c>
      <c r="K69" t="s">
        <v>228</v>
      </c>
      <c r="L69">
        <f t="shared" si="13"/>
        <v>252500</v>
      </c>
      <c r="M69">
        <f t="shared" si="14"/>
        <v>37875</v>
      </c>
      <c r="N69" t="b">
        <f t="shared" si="15"/>
        <v>1</v>
      </c>
      <c r="O69">
        <f>VLOOKUP(B69,[2]주문번호_매핑!$A:$J,10,0)</f>
        <v>120047</v>
      </c>
    </row>
    <row r="70" spans="1:15" x14ac:dyDescent="0.45">
      <c r="A70">
        <f>VLOOKUP(O70,[4]실제데이터!$A:$J,10,0)</f>
        <v>10004</v>
      </c>
      <c r="B70" s="4" t="s">
        <v>77</v>
      </c>
      <c r="C70" t="str">
        <f t="shared" si="8"/>
        <v>20220904</v>
      </c>
      <c r="D70">
        <f t="shared" si="9"/>
        <v>26125</v>
      </c>
      <c r="E70">
        <f t="shared" si="10"/>
        <v>181375</v>
      </c>
      <c r="F70">
        <f t="shared" si="11"/>
        <v>18864</v>
      </c>
      <c r="G70">
        <f t="shared" si="12"/>
        <v>188636</v>
      </c>
      <c r="H70" t="s">
        <v>243</v>
      </c>
      <c r="I70">
        <f>VLOOKUP(B70,[3]Sheet1!$A:$C,3,0)</f>
        <v>212500</v>
      </c>
      <c r="J70">
        <f>VLOOKUP(B70,[2]주문번호_매핑!$A:$D,4,0)</f>
        <v>5000</v>
      </c>
      <c r="K70" t="s">
        <v>228</v>
      </c>
      <c r="L70">
        <f t="shared" si="13"/>
        <v>207500</v>
      </c>
      <c r="M70">
        <f t="shared" si="14"/>
        <v>31125</v>
      </c>
      <c r="N70" t="b">
        <f t="shared" si="15"/>
        <v>1</v>
      </c>
      <c r="O70">
        <f>VLOOKUP(B70,[2]주문번호_매핑!$A:$J,10,0)</f>
        <v>120049</v>
      </c>
    </row>
    <row r="71" spans="1:15" x14ac:dyDescent="0.45">
      <c r="A71">
        <f>VLOOKUP(O71,[4]실제데이터!$A:$J,10,0)</f>
        <v>10001</v>
      </c>
      <c r="B71" s="4" t="s">
        <v>78</v>
      </c>
      <c r="C71" t="str">
        <f t="shared" si="8"/>
        <v>20220907</v>
      </c>
      <c r="D71">
        <f t="shared" si="9"/>
        <v>26125</v>
      </c>
      <c r="E71">
        <f t="shared" si="10"/>
        <v>181375</v>
      </c>
      <c r="F71">
        <f t="shared" si="11"/>
        <v>18864</v>
      </c>
      <c r="G71">
        <f t="shared" si="12"/>
        <v>188636</v>
      </c>
      <c r="H71" t="s">
        <v>244</v>
      </c>
      <c r="I71">
        <f>VLOOKUP(B71,[3]Sheet1!$A:$C,3,0)</f>
        <v>212500</v>
      </c>
      <c r="J71">
        <f>VLOOKUP(B71,[2]주문번호_매핑!$A:$D,4,0)</f>
        <v>5000</v>
      </c>
      <c r="K71" t="s">
        <v>228</v>
      </c>
      <c r="L71">
        <f t="shared" si="13"/>
        <v>207500</v>
      </c>
      <c r="M71">
        <f t="shared" si="14"/>
        <v>31125</v>
      </c>
      <c r="N71" t="b">
        <f t="shared" si="15"/>
        <v>1</v>
      </c>
      <c r="O71">
        <f>VLOOKUP(B71,[2]주문번호_매핑!$A:$J,10,0)</f>
        <v>120043</v>
      </c>
    </row>
    <row r="72" spans="1:15" x14ac:dyDescent="0.45">
      <c r="A72">
        <f>VLOOKUP(O72,[4]실제데이터!$A:$J,10,0)</f>
        <v>10003</v>
      </c>
      <c r="B72" s="4" t="s">
        <v>79</v>
      </c>
      <c r="C72" t="str">
        <f t="shared" si="8"/>
        <v>20220908</v>
      </c>
      <c r="D72">
        <f t="shared" si="9"/>
        <v>20375</v>
      </c>
      <c r="E72">
        <f t="shared" si="10"/>
        <v>182125</v>
      </c>
      <c r="F72">
        <f t="shared" si="11"/>
        <v>18410</v>
      </c>
      <c r="G72">
        <f t="shared" si="12"/>
        <v>184090</v>
      </c>
      <c r="H72" t="s">
        <v>255</v>
      </c>
      <c r="I72">
        <f>VLOOKUP(B72,[3]Sheet1!$A:$C,3,0)</f>
        <v>212500</v>
      </c>
      <c r="J72">
        <f>VLOOKUP(B72,[2]주문번호_매핑!$A:$D,4,0)</f>
        <v>10000</v>
      </c>
      <c r="K72" t="s">
        <v>228</v>
      </c>
      <c r="L72">
        <f t="shared" si="13"/>
        <v>202500</v>
      </c>
      <c r="M72">
        <f t="shared" si="14"/>
        <v>30375</v>
      </c>
      <c r="N72" t="b">
        <f t="shared" si="15"/>
        <v>1</v>
      </c>
      <c r="O72">
        <f>VLOOKUP(B72,[2]주문번호_매핑!$A:$J,10,0)</f>
        <v>120056</v>
      </c>
    </row>
    <row r="73" spans="1:15" x14ac:dyDescent="0.45">
      <c r="A73">
        <f>VLOOKUP(O73,[4]실제데이터!$A:$J,10,0)</f>
        <v>10003</v>
      </c>
      <c r="B73" s="4" t="s">
        <v>80</v>
      </c>
      <c r="C73" t="str">
        <f t="shared" si="8"/>
        <v>20220910</v>
      </c>
      <c r="D73">
        <f t="shared" si="9"/>
        <v>20375</v>
      </c>
      <c r="E73">
        <f t="shared" si="10"/>
        <v>182125</v>
      </c>
      <c r="F73">
        <f t="shared" si="11"/>
        <v>18410</v>
      </c>
      <c r="G73">
        <f t="shared" si="12"/>
        <v>184090</v>
      </c>
      <c r="H73" t="s">
        <v>233</v>
      </c>
      <c r="I73">
        <f>VLOOKUP(B73,[3]Sheet1!$A:$C,3,0)</f>
        <v>212500</v>
      </c>
      <c r="J73">
        <f>VLOOKUP(B73,[2]주문번호_매핑!$A:$D,4,0)</f>
        <v>10000</v>
      </c>
      <c r="K73" t="s">
        <v>228</v>
      </c>
      <c r="L73">
        <f t="shared" si="13"/>
        <v>202500</v>
      </c>
      <c r="M73">
        <f t="shared" si="14"/>
        <v>30375</v>
      </c>
      <c r="N73" t="b">
        <f t="shared" si="15"/>
        <v>1</v>
      </c>
      <c r="O73">
        <f>VLOOKUP(B73,[2]주문번호_매핑!$A:$J,10,0)</f>
        <v>120057</v>
      </c>
    </row>
    <row r="74" spans="1:15" x14ac:dyDescent="0.45">
      <c r="A74">
        <f>VLOOKUP(O74,[4]실제데이터!$A:$J,10,0)</f>
        <v>10003</v>
      </c>
      <c r="B74" s="4" t="s">
        <v>81</v>
      </c>
      <c r="C74" t="str">
        <f t="shared" si="8"/>
        <v>20220912</v>
      </c>
      <c r="D74">
        <f t="shared" si="9"/>
        <v>20375</v>
      </c>
      <c r="E74">
        <f t="shared" si="10"/>
        <v>182125</v>
      </c>
      <c r="F74">
        <f t="shared" si="11"/>
        <v>18410</v>
      </c>
      <c r="G74">
        <f t="shared" si="12"/>
        <v>184090</v>
      </c>
      <c r="H74" t="s">
        <v>253</v>
      </c>
      <c r="I74">
        <f>VLOOKUP(B74,[3]Sheet1!$A:$C,3,0)</f>
        <v>212500</v>
      </c>
      <c r="J74">
        <f>VLOOKUP(B74,[2]주문번호_매핑!$A:$D,4,0)</f>
        <v>10000</v>
      </c>
      <c r="K74" t="s">
        <v>228</v>
      </c>
      <c r="L74">
        <f t="shared" si="13"/>
        <v>202500</v>
      </c>
      <c r="M74">
        <f t="shared" si="14"/>
        <v>30375</v>
      </c>
      <c r="N74" t="b">
        <f t="shared" si="15"/>
        <v>1</v>
      </c>
      <c r="O74">
        <f>VLOOKUP(B74,[2]주문번호_매핑!$A:$J,10,0)</f>
        <v>120058</v>
      </c>
    </row>
    <row r="75" spans="1:15" x14ac:dyDescent="0.45">
      <c r="A75">
        <f>VLOOKUP(O75,[4]실제데이터!$A:$J,10,0)</f>
        <v>10001</v>
      </c>
      <c r="B75" s="4" t="s">
        <v>82</v>
      </c>
      <c r="C75" t="str">
        <f t="shared" si="8"/>
        <v>20220913</v>
      </c>
      <c r="D75">
        <f t="shared" si="9"/>
        <v>20375</v>
      </c>
      <c r="E75">
        <f t="shared" si="10"/>
        <v>182125</v>
      </c>
      <c r="F75">
        <f t="shared" si="11"/>
        <v>18410</v>
      </c>
      <c r="G75">
        <f t="shared" si="12"/>
        <v>184090</v>
      </c>
      <c r="H75" t="s">
        <v>234</v>
      </c>
      <c r="I75">
        <f>VLOOKUP(B75,[3]Sheet1!$A:$C,3,0)</f>
        <v>212500</v>
      </c>
      <c r="J75">
        <f>VLOOKUP(B75,[2]주문번호_매핑!$A:$D,4,0)</f>
        <v>10000</v>
      </c>
      <c r="K75" t="s">
        <v>228</v>
      </c>
      <c r="L75">
        <f t="shared" si="13"/>
        <v>202500</v>
      </c>
      <c r="M75">
        <f t="shared" si="14"/>
        <v>30375</v>
      </c>
      <c r="N75" t="b">
        <f t="shared" si="15"/>
        <v>1</v>
      </c>
      <c r="O75">
        <f>VLOOKUP(B75,[2]주문번호_매핑!$A:$J,10,0)</f>
        <v>120044</v>
      </c>
    </row>
    <row r="76" spans="1:15" x14ac:dyDescent="0.45">
      <c r="A76">
        <f>VLOOKUP(O76,[4]실제데이터!$A:$J,10,0)</f>
        <v>10001</v>
      </c>
      <c r="B76" s="4" t="s">
        <v>83</v>
      </c>
      <c r="C76" t="str">
        <f t="shared" si="8"/>
        <v>20220915</v>
      </c>
      <c r="D76">
        <f t="shared" si="9"/>
        <v>26125</v>
      </c>
      <c r="E76">
        <f t="shared" si="10"/>
        <v>181375</v>
      </c>
      <c r="F76">
        <f t="shared" si="11"/>
        <v>18864</v>
      </c>
      <c r="G76">
        <f t="shared" si="12"/>
        <v>188636</v>
      </c>
      <c r="H76" t="s">
        <v>239</v>
      </c>
      <c r="I76">
        <f>VLOOKUP(B76,[3]Sheet1!$A:$C,3,0)</f>
        <v>212500</v>
      </c>
      <c r="J76">
        <f>VLOOKUP(B76,[2]주문번호_매핑!$A:$D,4,0)</f>
        <v>5000</v>
      </c>
      <c r="K76" t="s">
        <v>228</v>
      </c>
      <c r="L76">
        <f t="shared" si="13"/>
        <v>207500</v>
      </c>
      <c r="M76">
        <f t="shared" si="14"/>
        <v>31125</v>
      </c>
      <c r="N76" t="b">
        <f t="shared" si="15"/>
        <v>1</v>
      </c>
      <c r="O76">
        <f>VLOOKUP(B76,[2]주문번호_매핑!$A:$J,10,0)</f>
        <v>120043</v>
      </c>
    </row>
    <row r="77" spans="1:15" x14ac:dyDescent="0.45">
      <c r="A77">
        <f>VLOOKUP(O77,[4]실제데이터!$A:$J,10,0)</f>
        <v>10004</v>
      </c>
      <c r="B77" s="4" t="s">
        <v>84</v>
      </c>
      <c r="C77" t="str">
        <f t="shared" si="8"/>
        <v>20220922</v>
      </c>
      <c r="D77">
        <f t="shared" si="9"/>
        <v>20375</v>
      </c>
      <c r="E77">
        <f t="shared" si="10"/>
        <v>182125</v>
      </c>
      <c r="F77">
        <f t="shared" si="11"/>
        <v>18410</v>
      </c>
      <c r="G77">
        <f t="shared" si="12"/>
        <v>184090</v>
      </c>
      <c r="H77" t="s">
        <v>236</v>
      </c>
      <c r="I77">
        <f>VLOOKUP(B77,[3]Sheet1!$A:$C,3,0)</f>
        <v>212500</v>
      </c>
      <c r="J77">
        <f>VLOOKUP(B77,[2]주문번호_매핑!$A:$D,4,0)</f>
        <v>10000</v>
      </c>
      <c r="K77" t="s">
        <v>228</v>
      </c>
      <c r="L77">
        <f t="shared" si="13"/>
        <v>202500</v>
      </c>
      <c r="M77">
        <f t="shared" si="14"/>
        <v>30375</v>
      </c>
      <c r="N77" t="b">
        <f t="shared" si="15"/>
        <v>1</v>
      </c>
      <c r="O77">
        <f>VLOOKUP(B77,[2]주문번호_매핑!$A:$J,10,0)</f>
        <v>120048</v>
      </c>
    </row>
    <row r="78" spans="1:15" x14ac:dyDescent="0.45">
      <c r="A78">
        <f>VLOOKUP(O78,[4]실제데이터!$A:$J,10,0)</f>
        <v>10004</v>
      </c>
      <c r="B78" s="4" t="s">
        <v>85</v>
      </c>
      <c r="C78" t="str">
        <f t="shared" si="8"/>
        <v>20220925</v>
      </c>
      <c r="D78">
        <f t="shared" si="9"/>
        <v>20375</v>
      </c>
      <c r="E78">
        <f t="shared" si="10"/>
        <v>182125</v>
      </c>
      <c r="F78">
        <f t="shared" si="11"/>
        <v>18410</v>
      </c>
      <c r="G78">
        <f t="shared" si="12"/>
        <v>184090</v>
      </c>
      <c r="H78" t="s">
        <v>254</v>
      </c>
      <c r="I78">
        <f>VLOOKUP(B78,[3]Sheet1!$A:$C,3,0)</f>
        <v>212500</v>
      </c>
      <c r="J78">
        <f>VLOOKUP(B78,[2]주문번호_매핑!$A:$D,4,0)</f>
        <v>10000</v>
      </c>
      <c r="K78" t="s">
        <v>228</v>
      </c>
      <c r="L78">
        <f t="shared" si="13"/>
        <v>202500</v>
      </c>
      <c r="M78">
        <f t="shared" si="14"/>
        <v>30375</v>
      </c>
      <c r="N78" t="b">
        <f t="shared" si="15"/>
        <v>1</v>
      </c>
      <c r="O78">
        <f>VLOOKUP(B78,[2]주문번호_매핑!$A:$J,10,0)</f>
        <v>120051</v>
      </c>
    </row>
    <row r="79" spans="1:15" x14ac:dyDescent="0.45">
      <c r="A79">
        <f>VLOOKUP(O79,[4]실제데이터!$A:$J,10,0)</f>
        <v>10004</v>
      </c>
      <c r="B79" s="4" t="s">
        <v>86</v>
      </c>
      <c r="C79" t="str">
        <f t="shared" si="8"/>
        <v>20220928</v>
      </c>
      <c r="D79">
        <f t="shared" si="9"/>
        <v>20375</v>
      </c>
      <c r="E79">
        <f t="shared" si="10"/>
        <v>182125</v>
      </c>
      <c r="F79">
        <f t="shared" si="11"/>
        <v>18410</v>
      </c>
      <c r="G79">
        <f t="shared" si="12"/>
        <v>184090</v>
      </c>
      <c r="H79" t="s">
        <v>256</v>
      </c>
      <c r="I79">
        <f>VLOOKUP(B79,[3]Sheet1!$A:$C,3,0)</f>
        <v>212500</v>
      </c>
      <c r="J79">
        <f>VLOOKUP(B79,[2]주문번호_매핑!$A:$D,4,0)</f>
        <v>10000</v>
      </c>
      <c r="K79" t="s">
        <v>228</v>
      </c>
      <c r="L79">
        <f t="shared" si="13"/>
        <v>202500</v>
      </c>
      <c r="M79">
        <f t="shared" si="14"/>
        <v>30375</v>
      </c>
      <c r="N79" t="b">
        <f t="shared" si="15"/>
        <v>1</v>
      </c>
      <c r="O79">
        <f>VLOOKUP(B79,[2]주문번호_매핑!$A:$J,10,0)</f>
        <v>120046</v>
      </c>
    </row>
    <row r="80" spans="1:15" x14ac:dyDescent="0.45">
      <c r="A80">
        <f>VLOOKUP(O80,[4]실제데이터!$A:$J,10,0)</f>
        <v>10004</v>
      </c>
      <c r="B80" s="4" t="s">
        <v>87</v>
      </c>
      <c r="C80" t="str">
        <f t="shared" si="8"/>
        <v>20220906</v>
      </c>
      <c r="D80">
        <f t="shared" si="9"/>
        <v>16775</v>
      </c>
      <c r="E80">
        <f t="shared" si="10"/>
        <v>161725</v>
      </c>
      <c r="F80">
        <f t="shared" si="11"/>
        <v>16228</v>
      </c>
      <c r="G80">
        <f t="shared" si="12"/>
        <v>162272</v>
      </c>
      <c r="H80" t="s">
        <v>240</v>
      </c>
      <c r="I80">
        <f>VLOOKUP(B80,[3]Sheet1!$A:$C,3,0)</f>
        <v>188500</v>
      </c>
      <c r="J80">
        <f>VLOOKUP(B80,[2]주문번호_매핑!$A:$D,4,0)</f>
        <v>10000</v>
      </c>
      <c r="K80" t="s">
        <v>228</v>
      </c>
      <c r="L80">
        <f t="shared" si="13"/>
        <v>178500</v>
      </c>
      <c r="M80">
        <f t="shared" si="14"/>
        <v>26775</v>
      </c>
      <c r="N80" t="b">
        <f t="shared" si="15"/>
        <v>1</v>
      </c>
      <c r="O80">
        <f>VLOOKUP(B80,[2]주문번호_매핑!$A:$J,10,0)</f>
        <v>120047</v>
      </c>
    </row>
    <row r="81" spans="1:15" x14ac:dyDescent="0.45">
      <c r="A81">
        <f>VLOOKUP(O81,[4]실제데이터!$A:$J,10,0)</f>
        <v>10004</v>
      </c>
      <c r="B81" s="4" t="s">
        <v>88</v>
      </c>
      <c r="C81" t="str">
        <f t="shared" si="8"/>
        <v>20220912</v>
      </c>
      <c r="D81">
        <f t="shared" si="9"/>
        <v>16775</v>
      </c>
      <c r="E81">
        <f t="shared" si="10"/>
        <v>161725</v>
      </c>
      <c r="F81">
        <f t="shared" si="11"/>
        <v>16228</v>
      </c>
      <c r="G81">
        <f t="shared" si="12"/>
        <v>162272</v>
      </c>
      <c r="H81" t="s">
        <v>253</v>
      </c>
      <c r="I81">
        <f>VLOOKUP(B81,[3]Sheet1!$A:$C,3,0)</f>
        <v>188500</v>
      </c>
      <c r="J81">
        <f>VLOOKUP(B81,[2]주문번호_매핑!$A:$D,4,0)</f>
        <v>10000</v>
      </c>
      <c r="K81" t="s">
        <v>228</v>
      </c>
      <c r="L81">
        <f t="shared" si="13"/>
        <v>178500</v>
      </c>
      <c r="M81">
        <f t="shared" si="14"/>
        <v>26775</v>
      </c>
      <c r="N81" t="b">
        <f t="shared" si="15"/>
        <v>1</v>
      </c>
      <c r="O81">
        <f>VLOOKUP(B81,[2]주문번호_매핑!$A:$J,10,0)</f>
        <v>120050</v>
      </c>
    </row>
    <row r="82" spans="1:15" x14ac:dyDescent="0.45">
      <c r="A82">
        <f>VLOOKUP(O82,[4]실제데이터!$A:$J,10,0)</f>
        <v>10004</v>
      </c>
      <c r="B82" s="4" t="s">
        <v>89</v>
      </c>
      <c r="C82" t="str">
        <f t="shared" si="8"/>
        <v>20220920</v>
      </c>
      <c r="D82">
        <f t="shared" si="9"/>
        <v>22525</v>
      </c>
      <c r="E82">
        <f t="shared" si="10"/>
        <v>160975</v>
      </c>
      <c r="F82">
        <f t="shared" si="11"/>
        <v>16682</v>
      </c>
      <c r="G82">
        <f t="shared" si="12"/>
        <v>166818</v>
      </c>
      <c r="H82" t="s">
        <v>257</v>
      </c>
      <c r="I82">
        <f>VLOOKUP(B82,[3]Sheet1!$A:$C,3,0)</f>
        <v>188500</v>
      </c>
      <c r="J82">
        <f>VLOOKUP(B82,[2]주문번호_매핑!$A:$D,4,0)</f>
        <v>5000</v>
      </c>
      <c r="K82" t="s">
        <v>228</v>
      </c>
      <c r="L82">
        <f t="shared" si="13"/>
        <v>183500</v>
      </c>
      <c r="M82">
        <f t="shared" si="14"/>
        <v>27525</v>
      </c>
      <c r="N82" t="b">
        <f t="shared" si="15"/>
        <v>1</v>
      </c>
      <c r="O82">
        <f>VLOOKUP(B82,[2]주문번호_매핑!$A:$J,10,0)</f>
        <v>120049</v>
      </c>
    </row>
    <row r="83" spans="1:15" x14ac:dyDescent="0.45">
      <c r="A83">
        <f>VLOOKUP(O83,[4]실제데이터!$A:$J,10,0)</f>
        <v>10001</v>
      </c>
      <c r="B83" s="4" t="s">
        <v>90</v>
      </c>
      <c r="C83" t="str">
        <f t="shared" si="8"/>
        <v>20220924</v>
      </c>
      <c r="D83">
        <f t="shared" si="9"/>
        <v>16775</v>
      </c>
      <c r="E83">
        <f t="shared" si="10"/>
        <v>161725</v>
      </c>
      <c r="F83">
        <f t="shared" si="11"/>
        <v>16228</v>
      </c>
      <c r="G83">
        <f t="shared" si="12"/>
        <v>162272</v>
      </c>
      <c r="H83" t="s">
        <v>242</v>
      </c>
      <c r="I83">
        <f>VLOOKUP(B83,[3]Sheet1!$A:$C,3,0)</f>
        <v>188500</v>
      </c>
      <c r="J83">
        <f>VLOOKUP(B83,[2]주문번호_매핑!$A:$D,4,0)</f>
        <v>10000</v>
      </c>
      <c r="K83" t="s">
        <v>228</v>
      </c>
      <c r="L83">
        <f t="shared" si="13"/>
        <v>178500</v>
      </c>
      <c r="M83">
        <f t="shared" si="14"/>
        <v>26775</v>
      </c>
      <c r="N83" t="b">
        <f t="shared" si="15"/>
        <v>1</v>
      </c>
      <c r="O83">
        <f>VLOOKUP(B83,[2]주문번호_매핑!$A:$J,10,0)</f>
        <v>120044</v>
      </c>
    </row>
    <row r="84" spans="1:15" x14ac:dyDescent="0.45">
      <c r="A84">
        <f>VLOOKUP(O84,[4]실제데이터!$A:$J,10,0)</f>
        <v>10004</v>
      </c>
      <c r="B84" s="4" t="s">
        <v>91</v>
      </c>
      <c r="C84" t="str">
        <f t="shared" si="8"/>
        <v>20220925</v>
      </c>
      <c r="D84">
        <f t="shared" si="9"/>
        <v>16775</v>
      </c>
      <c r="E84">
        <f t="shared" si="10"/>
        <v>161725</v>
      </c>
      <c r="F84">
        <f t="shared" si="11"/>
        <v>16228</v>
      </c>
      <c r="G84">
        <f t="shared" si="12"/>
        <v>162272</v>
      </c>
      <c r="H84" t="s">
        <v>254</v>
      </c>
      <c r="I84">
        <f>VLOOKUP(B84,[3]Sheet1!$A:$C,3,0)</f>
        <v>188500</v>
      </c>
      <c r="J84">
        <f>VLOOKUP(B84,[2]주문번호_매핑!$A:$D,4,0)</f>
        <v>10000</v>
      </c>
      <c r="K84" t="s">
        <v>228</v>
      </c>
      <c r="L84">
        <f t="shared" si="13"/>
        <v>178500</v>
      </c>
      <c r="M84">
        <f t="shared" si="14"/>
        <v>26775</v>
      </c>
      <c r="N84" t="b">
        <f t="shared" si="15"/>
        <v>1</v>
      </c>
      <c r="O84">
        <f>VLOOKUP(B84,[2]주문번호_매핑!$A:$J,10,0)</f>
        <v>120046</v>
      </c>
    </row>
    <row r="85" spans="1:15" x14ac:dyDescent="0.45">
      <c r="A85">
        <f>VLOOKUP(O85,[4]실제데이터!$A:$J,10,0)</f>
        <v>10004</v>
      </c>
      <c r="B85" s="4" t="s">
        <v>92</v>
      </c>
      <c r="C85" t="str">
        <f t="shared" si="8"/>
        <v>20220928</v>
      </c>
      <c r="D85">
        <f t="shared" si="9"/>
        <v>16775</v>
      </c>
      <c r="E85">
        <f t="shared" si="10"/>
        <v>161725</v>
      </c>
      <c r="F85">
        <f t="shared" si="11"/>
        <v>16228</v>
      </c>
      <c r="G85">
        <f t="shared" si="12"/>
        <v>162272</v>
      </c>
      <c r="H85" t="s">
        <v>256</v>
      </c>
      <c r="I85">
        <f>VLOOKUP(B85,[3]Sheet1!$A:$C,3,0)</f>
        <v>188500</v>
      </c>
      <c r="J85">
        <f>VLOOKUP(B85,[2]주문번호_매핑!$A:$D,4,0)</f>
        <v>10000</v>
      </c>
      <c r="K85" t="s">
        <v>228</v>
      </c>
      <c r="L85">
        <f t="shared" si="13"/>
        <v>178500</v>
      </c>
      <c r="M85">
        <f t="shared" si="14"/>
        <v>26775</v>
      </c>
      <c r="N85" t="b">
        <f t="shared" si="15"/>
        <v>1</v>
      </c>
      <c r="O85">
        <f>VLOOKUP(B85,[2]주문번호_매핑!$A:$J,10,0)</f>
        <v>120048</v>
      </c>
    </row>
    <row r="86" spans="1:15" x14ac:dyDescent="0.45">
      <c r="A86">
        <f>VLOOKUP(O86,[4]실제데이터!$A:$J,10,0)</f>
        <v>10004</v>
      </c>
      <c r="B86" s="4" t="s">
        <v>93</v>
      </c>
      <c r="C86" t="str">
        <f t="shared" si="8"/>
        <v>20220906</v>
      </c>
      <c r="D86">
        <f t="shared" si="9"/>
        <v>16625</v>
      </c>
      <c r="E86">
        <f t="shared" si="10"/>
        <v>160875</v>
      </c>
      <c r="F86">
        <f t="shared" si="11"/>
        <v>16137</v>
      </c>
      <c r="G86">
        <f t="shared" si="12"/>
        <v>161363</v>
      </c>
      <c r="H86" t="s">
        <v>240</v>
      </c>
      <c r="I86">
        <f>VLOOKUP(B86,[3]Sheet1!$A:$C,3,0)</f>
        <v>187500</v>
      </c>
      <c r="J86">
        <f>VLOOKUP(B86,[2]주문번호_매핑!$A:$D,4,0)</f>
        <v>10000</v>
      </c>
      <c r="K86" t="s">
        <v>228</v>
      </c>
      <c r="L86">
        <f t="shared" si="13"/>
        <v>177500</v>
      </c>
      <c r="M86">
        <f t="shared" si="14"/>
        <v>26625</v>
      </c>
      <c r="N86" t="b">
        <f t="shared" si="15"/>
        <v>1</v>
      </c>
      <c r="O86">
        <f>VLOOKUP(B86,[2]주문번호_매핑!$A:$J,10,0)</f>
        <v>120051</v>
      </c>
    </row>
    <row r="87" spans="1:15" x14ac:dyDescent="0.45">
      <c r="A87">
        <f>VLOOKUP(O87,[4]실제데이터!$A:$J,10,0)</f>
        <v>10004</v>
      </c>
      <c r="B87" s="4" t="s">
        <v>94</v>
      </c>
      <c r="C87" t="str">
        <f t="shared" si="8"/>
        <v>20220912</v>
      </c>
      <c r="D87">
        <f t="shared" si="9"/>
        <v>16625</v>
      </c>
      <c r="E87">
        <f t="shared" si="10"/>
        <v>160875</v>
      </c>
      <c r="F87">
        <f t="shared" si="11"/>
        <v>16137</v>
      </c>
      <c r="G87">
        <f t="shared" si="12"/>
        <v>161363</v>
      </c>
      <c r="H87" t="s">
        <v>253</v>
      </c>
      <c r="I87">
        <f>VLOOKUP(B87,[3]Sheet1!$A:$C,3,0)</f>
        <v>187500</v>
      </c>
      <c r="J87">
        <f>VLOOKUP(B87,[2]주문번호_매핑!$A:$D,4,0)</f>
        <v>10000</v>
      </c>
      <c r="K87" t="s">
        <v>228</v>
      </c>
      <c r="L87">
        <f t="shared" si="13"/>
        <v>177500</v>
      </c>
      <c r="M87">
        <f t="shared" si="14"/>
        <v>26625</v>
      </c>
      <c r="N87" t="b">
        <f t="shared" si="15"/>
        <v>1</v>
      </c>
      <c r="O87">
        <f>VLOOKUP(B87,[2]주문번호_매핑!$A:$J,10,0)</f>
        <v>120047</v>
      </c>
    </row>
    <row r="88" spans="1:15" x14ac:dyDescent="0.45">
      <c r="A88">
        <f>VLOOKUP(O88,[4]실제데이터!$A:$J,10,0)</f>
        <v>10004</v>
      </c>
      <c r="B88" s="4" t="s">
        <v>95</v>
      </c>
      <c r="C88" t="str">
        <f t="shared" si="8"/>
        <v>20220920</v>
      </c>
      <c r="D88">
        <f t="shared" si="9"/>
        <v>16625</v>
      </c>
      <c r="E88">
        <f t="shared" si="10"/>
        <v>160875</v>
      </c>
      <c r="F88">
        <f t="shared" si="11"/>
        <v>16137</v>
      </c>
      <c r="G88">
        <f t="shared" si="12"/>
        <v>161363</v>
      </c>
      <c r="H88" t="s">
        <v>257</v>
      </c>
      <c r="I88">
        <f>VLOOKUP(B88,[3]Sheet1!$A:$C,3,0)</f>
        <v>187500</v>
      </c>
      <c r="J88">
        <f>VLOOKUP(B88,[2]주문번호_매핑!$A:$D,4,0)</f>
        <v>10000</v>
      </c>
      <c r="K88" t="s">
        <v>228</v>
      </c>
      <c r="L88">
        <f t="shared" si="13"/>
        <v>177500</v>
      </c>
      <c r="M88">
        <f t="shared" si="14"/>
        <v>26625</v>
      </c>
      <c r="N88" t="b">
        <f t="shared" si="15"/>
        <v>1</v>
      </c>
      <c r="O88">
        <f>VLOOKUP(B88,[2]주문번호_매핑!$A:$J,10,0)</f>
        <v>120050</v>
      </c>
    </row>
    <row r="89" spans="1:15" x14ac:dyDescent="0.45">
      <c r="A89">
        <f>VLOOKUP(O89,[4]실제데이터!$A:$J,10,0)</f>
        <v>10004</v>
      </c>
      <c r="B89" s="4" t="s">
        <v>96</v>
      </c>
      <c r="C89" t="str">
        <f t="shared" si="8"/>
        <v>20220924</v>
      </c>
      <c r="D89">
        <f t="shared" si="9"/>
        <v>22375</v>
      </c>
      <c r="E89">
        <f t="shared" si="10"/>
        <v>160125</v>
      </c>
      <c r="F89">
        <f t="shared" si="11"/>
        <v>16591</v>
      </c>
      <c r="G89">
        <f t="shared" si="12"/>
        <v>165909</v>
      </c>
      <c r="H89" t="s">
        <v>242</v>
      </c>
      <c r="I89">
        <f>VLOOKUP(B89,[3]Sheet1!$A:$C,3,0)</f>
        <v>187500</v>
      </c>
      <c r="J89">
        <f>VLOOKUP(B89,[2]주문번호_매핑!$A:$D,4,0)</f>
        <v>5000</v>
      </c>
      <c r="K89" t="s">
        <v>228</v>
      </c>
      <c r="L89">
        <f t="shared" si="13"/>
        <v>182500</v>
      </c>
      <c r="M89">
        <f t="shared" si="14"/>
        <v>27375</v>
      </c>
      <c r="N89" t="b">
        <f t="shared" si="15"/>
        <v>1</v>
      </c>
      <c r="O89">
        <f>VLOOKUP(B89,[2]주문번호_매핑!$A:$J,10,0)</f>
        <v>120049</v>
      </c>
    </row>
    <row r="90" spans="1:15" x14ac:dyDescent="0.45">
      <c r="A90">
        <f>VLOOKUP(O90,[4]실제데이터!$A:$J,10,0)</f>
        <v>10000</v>
      </c>
      <c r="B90" s="4" t="s">
        <v>97</v>
      </c>
      <c r="C90" t="str">
        <f t="shared" si="8"/>
        <v>20220925</v>
      </c>
      <c r="D90">
        <f t="shared" si="9"/>
        <v>16625</v>
      </c>
      <c r="E90">
        <f t="shared" si="10"/>
        <v>160875</v>
      </c>
      <c r="F90">
        <f t="shared" si="11"/>
        <v>16137</v>
      </c>
      <c r="G90">
        <f t="shared" si="12"/>
        <v>161363</v>
      </c>
      <c r="H90" t="s">
        <v>254</v>
      </c>
      <c r="I90">
        <f>VLOOKUP(B90,[3]Sheet1!$A:$C,3,0)</f>
        <v>187500</v>
      </c>
      <c r="J90">
        <f>VLOOKUP(B90,[2]주문번호_매핑!$A:$D,4,0)</f>
        <v>10000</v>
      </c>
      <c r="K90" t="s">
        <v>228</v>
      </c>
      <c r="L90">
        <f t="shared" si="13"/>
        <v>177500</v>
      </c>
      <c r="M90">
        <f t="shared" si="14"/>
        <v>26625</v>
      </c>
      <c r="N90" t="b">
        <f t="shared" si="15"/>
        <v>1</v>
      </c>
      <c r="O90">
        <f>VLOOKUP(B90,[2]주문번호_매핑!$A:$J,10,0)</f>
        <v>120033</v>
      </c>
    </row>
    <row r="91" spans="1:15" x14ac:dyDescent="0.45">
      <c r="A91">
        <f>VLOOKUP(O91,[4]실제데이터!$A:$J,10,0)</f>
        <v>10000</v>
      </c>
      <c r="B91" s="4" t="s">
        <v>98</v>
      </c>
      <c r="C91" t="str">
        <f t="shared" si="8"/>
        <v>20220928</v>
      </c>
      <c r="D91">
        <f t="shared" si="9"/>
        <v>16625</v>
      </c>
      <c r="E91">
        <f t="shared" si="10"/>
        <v>160875</v>
      </c>
      <c r="F91">
        <f t="shared" si="11"/>
        <v>16137</v>
      </c>
      <c r="G91">
        <f t="shared" si="12"/>
        <v>161363</v>
      </c>
      <c r="H91" t="s">
        <v>256</v>
      </c>
      <c r="I91">
        <f>VLOOKUP(B91,[3]Sheet1!$A:$C,3,0)</f>
        <v>187500</v>
      </c>
      <c r="J91">
        <f>VLOOKUP(B91,[2]주문번호_매핑!$A:$D,4,0)</f>
        <v>10000</v>
      </c>
      <c r="K91" t="s">
        <v>228</v>
      </c>
      <c r="L91">
        <f t="shared" si="13"/>
        <v>177500</v>
      </c>
      <c r="M91">
        <f t="shared" si="14"/>
        <v>26625</v>
      </c>
      <c r="N91" t="b">
        <f t="shared" si="15"/>
        <v>1</v>
      </c>
      <c r="O91">
        <f>VLOOKUP(B91,[2]주문번호_매핑!$A:$J,10,0)</f>
        <v>120033</v>
      </c>
    </row>
    <row r="92" spans="1:15" x14ac:dyDescent="0.45">
      <c r="A92">
        <f>VLOOKUP(O92,[4]실제데이터!$A:$J,10,0)</f>
        <v>10001</v>
      </c>
      <c r="B92" s="4" t="s">
        <v>99</v>
      </c>
      <c r="C92" t="str">
        <f t="shared" si="8"/>
        <v>20220906</v>
      </c>
      <c r="D92">
        <f t="shared" si="9"/>
        <v>15425</v>
      </c>
      <c r="E92">
        <f t="shared" si="10"/>
        <v>154075</v>
      </c>
      <c r="F92">
        <f t="shared" si="11"/>
        <v>15410</v>
      </c>
      <c r="G92">
        <f t="shared" si="12"/>
        <v>154090</v>
      </c>
      <c r="H92" t="s">
        <v>240</v>
      </c>
      <c r="I92">
        <f>VLOOKUP(B92,[3]Sheet1!$A:$C,3,0)</f>
        <v>179500</v>
      </c>
      <c r="J92">
        <f>VLOOKUP(B92,[2]주문번호_매핑!$A:$D,4,0)</f>
        <v>10000</v>
      </c>
      <c r="K92" t="s">
        <v>228</v>
      </c>
      <c r="L92">
        <f t="shared" si="13"/>
        <v>169500</v>
      </c>
      <c r="M92">
        <f t="shared" si="14"/>
        <v>25425</v>
      </c>
      <c r="N92" t="b">
        <f t="shared" si="15"/>
        <v>1</v>
      </c>
      <c r="O92">
        <f>VLOOKUP(B92,[2]주문번호_매핑!$A:$J,10,0)</f>
        <v>120044</v>
      </c>
    </row>
    <row r="93" spans="1:15" x14ac:dyDescent="0.45">
      <c r="A93">
        <f>VLOOKUP(O93,[4]실제데이터!$A:$J,10,0)</f>
        <v>10004</v>
      </c>
      <c r="B93" s="4" t="s">
        <v>100</v>
      </c>
      <c r="C93" t="str">
        <f t="shared" si="8"/>
        <v>20220912</v>
      </c>
      <c r="D93">
        <f t="shared" si="9"/>
        <v>15425</v>
      </c>
      <c r="E93">
        <f t="shared" si="10"/>
        <v>154075</v>
      </c>
      <c r="F93">
        <f t="shared" si="11"/>
        <v>15410</v>
      </c>
      <c r="G93">
        <f t="shared" si="12"/>
        <v>154090</v>
      </c>
      <c r="H93" t="s">
        <v>253</v>
      </c>
      <c r="I93">
        <f>VLOOKUP(B93,[3]Sheet1!$A:$C,3,0)</f>
        <v>179500</v>
      </c>
      <c r="J93">
        <f>VLOOKUP(B93,[2]주문번호_매핑!$A:$D,4,0)</f>
        <v>10000</v>
      </c>
      <c r="K93" t="s">
        <v>228</v>
      </c>
      <c r="L93">
        <f t="shared" si="13"/>
        <v>169500</v>
      </c>
      <c r="M93">
        <f t="shared" si="14"/>
        <v>25425</v>
      </c>
      <c r="N93" t="b">
        <f t="shared" si="15"/>
        <v>1</v>
      </c>
      <c r="O93">
        <f>VLOOKUP(B93,[2]주문번호_매핑!$A:$J,10,0)</f>
        <v>120048</v>
      </c>
    </row>
    <row r="94" spans="1:15" x14ac:dyDescent="0.45">
      <c r="A94">
        <f>VLOOKUP(O94,[4]실제데이터!$A:$J,10,0)</f>
        <v>10004</v>
      </c>
      <c r="B94" s="4" t="s">
        <v>101</v>
      </c>
      <c r="C94" t="str">
        <f t="shared" si="8"/>
        <v>20220920</v>
      </c>
      <c r="D94">
        <f t="shared" si="9"/>
        <v>15425</v>
      </c>
      <c r="E94">
        <f t="shared" si="10"/>
        <v>154075</v>
      </c>
      <c r="F94">
        <f t="shared" si="11"/>
        <v>15410</v>
      </c>
      <c r="G94">
        <f t="shared" si="12"/>
        <v>154090</v>
      </c>
      <c r="H94" t="s">
        <v>257</v>
      </c>
      <c r="I94">
        <f>VLOOKUP(B94,[3]Sheet1!$A:$C,3,0)</f>
        <v>179500</v>
      </c>
      <c r="J94">
        <f>VLOOKUP(B94,[2]주문번호_매핑!$A:$D,4,0)</f>
        <v>10000</v>
      </c>
      <c r="K94" t="s">
        <v>228</v>
      </c>
      <c r="L94">
        <f t="shared" si="13"/>
        <v>169500</v>
      </c>
      <c r="M94">
        <f t="shared" si="14"/>
        <v>25425</v>
      </c>
      <c r="N94" t="b">
        <f t="shared" si="15"/>
        <v>1</v>
      </c>
      <c r="O94">
        <f>VLOOKUP(B94,[2]주문번호_매핑!$A:$J,10,0)</f>
        <v>120051</v>
      </c>
    </row>
    <row r="95" spans="1:15" x14ac:dyDescent="0.45">
      <c r="A95">
        <f>VLOOKUP(O95,[4]실제데이터!$A:$J,10,0)</f>
        <v>10004</v>
      </c>
      <c r="B95" s="4" t="s">
        <v>102</v>
      </c>
      <c r="C95" t="str">
        <f t="shared" si="8"/>
        <v>20220923</v>
      </c>
      <c r="D95">
        <f t="shared" si="9"/>
        <v>15425</v>
      </c>
      <c r="E95">
        <f t="shared" si="10"/>
        <v>154075</v>
      </c>
      <c r="F95">
        <f t="shared" si="11"/>
        <v>15410</v>
      </c>
      <c r="G95">
        <f t="shared" si="12"/>
        <v>154090</v>
      </c>
      <c r="H95" t="s">
        <v>247</v>
      </c>
      <c r="I95">
        <f>VLOOKUP(B95,[3]Sheet1!$A:$C,3,0)</f>
        <v>179500</v>
      </c>
      <c r="J95">
        <f>VLOOKUP(B95,[2]주문번호_매핑!$A:$D,4,0)</f>
        <v>10000</v>
      </c>
      <c r="K95" t="s">
        <v>228</v>
      </c>
      <c r="L95">
        <f t="shared" si="13"/>
        <v>169500</v>
      </c>
      <c r="M95">
        <f t="shared" si="14"/>
        <v>25425</v>
      </c>
      <c r="N95" t="b">
        <f t="shared" si="15"/>
        <v>1</v>
      </c>
      <c r="O95">
        <f>VLOOKUP(B95,[2]주문번호_매핑!$A:$J,10,0)</f>
        <v>120046</v>
      </c>
    </row>
    <row r="96" spans="1:15" x14ac:dyDescent="0.45">
      <c r="A96">
        <f>VLOOKUP(O96,[4]실제데이터!$A:$J,10,0)</f>
        <v>10004</v>
      </c>
      <c r="B96" s="4" t="s">
        <v>103</v>
      </c>
      <c r="C96" t="str">
        <f t="shared" si="8"/>
        <v>20220925</v>
      </c>
      <c r="D96">
        <f t="shared" si="9"/>
        <v>15425</v>
      </c>
      <c r="E96">
        <f t="shared" si="10"/>
        <v>154075</v>
      </c>
      <c r="F96">
        <f t="shared" si="11"/>
        <v>15410</v>
      </c>
      <c r="G96">
        <f t="shared" si="12"/>
        <v>154090</v>
      </c>
      <c r="H96" t="s">
        <v>254</v>
      </c>
      <c r="I96">
        <f>VLOOKUP(B96,[3]Sheet1!$A:$C,3,0)</f>
        <v>179500</v>
      </c>
      <c r="J96">
        <f>VLOOKUP(B96,[2]주문번호_매핑!$A:$D,4,0)</f>
        <v>10000</v>
      </c>
      <c r="K96" t="s">
        <v>228</v>
      </c>
      <c r="L96">
        <f t="shared" si="13"/>
        <v>169500</v>
      </c>
      <c r="M96">
        <f t="shared" si="14"/>
        <v>25425</v>
      </c>
      <c r="N96" t="b">
        <f t="shared" si="15"/>
        <v>1</v>
      </c>
      <c r="O96">
        <f>VLOOKUP(B96,[2]주문번호_매핑!$A:$J,10,0)</f>
        <v>120047</v>
      </c>
    </row>
    <row r="97" spans="1:15" x14ac:dyDescent="0.45">
      <c r="A97">
        <f>VLOOKUP(O97,[4]실제데이터!$A:$J,10,0)</f>
        <v>10004</v>
      </c>
      <c r="B97" s="4" t="s">
        <v>104</v>
      </c>
      <c r="C97" t="str">
        <f t="shared" si="8"/>
        <v>20220928</v>
      </c>
      <c r="D97">
        <f t="shared" si="9"/>
        <v>21175</v>
      </c>
      <c r="E97">
        <f t="shared" si="10"/>
        <v>153325</v>
      </c>
      <c r="F97">
        <f t="shared" si="11"/>
        <v>15864</v>
      </c>
      <c r="G97">
        <f t="shared" si="12"/>
        <v>158636</v>
      </c>
      <c r="H97" t="s">
        <v>256</v>
      </c>
      <c r="I97">
        <f>VLOOKUP(B97,[3]Sheet1!$A:$C,3,0)</f>
        <v>179500</v>
      </c>
      <c r="J97">
        <f>VLOOKUP(B97,[2]주문번호_매핑!$A:$D,4,0)</f>
        <v>5000</v>
      </c>
      <c r="K97" t="s">
        <v>228</v>
      </c>
      <c r="L97">
        <f t="shared" si="13"/>
        <v>174500</v>
      </c>
      <c r="M97">
        <f t="shared" si="14"/>
        <v>26175</v>
      </c>
      <c r="N97" t="b">
        <f t="shared" si="15"/>
        <v>1</v>
      </c>
      <c r="O97">
        <f>VLOOKUP(B97,[2]주문번호_매핑!$A:$J,10,0)</f>
        <v>120050</v>
      </c>
    </row>
    <row r="98" spans="1:15" x14ac:dyDescent="0.45">
      <c r="A98">
        <f>VLOOKUP(O98,[4]실제데이터!$A:$J,10,0)</f>
        <v>10004</v>
      </c>
      <c r="B98" s="4" t="s">
        <v>105</v>
      </c>
      <c r="C98" t="str">
        <f t="shared" si="8"/>
        <v>20220906</v>
      </c>
      <c r="D98">
        <f t="shared" si="9"/>
        <v>19975</v>
      </c>
      <c r="E98">
        <f t="shared" si="10"/>
        <v>146525</v>
      </c>
      <c r="F98">
        <f t="shared" si="11"/>
        <v>15137</v>
      </c>
      <c r="G98">
        <f t="shared" si="12"/>
        <v>151363</v>
      </c>
      <c r="H98" t="s">
        <v>240</v>
      </c>
      <c r="I98">
        <f>VLOOKUP(B98,[3]Sheet1!$A:$C,3,0)</f>
        <v>171500</v>
      </c>
      <c r="J98">
        <f>VLOOKUP(B98,[2]주문번호_매핑!$A:$D,4,0)</f>
        <v>5000</v>
      </c>
      <c r="K98" t="s">
        <v>228</v>
      </c>
      <c r="L98">
        <f t="shared" si="13"/>
        <v>166500</v>
      </c>
      <c r="M98">
        <f t="shared" si="14"/>
        <v>24975</v>
      </c>
      <c r="N98" t="b">
        <f t="shared" si="15"/>
        <v>1</v>
      </c>
      <c r="O98">
        <f>VLOOKUP(B98,[2]주문번호_매핑!$A:$J,10,0)</f>
        <v>120049</v>
      </c>
    </row>
    <row r="99" spans="1:15" x14ac:dyDescent="0.45">
      <c r="A99">
        <f>VLOOKUP(O99,[4]실제데이터!$A:$J,10,0)</f>
        <v>10000</v>
      </c>
      <c r="B99" s="4" t="s">
        <v>106</v>
      </c>
      <c r="C99" t="str">
        <f t="shared" si="8"/>
        <v>20220912</v>
      </c>
      <c r="D99">
        <f t="shared" si="9"/>
        <v>14225</v>
      </c>
      <c r="E99">
        <f t="shared" si="10"/>
        <v>147275</v>
      </c>
      <c r="F99">
        <f t="shared" si="11"/>
        <v>14682</v>
      </c>
      <c r="G99">
        <f t="shared" si="12"/>
        <v>146818</v>
      </c>
      <c r="H99" t="s">
        <v>253</v>
      </c>
      <c r="I99">
        <f>VLOOKUP(B99,[3]Sheet1!$A:$C,3,0)</f>
        <v>171500</v>
      </c>
      <c r="J99">
        <f>VLOOKUP(B99,[2]주문번호_매핑!$A:$D,4,0)</f>
        <v>10000</v>
      </c>
      <c r="K99" t="s">
        <v>228</v>
      </c>
      <c r="L99">
        <f t="shared" si="13"/>
        <v>161500</v>
      </c>
      <c r="M99">
        <f t="shared" si="14"/>
        <v>24225</v>
      </c>
      <c r="N99" t="b">
        <f t="shared" si="15"/>
        <v>1</v>
      </c>
      <c r="O99">
        <f>VLOOKUP(B99,[2]주문번호_매핑!$A:$J,10,0)</f>
        <v>120033</v>
      </c>
    </row>
    <row r="100" spans="1:15" x14ac:dyDescent="0.45">
      <c r="A100">
        <f>VLOOKUP(O100,[4]실제데이터!$A:$J,10,0)</f>
        <v>10000</v>
      </c>
      <c r="B100" s="4" t="s">
        <v>107</v>
      </c>
      <c r="C100" t="str">
        <f t="shared" si="8"/>
        <v>20220921</v>
      </c>
      <c r="D100">
        <f t="shared" si="9"/>
        <v>14225</v>
      </c>
      <c r="E100">
        <f t="shared" si="10"/>
        <v>147275</v>
      </c>
      <c r="F100">
        <f t="shared" si="11"/>
        <v>14682</v>
      </c>
      <c r="G100">
        <f t="shared" si="12"/>
        <v>146818</v>
      </c>
      <c r="H100" t="s">
        <v>241</v>
      </c>
      <c r="I100">
        <f>VLOOKUP(B100,[3]Sheet1!$A:$C,3,0)</f>
        <v>171500</v>
      </c>
      <c r="J100">
        <f>VLOOKUP(B100,[2]주문번호_매핑!$A:$D,4,0)</f>
        <v>10000</v>
      </c>
      <c r="K100" t="s">
        <v>228</v>
      </c>
      <c r="L100">
        <f t="shared" si="13"/>
        <v>161500</v>
      </c>
      <c r="M100">
        <f t="shared" si="14"/>
        <v>24225</v>
      </c>
      <c r="N100" t="b">
        <f t="shared" si="15"/>
        <v>1</v>
      </c>
      <c r="O100">
        <f>VLOOKUP(B100,[2]주문번호_매핑!$A:$J,10,0)</f>
        <v>120033</v>
      </c>
    </row>
    <row r="101" spans="1:15" x14ac:dyDescent="0.45">
      <c r="A101">
        <f>VLOOKUP(O101,[4]실제데이터!$A:$J,10,0)</f>
        <v>10000</v>
      </c>
      <c r="B101" s="4" t="s">
        <v>108</v>
      </c>
      <c r="C101" t="str">
        <f t="shared" si="8"/>
        <v>20220924</v>
      </c>
      <c r="D101">
        <f t="shared" si="9"/>
        <v>14225</v>
      </c>
      <c r="E101">
        <f t="shared" si="10"/>
        <v>147275</v>
      </c>
      <c r="F101">
        <f t="shared" si="11"/>
        <v>14682</v>
      </c>
      <c r="G101">
        <f t="shared" si="12"/>
        <v>146818</v>
      </c>
      <c r="H101" t="s">
        <v>242</v>
      </c>
      <c r="I101">
        <f>VLOOKUP(B101,[3]Sheet1!$A:$C,3,0)</f>
        <v>171500</v>
      </c>
      <c r="J101">
        <f>VLOOKUP(B101,[2]주문번호_매핑!$A:$D,4,0)</f>
        <v>10000</v>
      </c>
      <c r="K101" t="s">
        <v>228</v>
      </c>
      <c r="L101">
        <f t="shared" si="13"/>
        <v>161500</v>
      </c>
      <c r="M101">
        <f t="shared" si="14"/>
        <v>24225</v>
      </c>
      <c r="N101" t="b">
        <f t="shared" si="15"/>
        <v>1</v>
      </c>
      <c r="O101">
        <f>VLOOKUP(B101,[2]주문번호_매핑!$A:$J,10,0)</f>
        <v>120033</v>
      </c>
    </row>
    <row r="102" spans="1:15" x14ac:dyDescent="0.45">
      <c r="A102">
        <f>VLOOKUP(O102,[4]실제데이터!$A:$J,10,0)</f>
        <v>10000</v>
      </c>
      <c r="B102" s="4" t="s">
        <v>109</v>
      </c>
      <c r="C102" t="str">
        <f t="shared" si="8"/>
        <v>20220925</v>
      </c>
      <c r="D102">
        <f t="shared" si="9"/>
        <v>14225</v>
      </c>
      <c r="E102">
        <f t="shared" si="10"/>
        <v>147275</v>
      </c>
      <c r="F102">
        <f t="shared" si="11"/>
        <v>14682</v>
      </c>
      <c r="G102">
        <f t="shared" si="12"/>
        <v>146818</v>
      </c>
      <c r="H102" t="s">
        <v>254</v>
      </c>
      <c r="I102">
        <f>VLOOKUP(B102,[3]Sheet1!$A:$C,3,0)</f>
        <v>171500</v>
      </c>
      <c r="J102">
        <f>VLOOKUP(B102,[2]주문번호_매핑!$A:$D,4,0)</f>
        <v>10000</v>
      </c>
      <c r="K102" t="s">
        <v>228</v>
      </c>
      <c r="L102">
        <f t="shared" si="13"/>
        <v>161500</v>
      </c>
      <c r="M102">
        <f t="shared" si="14"/>
        <v>24225</v>
      </c>
      <c r="N102" t="b">
        <f t="shared" si="15"/>
        <v>1</v>
      </c>
      <c r="O102">
        <f>VLOOKUP(B102,[2]주문번호_매핑!$A:$J,10,0)</f>
        <v>120033</v>
      </c>
    </row>
    <row r="103" spans="1:15" x14ac:dyDescent="0.45">
      <c r="A103">
        <f>VLOOKUP(O103,[4]실제데이터!$A:$J,10,0)</f>
        <v>10000</v>
      </c>
      <c r="B103" s="4" t="s">
        <v>110</v>
      </c>
      <c r="C103" t="str">
        <f t="shared" si="8"/>
        <v>20220928</v>
      </c>
      <c r="D103">
        <f t="shared" si="9"/>
        <v>14225</v>
      </c>
      <c r="E103">
        <f t="shared" si="10"/>
        <v>147275</v>
      </c>
      <c r="F103">
        <f t="shared" si="11"/>
        <v>14682</v>
      </c>
      <c r="G103">
        <f t="shared" si="12"/>
        <v>146818</v>
      </c>
      <c r="H103" t="s">
        <v>256</v>
      </c>
      <c r="I103">
        <f>VLOOKUP(B103,[3]Sheet1!$A:$C,3,0)</f>
        <v>171500</v>
      </c>
      <c r="J103">
        <f>VLOOKUP(B103,[2]주문번호_매핑!$A:$D,4,0)</f>
        <v>10000</v>
      </c>
      <c r="K103" t="s">
        <v>228</v>
      </c>
      <c r="L103">
        <f t="shared" si="13"/>
        <v>161500</v>
      </c>
      <c r="M103">
        <f t="shared" si="14"/>
        <v>24225</v>
      </c>
      <c r="N103" t="b">
        <f t="shared" si="15"/>
        <v>1</v>
      </c>
      <c r="O103">
        <f>VLOOKUP(B103,[2]주문번호_매핑!$A:$J,10,0)</f>
        <v>120033</v>
      </c>
    </row>
    <row r="104" spans="1:15" x14ac:dyDescent="0.45">
      <c r="A104">
        <f>VLOOKUP(O104,[4]실제데이터!$A:$J,10,0)</f>
        <v>10000</v>
      </c>
      <c r="B104" s="4" t="s">
        <v>111</v>
      </c>
      <c r="C104" t="str">
        <f t="shared" si="8"/>
        <v>20220930</v>
      </c>
      <c r="D104">
        <f t="shared" si="9"/>
        <v>14225</v>
      </c>
      <c r="E104">
        <f t="shared" si="10"/>
        <v>147275</v>
      </c>
      <c r="F104">
        <f t="shared" si="11"/>
        <v>14682</v>
      </c>
      <c r="G104">
        <f t="shared" si="12"/>
        <v>146818</v>
      </c>
      <c r="H104" t="s">
        <v>258</v>
      </c>
      <c r="I104">
        <f>VLOOKUP(B104,[3]Sheet1!$A:$C,3,0)</f>
        <v>171500</v>
      </c>
      <c r="J104">
        <f>VLOOKUP(B104,[2]주문번호_매핑!$A:$D,4,0)</f>
        <v>10000</v>
      </c>
      <c r="K104" t="s">
        <v>228</v>
      </c>
      <c r="L104">
        <f t="shared" si="13"/>
        <v>161500</v>
      </c>
      <c r="M104">
        <f t="shared" si="14"/>
        <v>24225</v>
      </c>
      <c r="N104" t="b">
        <f t="shared" si="15"/>
        <v>1</v>
      </c>
      <c r="O104">
        <f>VLOOKUP(B104,[2]주문번호_매핑!$A:$J,10,0)</f>
        <v>120033</v>
      </c>
    </row>
    <row r="105" spans="1:15" x14ac:dyDescent="0.45">
      <c r="A105">
        <f>VLOOKUP(O105,[4]실제데이터!$A:$J,10,0)</f>
        <v>10000</v>
      </c>
      <c r="B105" s="4" t="s">
        <v>112</v>
      </c>
      <c r="C105" t="str">
        <f t="shared" si="8"/>
        <v>20220903</v>
      </c>
      <c r="D105">
        <f t="shared" si="9"/>
        <v>12725</v>
      </c>
      <c r="E105">
        <f t="shared" si="10"/>
        <v>138775</v>
      </c>
      <c r="F105">
        <f t="shared" si="11"/>
        <v>13773</v>
      </c>
      <c r="G105">
        <f t="shared" si="12"/>
        <v>137727</v>
      </c>
      <c r="H105" t="s">
        <v>238</v>
      </c>
      <c r="I105">
        <f>VLOOKUP(B105,[3]Sheet1!$A:$C,3,0)</f>
        <v>161500</v>
      </c>
      <c r="J105">
        <f>VLOOKUP(B105,[2]주문번호_매핑!$A:$D,4,0)</f>
        <v>10000</v>
      </c>
      <c r="K105" t="s">
        <v>228</v>
      </c>
      <c r="L105">
        <f t="shared" si="13"/>
        <v>151500</v>
      </c>
      <c r="M105">
        <f t="shared" si="14"/>
        <v>22725</v>
      </c>
      <c r="N105" t="b">
        <f t="shared" si="15"/>
        <v>1</v>
      </c>
      <c r="O105">
        <f>VLOOKUP(B105,[2]주문번호_매핑!$A:$J,10,0)</f>
        <v>120033</v>
      </c>
    </row>
    <row r="106" spans="1:15" x14ac:dyDescent="0.45">
      <c r="A106">
        <f>VLOOKUP(O106,[4]실제데이터!$A:$J,10,0)</f>
        <v>10000</v>
      </c>
      <c r="B106" s="4" t="s">
        <v>113</v>
      </c>
      <c r="C106" t="str">
        <f t="shared" si="8"/>
        <v>20220905</v>
      </c>
      <c r="D106">
        <f t="shared" si="9"/>
        <v>12725</v>
      </c>
      <c r="E106">
        <f t="shared" si="10"/>
        <v>138775</v>
      </c>
      <c r="F106">
        <f t="shared" si="11"/>
        <v>13773</v>
      </c>
      <c r="G106">
        <f t="shared" si="12"/>
        <v>137727</v>
      </c>
      <c r="H106" t="s">
        <v>245</v>
      </c>
      <c r="I106">
        <f>VLOOKUP(B106,[3]Sheet1!$A:$C,3,0)</f>
        <v>161500</v>
      </c>
      <c r="J106">
        <f>VLOOKUP(B106,[2]주문번호_매핑!$A:$D,4,0)</f>
        <v>10000</v>
      </c>
      <c r="K106" t="s">
        <v>228</v>
      </c>
      <c r="L106">
        <f t="shared" si="13"/>
        <v>151500</v>
      </c>
      <c r="M106">
        <f t="shared" si="14"/>
        <v>22725</v>
      </c>
      <c r="N106" t="b">
        <f t="shared" si="15"/>
        <v>1</v>
      </c>
      <c r="O106">
        <f>VLOOKUP(B106,[2]주문번호_매핑!$A:$J,10,0)</f>
        <v>120037</v>
      </c>
    </row>
    <row r="107" spans="1:15" x14ac:dyDescent="0.45">
      <c r="A107">
        <f>VLOOKUP(O107,[4]실제데이터!$A:$J,10,0)</f>
        <v>10001</v>
      </c>
      <c r="B107" s="4" t="s">
        <v>114</v>
      </c>
      <c r="C107" t="str">
        <f t="shared" si="8"/>
        <v>20220905</v>
      </c>
      <c r="D107">
        <f t="shared" si="9"/>
        <v>12725</v>
      </c>
      <c r="E107">
        <f t="shared" si="10"/>
        <v>138775</v>
      </c>
      <c r="F107">
        <f t="shared" si="11"/>
        <v>13773</v>
      </c>
      <c r="G107">
        <f t="shared" si="12"/>
        <v>137727</v>
      </c>
      <c r="H107" t="s">
        <v>245</v>
      </c>
      <c r="I107">
        <f>VLOOKUP(B107,[3]Sheet1!$A:$C,3,0)</f>
        <v>161500</v>
      </c>
      <c r="J107">
        <f>VLOOKUP(B107,[2]주문번호_매핑!$A:$D,4,0)</f>
        <v>10000</v>
      </c>
      <c r="K107" t="s">
        <v>228</v>
      </c>
      <c r="L107">
        <f t="shared" si="13"/>
        <v>151500</v>
      </c>
      <c r="M107">
        <f t="shared" si="14"/>
        <v>22725</v>
      </c>
      <c r="N107" t="b">
        <f t="shared" si="15"/>
        <v>1</v>
      </c>
      <c r="O107">
        <f>VLOOKUP(B107,[2]주문번호_매핑!$A:$J,10,0)</f>
        <v>120044</v>
      </c>
    </row>
    <row r="108" spans="1:15" x14ac:dyDescent="0.45">
      <c r="A108">
        <f>VLOOKUP(O108,[4]실제데이터!$A:$J,10,0)</f>
        <v>10003</v>
      </c>
      <c r="B108" s="4" t="s">
        <v>115</v>
      </c>
      <c r="C108" t="str">
        <f t="shared" si="8"/>
        <v>20220906</v>
      </c>
      <c r="D108">
        <f t="shared" si="9"/>
        <v>12725</v>
      </c>
      <c r="E108">
        <f t="shared" si="10"/>
        <v>138775</v>
      </c>
      <c r="F108">
        <f t="shared" si="11"/>
        <v>13773</v>
      </c>
      <c r="G108">
        <f t="shared" si="12"/>
        <v>137727</v>
      </c>
      <c r="H108" t="s">
        <v>240</v>
      </c>
      <c r="I108">
        <f>VLOOKUP(B108,[3]Sheet1!$A:$C,3,0)</f>
        <v>161500</v>
      </c>
      <c r="J108">
        <f>VLOOKUP(B108,[2]주문번호_매핑!$A:$D,4,0)</f>
        <v>10000</v>
      </c>
      <c r="K108" t="s">
        <v>228</v>
      </c>
      <c r="L108">
        <f t="shared" si="13"/>
        <v>151500</v>
      </c>
      <c r="M108">
        <f t="shared" si="14"/>
        <v>22725</v>
      </c>
      <c r="N108" t="b">
        <f t="shared" si="15"/>
        <v>1</v>
      </c>
      <c r="O108">
        <f>VLOOKUP(B108,[2]주문번호_매핑!$A:$J,10,0)</f>
        <v>120055</v>
      </c>
    </row>
    <row r="109" spans="1:15" x14ac:dyDescent="0.45">
      <c r="A109">
        <f>VLOOKUP(O109,[4]실제데이터!$A:$J,10,0)</f>
        <v>10003</v>
      </c>
      <c r="B109" s="4" t="s">
        <v>116</v>
      </c>
      <c r="C109" t="str">
        <f t="shared" si="8"/>
        <v>20220912</v>
      </c>
      <c r="D109">
        <f t="shared" si="9"/>
        <v>12725</v>
      </c>
      <c r="E109">
        <f t="shared" si="10"/>
        <v>138775</v>
      </c>
      <c r="F109">
        <f t="shared" si="11"/>
        <v>13773</v>
      </c>
      <c r="G109">
        <f t="shared" si="12"/>
        <v>137727</v>
      </c>
      <c r="H109" t="s">
        <v>253</v>
      </c>
      <c r="I109">
        <f>VLOOKUP(B109,[3]Sheet1!$A:$C,3,0)</f>
        <v>161500</v>
      </c>
      <c r="J109">
        <f>VLOOKUP(B109,[2]주문번호_매핑!$A:$D,4,0)</f>
        <v>10000</v>
      </c>
      <c r="K109" t="s">
        <v>228</v>
      </c>
      <c r="L109">
        <f t="shared" si="13"/>
        <v>151500</v>
      </c>
      <c r="M109">
        <f t="shared" si="14"/>
        <v>22725</v>
      </c>
      <c r="N109" t="b">
        <f t="shared" si="15"/>
        <v>1</v>
      </c>
      <c r="O109">
        <f>VLOOKUP(B109,[2]주문번호_매핑!$A:$J,10,0)</f>
        <v>120054</v>
      </c>
    </row>
    <row r="110" spans="1:15" x14ac:dyDescent="0.45">
      <c r="A110">
        <f>VLOOKUP(O110,[4]실제데이터!$A:$J,10,0)</f>
        <v>10004</v>
      </c>
      <c r="B110" s="4" t="s">
        <v>117</v>
      </c>
      <c r="C110" t="str">
        <f t="shared" si="8"/>
        <v>20220912</v>
      </c>
      <c r="D110">
        <f t="shared" si="9"/>
        <v>12725</v>
      </c>
      <c r="E110">
        <f t="shared" si="10"/>
        <v>138775</v>
      </c>
      <c r="F110">
        <f t="shared" si="11"/>
        <v>13773</v>
      </c>
      <c r="G110">
        <f t="shared" si="12"/>
        <v>137727</v>
      </c>
      <c r="H110" t="s">
        <v>253</v>
      </c>
      <c r="I110">
        <f>VLOOKUP(B110,[3]Sheet1!$A:$C,3,0)</f>
        <v>161500</v>
      </c>
      <c r="J110">
        <f>VLOOKUP(B110,[2]주문번호_매핑!$A:$D,4,0)</f>
        <v>10000</v>
      </c>
      <c r="K110" t="s">
        <v>228</v>
      </c>
      <c r="L110">
        <f t="shared" si="13"/>
        <v>151500</v>
      </c>
      <c r="M110">
        <f t="shared" si="14"/>
        <v>22725</v>
      </c>
      <c r="N110" t="b">
        <f t="shared" si="15"/>
        <v>1</v>
      </c>
      <c r="O110">
        <f>VLOOKUP(B110,[2]주문번호_매핑!$A:$J,10,0)</f>
        <v>120048</v>
      </c>
    </row>
    <row r="111" spans="1:15" x14ac:dyDescent="0.45">
      <c r="A111">
        <f>VLOOKUP(O111,[4]실제데이터!$A:$J,10,0)</f>
        <v>10000</v>
      </c>
      <c r="B111" s="4" t="s">
        <v>118</v>
      </c>
      <c r="C111" t="str">
        <f t="shared" si="8"/>
        <v>20220912</v>
      </c>
      <c r="D111">
        <f t="shared" si="9"/>
        <v>12725</v>
      </c>
      <c r="E111">
        <f t="shared" si="10"/>
        <v>138775</v>
      </c>
      <c r="F111">
        <f t="shared" si="11"/>
        <v>13773</v>
      </c>
      <c r="G111">
        <f t="shared" si="12"/>
        <v>137727</v>
      </c>
      <c r="H111" t="s">
        <v>253</v>
      </c>
      <c r="I111">
        <f>VLOOKUP(B111,[3]Sheet1!$A:$C,3,0)</f>
        <v>161500</v>
      </c>
      <c r="J111">
        <f>VLOOKUP(B111,[2]주문번호_매핑!$A:$D,4,0)</f>
        <v>10000</v>
      </c>
      <c r="K111" t="s">
        <v>228</v>
      </c>
      <c r="L111">
        <f t="shared" si="13"/>
        <v>151500</v>
      </c>
      <c r="M111">
        <f t="shared" si="14"/>
        <v>22725</v>
      </c>
      <c r="N111" t="b">
        <f t="shared" si="15"/>
        <v>1</v>
      </c>
      <c r="O111">
        <f>VLOOKUP(B111,[2]주문번호_매핑!$A:$J,10,0)</f>
        <v>120031</v>
      </c>
    </row>
    <row r="112" spans="1:15" x14ac:dyDescent="0.45">
      <c r="A112">
        <f>VLOOKUP(O112,[4]실제데이터!$A:$J,10,0)</f>
        <v>10000</v>
      </c>
      <c r="B112" s="4" t="s">
        <v>119</v>
      </c>
      <c r="C112" t="str">
        <f t="shared" si="8"/>
        <v>20220913</v>
      </c>
      <c r="D112">
        <f t="shared" si="9"/>
        <v>12725</v>
      </c>
      <c r="E112">
        <f t="shared" si="10"/>
        <v>138775</v>
      </c>
      <c r="F112">
        <f t="shared" si="11"/>
        <v>13773</v>
      </c>
      <c r="G112">
        <f t="shared" si="12"/>
        <v>137727</v>
      </c>
      <c r="H112" t="s">
        <v>234</v>
      </c>
      <c r="I112">
        <f>VLOOKUP(B112,[3]Sheet1!$A:$C,3,0)</f>
        <v>161500</v>
      </c>
      <c r="J112">
        <f>VLOOKUP(B112,[2]주문번호_매핑!$A:$D,4,0)</f>
        <v>10000</v>
      </c>
      <c r="K112" t="s">
        <v>228</v>
      </c>
      <c r="L112">
        <f t="shared" si="13"/>
        <v>151500</v>
      </c>
      <c r="M112">
        <f t="shared" si="14"/>
        <v>22725</v>
      </c>
      <c r="N112" t="b">
        <f t="shared" si="15"/>
        <v>1</v>
      </c>
      <c r="O112">
        <f>VLOOKUP(B112,[2]주문번호_매핑!$A:$J,10,0)</f>
        <v>120032</v>
      </c>
    </row>
    <row r="113" spans="1:15" x14ac:dyDescent="0.45">
      <c r="A113">
        <f>VLOOKUP(O113,[4]실제데이터!$A:$J,10,0)</f>
        <v>10000</v>
      </c>
      <c r="B113" s="4" t="s">
        <v>120</v>
      </c>
      <c r="C113" t="str">
        <f t="shared" si="8"/>
        <v>20220915</v>
      </c>
      <c r="D113">
        <f t="shared" si="9"/>
        <v>12725</v>
      </c>
      <c r="E113">
        <f t="shared" si="10"/>
        <v>138775</v>
      </c>
      <c r="F113">
        <f t="shared" si="11"/>
        <v>13773</v>
      </c>
      <c r="G113">
        <f t="shared" si="12"/>
        <v>137727</v>
      </c>
      <c r="H113" t="s">
        <v>239</v>
      </c>
      <c r="I113">
        <f>VLOOKUP(B113,[3]Sheet1!$A:$C,3,0)</f>
        <v>161500</v>
      </c>
      <c r="J113">
        <f>VLOOKUP(B113,[2]주문번호_매핑!$A:$D,4,0)</f>
        <v>10000</v>
      </c>
      <c r="K113" t="s">
        <v>228</v>
      </c>
      <c r="L113">
        <f t="shared" si="13"/>
        <v>151500</v>
      </c>
      <c r="M113">
        <f t="shared" si="14"/>
        <v>22725</v>
      </c>
      <c r="N113" t="b">
        <f t="shared" si="15"/>
        <v>1</v>
      </c>
      <c r="O113">
        <f>VLOOKUP(B113,[2]주문번호_매핑!$A:$J,10,0)</f>
        <v>120035</v>
      </c>
    </row>
    <row r="114" spans="1:15" x14ac:dyDescent="0.45">
      <c r="A114">
        <f>VLOOKUP(O114,[4]실제데이터!$A:$J,10,0)</f>
        <v>10001</v>
      </c>
      <c r="B114" s="4" t="s">
        <v>121</v>
      </c>
      <c r="C114" t="str">
        <f t="shared" si="8"/>
        <v>20220918</v>
      </c>
      <c r="D114">
        <f t="shared" si="9"/>
        <v>12725</v>
      </c>
      <c r="E114">
        <f t="shared" si="10"/>
        <v>138775</v>
      </c>
      <c r="F114">
        <f t="shared" si="11"/>
        <v>13773</v>
      </c>
      <c r="G114">
        <f t="shared" si="12"/>
        <v>137727</v>
      </c>
      <c r="H114" t="s">
        <v>259</v>
      </c>
      <c r="I114">
        <f>VLOOKUP(B114,[3]Sheet1!$A:$C,3,0)</f>
        <v>161500</v>
      </c>
      <c r="J114">
        <f>VLOOKUP(B114,[2]주문번호_매핑!$A:$D,4,0)</f>
        <v>10000</v>
      </c>
      <c r="K114" t="s">
        <v>228</v>
      </c>
      <c r="L114">
        <f t="shared" si="13"/>
        <v>151500</v>
      </c>
      <c r="M114">
        <f t="shared" si="14"/>
        <v>22725</v>
      </c>
      <c r="N114" t="b">
        <f t="shared" si="15"/>
        <v>1</v>
      </c>
      <c r="O114">
        <f>VLOOKUP(B114,[2]주문번호_매핑!$A:$J,10,0)</f>
        <v>120044</v>
      </c>
    </row>
    <row r="115" spans="1:15" x14ac:dyDescent="0.45">
      <c r="A115">
        <f>VLOOKUP(O115,[4]실제데이터!$A:$J,10,0)</f>
        <v>10001</v>
      </c>
      <c r="B115" s="4" t="s">
        <v>122</v>
      </c>
      <c r="C115" t="str">
        <f t="shared" si="8"/>
        <v>20220918</v>
      </c>
      <c r="D115">
        <f t="shared" si="9"/>
        <v>12725</v>
      </c>
      <c r="E115">
        <f t="shared" si="10"/>
        <v>138775</v>
      </c>
      <c r="F115">
        <f t="shared" si="11"/>
        <v>13773</v>
      </c>
      <c r="G115">
        <f t="shared" si="12"/>
        <v>137727</v>
      </c>
      <c r="H115" t="s">
        <v>259</v>
      </c>
      <c r="I115">
        <f>VLOOKUP(B115,[3]Sheet1!$A:$C,3,0)</f>
        <v>161500</v>
      </c>
      <c r="J115">
        <f>VLOOKUP(B115,[2]주문번호_매핑!$A:$D,4,0)</f>
        <v>10000</v>
      </c>
      <c r="K115" t="s">
        <v>228</v>
      </c>
      <c r="L115">
        <f t="shared" si="13"/>
        <v>151500</v>
      </c>
      <c r="M115">
        <f t="shared" si="14"/>
        <v>22725</v>
      </c>
      <c r="N115" t="b">
        <f t="shared" si="15"/>
        <v>1</v>
      </c>
      <c r="O115">
        <f>VLOOKUP(B115,[2]주문번호_매핑!$A:$J,10,0)</f>
        <v>120041</v>
      </c>
    </row>
    <row r="116" spans="1:15" x14ac:dyDescent="0.45">
      <c r="A116">
        <f>VLOOKUP(O116,[4]실제데이터!$A:$J,10,0)</f>
        <v>10003</v>
      </c>
      <c r="B116" s="4" t="s">
        <v>123</v>
      </c>
      <c r="C116" t="str">
        <f t="shared" si="8"/>
        <v>20220920</v>
      </c>
      <c r="D116">
        <f t="shared" si="9"/>
        <v>12725</v>
      </c>
      <c r="E116">
        <f t="shared" si="10"/>
        <v>138775</v>
      </c>
      <c r="F116">
        <f t="shared" si="11"/>
        <v>13773</v>
      </c>
      <c r="G116">
        <f t="shared" si="12"/>
        <v>137727</v>
      </c>
      <c r="H116" t="s">
        <v>257</v>
      </c>
      <c r="I116">
        <f>VLOOKUP(B116,[3]Sheet1!$A:$C,3,0)</f>
        <v>161500</v>
      </c>
      <c r="J116">
        <f>VLOOKUP(B116,[2]주문번호_매핑!$A:$D,4,0)</f>
        <v>10000</v>
      </c>
      <c r="K116" t="s">
        <v>228</v>
      </c>
      <c r="L116">
        <f t="shared" si="13"/>
        <v>151500</v>
      </c>
      <c r="M116">
        <f t="shared" si="14"/>
        <v>22725</v>
      </c>
      <c r="N116" t="b">
        <f t="shared" si="15"/>
        <v>1</v>
      </c>
      <c r="O116">
        <f>VLOOKUP(B116,[2]주문번호_매핑!$A:$J,10,0)</f>
        <v>120053</v>
      </c>
    </row>
    <row r="117" spans="1:15" x14ac:dyDescent="0.45">
      <c r="A117">
        <f>VLOOKUP(O117,[4]실제데이터!$A:$J,10,0)</f>
        <v>10004</v>
      </c>
      <c r="B117" s="4" t="s">
        <v>124</v>
      </c>
      <c r="C117" t="str">
        <f t="shared" si="8"/>
        <v>20220922</v>
      </c>
      <c r="D117">
        <f t="shared" si="9"/>
        <v>18475</v>
      </c>
      <c r="E117">
        <f t="shared" si="10"/>
        <v>138025</v>
      </c>
      <c r="F117">
        <f t="shared" si="11"/>
        <v>14228</v>
      </c>
      <c r="G117">
        <f t="shared" si="12"/>
        <v>142272</v>
      </c>
      <c r="H117" t="s">
        <v>236</v>
      </c>
      <c r="I117">
        <f>VLOOKUP(B117,[3]Sheet1!$A:$C,3,0)</f>
        <v>161500</v>
      </c>
      <c r="J117">
        <f>VLOOKUP(B117,[2]주문번호_매핑!$A:$D,4,0)</f>
        <v>5000</v>
      </c>
      <c r="K117" t="s">
        <v>228</v>
      </c>
      <c r="L117">
        <f t="shared" si="13"/>
        <v>156500</v>
      </c>
      <c r="M117">
        <f t="shared" si="14"/>
        <v>23475</v>
      </c>
      <c r="N117" t="b">
        <f t="shared" si="15"/>
        <v>1</v>
      </c>
      <c r="O117">
        <f>VLOOKUP(B117,[2]주문번호_매핑!$A:$J,10,0)</f>
        <v>120049</v>
      </c>
    </row>
    <row r="118" spans="1:15" x14ac:dyDescent="0.45">
      <c r="A118">
        <f>VLOOKUP(O118,[4]실제데이터!$A:$J,10,0)</f>
        <v>10000</v>
      </c>
      <c r="B118" s="4" t="s">
        <v>125</v>
      </c>
      <c r="C118" t="str">
        <f t="shared" si="8"/>
        <v>20220923</v>
      </c>
      <c r="D118">
        <f t="shared" si="9"/>
        <v>12725</v>
      </c>
      <c r="E118">
        <f t="shared" si="10"/>
        <v>138775</v>
      </c>
      <c r="F118">
        <f t="shared" si="11"/>
        <v>13773</v>
      </c>
      <c r="G118">
        <f t="shared" si="12"/>
        <v>137727</v>
      </c>
      <c r="H118" t="s">
        <v>247</v>
      </c>
      <c r="I118">
        <f>VLOOKUP(B118,[3]Sheet1!$A:$C,3,0)</f>
        <v>161500</v>
      </c>
      <c r="J118">
        <f>VLOOKUP(B118,[2]주문번호_매핑!$A:$D,4,0)</f>
        <v>10000</v>
      </c>
      <c r="K118" t="s">
        <v>228</v>
      </c>
      <c r="L118">
        <f t="shared" si="13"/>
        <v>151500</v>
      </c>
      <c r="M118">
        <f t="shared" si="14"/>
        <v>22725</v>
      </c>
      <c r="N118" t="b">
        <f t="shared" si="15"/>
        <v>1</v>
      </c>
      <c r="O118">
        <f>VLOOKUP(B118,[2]주문번호_매핑!$A:$J,10,0)</f>
        <v>120031</v>
      </c>
    </row>
    <row r="119" spans="1:15" x14ac:dyDescent="0.45">
      <c r="A119">
        <f>VLOOKUP(O119,[4]실제데이터!$A:$J,10,0)</f>
        <v>10000</v>
      </c>
      <c r="B119" s="4" t="s">
        <v>126</v>
      </c>
      <c r="C119" t="str">
        <f t="shared" si="8"/>
        <v>20220923</v>
      </c>
      <c r="D119">
        <f t="shared" si="9"/>
        <v>12725</v>
      </c>
      <c r="E119">
        <f t="shared" si="10"/>
        <v>138775</v>
      </c>
      <c r="F119">
        <f t="shared" si="11"/>
        <v>13773</v>
      </c>
      <c r="G119">
        <f t="shared" si="12"/>
        <v>137727</v>
      </c>
      <c r="H119" t="s">
        <v>247</v>
      </c>
      <c r="I119">
        <f>VLOOKUP(B119,[3]Sheet1!$A:$C,3,0)</f>
        <v>161500</v>
      </c>
      <c r="J119">
        <f>VLOOKUP(B119,[2]주문번호_매핑!$A:$D,4,0)</f>
        <v>10000</v>
      </c>
      <c r="K119" t="s">
        <v>228</v>
      </c>
      <c r="L119">
        <f t="shared" si="13"/>
        <v>151500</v>
      </c>
      <c r="M119">
        <f t="shared" si="14"/>
        <v>22725</v>
      </c>
      <c r="N119" t="b">
        <f t="shared" si="15"/>
        <v>1</v>
      </c>
      <c r="O119">
        <f>VLOOKUP(B119,[2]주문번호_매핑!$A:$J,10,0)</f>
        <v>120032</v>
      </c>
    </row>
    <row r="120" spans="1:15" x14ac:dyDescent="0.45">
      <c r="A120">
        <f>VLOOKUP(O120,[4]실제데이터!$A:$J,10,0)</f>
        <v>10000</v>
      </c>
      <c r="B120" s="4" t="s">
        <v>127</v>
      </c>
      <c r="C120" t="str">
        <f t="shared" si="8"/>
        <v>20220924</v>
      </c>
      <c r="D120">
        <f t="shared" si="9"/>
        <v>12725</v>
      </c>
      <c r="E120">
        <f t="shared" si="10"/>
        <v>138775</v>
      </c>
      <c r="F120">
        <f t="shared" si="11"/>
        <v>13773</v>
      </c>
      <c r="G120">
        <f t="shared" si="12"/>
        <v>137727</v>
      </c>
      <c r="H120" t="s">
        <v>242</v>
      </c>
      <c r="I120">
        <f>VLOOKUP(B120,[3]Sheet1!$A:$C,3,0)</f>
        <v>161500</v>
      </c>
      <c r="J120">
        <f>VLOOKUP(B120,[2]주문번호_매핑!$A:$D,4,0)</f>
        <v>10000</v>
      </c>
      <c r="K120" t="s">
        <v>228</v>
      </c>
      <c r="L120">
        <f t="shared" si="13"/>
        <v>151500</v>
      </c>
      <c r="M120">
        <f t="shared" si="14"/>
        <v>22725</v>
      </c>
      <c r="N120" t="b">
        <f t="shared" si="15"/>
        <v>1</v>
      </c>
      <c r="O120">
        <f>VLOOKUP(B120,[2]주문번호_매핑!$A:$J,10,0)</f>
        <v>120033</v>
      </c>
    </row>
    <row r="121" spans="1:15" x14ac:dyDescent="0.45">
      <c r="A121">
        <f>VLOOKUP(O121,[4]실제데이터!$A:$J,10,0)</f>
        <v>10004</v>
      </c>
      <c r="B121" s="4" t="s">
        <v>128</v>
      </c>
      <c r="C121" t="str">
        <f t="shared" si="8"/>
        <v>20220925</v>
      </c>
      <c r="D121">
        <f t="shared" si="9"/>
        <v>12725</v>
      </c>
      <c r="E121">
        <f t="shared" si="10"/>
        <v>138775</v>
      </c>
      <c r="F121">
        <f t="shared" si="11"/>
        <v>13773</v>
      </c>
      <c r="G121">
        <f t="shared" si="12"/>
        <v>137727</v>
      </c>
      <c r="H121" t="s">
        <v>254</v>
      </c>
      <c r="I121">
        <f>VLOOKUP(B121,[3]Sheet1!$A:$C,3,0)</f>
        <v>161500</v>
      </c>
      <c r="J121">
        <f>VLOOKUP(B121,[2]주문번호_매핑!$A:$D,4,0)</f>
        <v>10000</v>
      </c>
      <c r="K121" t="s">
        <v>228</v>
      </c>
      <c r="L121">
        <f t="shared" si="13"/>
        <v>151500</v>
      </c>
      <c r="M121">
        <f t="shared" si="14"/>
        <v>22725</v>
      </c>
      <c r="N121" t="b">
        <f t="shared" si="15"/>
        <v>1</v>
      </c>
      <c r="O121">
        <f>VLOOKUP(B121,[2]주문번호_매핑!$A:$J,10,0)</f>
        <v>120048</v>
      </c>
    </row>
    <row r="122" spans="1:15" x14ac:dyDescent="0.45">
      <c r="A122">
        <f>VLOOKUP(O122,[4]실제데이터!$A:$J,10,0)</f>
        <v>10004</v>
      </c>
      <c r="B122" s="4" t="s">
        <v>129</v>
      </c>
      <c r="C122" t="str">
        <f t="shared" si="8"/>
        <v>20220925</v>
      </c>
      <c r="D122">
        <f t="shared" si="9"/>
        <v>12725</v>
      </c>
      <c r="E122">
        <f t="shared" si="10"/>
        <v>138775</v>
      </c>
      <c r="F122">
        <f t="shared" si="11"/>
        <v>13773</v>
      </c>
      <c r="G122">
        <f t="shared" si="12"/>
        <v>137727</v>
      </c>
      <c r="H122" t="s">
        <v>254</v>
      </c>
      <c r="I122">
        <f>VLOOKUP(B122,[3]Sheet1!$A:$C,3,0)</f>
        <v>161500</v>
      </c>
      <c r="J122">
        <f>VLOOKUP(B122,[2]주문번호_매핑!$A:$D,4,0)</f>
        <v>10000</v>
      </c>
      <c r="K122" t="s">
        <v>228</v>
      </c>
      <c r="L122">
        <f t="shared" si="13"/>
        <v>151500</v>
      </c>
      <c r="M122">
        <f t="shared" si="14"/>
        <v>22725</v>
      </c>
      <c r="N122" t="b">
        <f t="shared" si="15"/>
        <v>1</v>
      </c>
      <c r="O122">
        <f>VLOOKUP(B122,[2]주문번호_매핑!$A:$J,10,0)</f>
        <v>120051</v>
      </c>
    </row>
    <row r="123" spans="1:15" x14ac:dyDescent="0.45">
      <c r="A123">
        <f>VLOOKUP(O123,[4]실제데이터!$A:$J,10,0)</f>
        <v>10004</v>
      </c>
      <c r="B123" s="4" t="s">
        <v>130</v>
      </c>
      <c r="C123" t="str">
        <f t="shared" si="8"/>
        <v>20220925</v>
      </c>
      <c r="D123">
        <f t="shared" si="9"/>
        <v>12725</v>
      </c>
      <c r="E123">
        <f t="shared" si="10"/>
        <v>138775</v>
      </c>
      <c r="F123">
        <f t="shared" si="11"/>
        <v>13773</v>
      </c>
      <c r="G123">
        <f t="shared" si="12"/>
        <v>137727</v>
      </c>
      <c r="H123" t="s">
        <v>254</v>
      </c>
      <c r="I123">
        <f>VLOOKUP(B123,[3]Sheet1!$A:$C,3,0)</f>
        <v>161500</v>
      </c>
      <c r="J123">
        <f>VLOOKUP(B123,[2]주문번호_매핑!$A:$D,4,0)</f>
        <v>10000</v>
      </c>
      <c r="K123" t="s">
        <v>228</v>
      </c>
      <c r="L123">
        <f t="shared" si="13"/>
        <v>151500</v>
      </c>
      <c r="M123">
        <f t="shared" si="14"/>
        <v>22725</v>
      </c>
      <c r="N123" t="b">
        <f t="shared" si="15"/>
        <v>1</v>
      </c>
      <c r="O123">
        <f>VLOOKUP(B123,[2]주문번호_매핑!$A:$J,10,0)</f>
        <v>120046</v>
      </c>
    </row>
    <row r="124" spans="1:15" x14ac:dyDescent="0.45">
      <c r="A124">
        <f>VLOOKUP(O124,[4]실제데이터!$A:$J,10,0)</f>
        <v>10004</v>
      </c>
      <c r="B124" s="4" t="s">
        <v>131</v>
      </c>
      <c r="C124" t="str">
        <f t="shared" si="8"/>
        <v>20220927</v>
      </c>
      <c r="D124">
        <f t="shared" si="9"/>
        <v>12725</v>
      </c>
      <c r="E124">
        <f t="shared" si="10"/>
        <v>138775</v>
      </c>
      <c r="F124">
        <f t="shared" si="11"/>
        <v>13773</v>
      </c>
      <c r="G124">
        <f t="shared" si="12"/>
        <v>137727</v>
      </c>
      <c r="H124" t="s">
        <v>248</v>
      </c>
      <c r="I124">
        <f>VLOOKUP(B124,[3]Sheet1!$A:$C,3,0)</f>
        <v>161500</v>
      </c>
      <c r="J124">
        <f>VLOOKUP(B124,[2]주문번호_매핑!$A:$D,4,0)</f>
        <v>10000</v>
      </c>
      <c r="K124" t="s">
        <v>228</v>
      </c>
      <c r="L124">
        <f t="shared" si="13"/>
        <v>151500</v>
      </c>
      <c r="M124">
        <f t="shared" si="14"/>
        <v>22725</v>
      </c>
      <c r="N124" t="b">
        <f t="shared" si="15"/>
        <v>1</v>
      </c>
      <c r="O124">
        <f>VLOOKUP(B124,[2]주문번호_매핑!$A:$J,10,0)</f>
        <v>120047</v>
      </c>
    </row>
    <row r="125" spans="1:15" x14ac:dyDescent="0.45">
      <c r="A125">
        <f>VLOOKUP(O125,[4]실제데이터!$A:$J,10,0)</f>
        <v>10004</v>
      </c>
      <c r="B125" s="4" t="s">
        <v>132</v>
      </c>
      <c r="C125" t="str">
        <f t="shared" si="8"/>
        <v>20220928</v>
      </c>
      <c r="D125">
        <f t="shared" si="9"/>
        <v>18475</v>
      </c>
      <c r="E125">
        <f t="shared" si="10"/>
        <v>138025</v>
      </c>
      <c r="F125">
        <f t="shared" si="11"/>
        <v>14228</v>
      </c>
      <c r="G125">
        <f t="shared" si="12"/>
        <v>142272</v>
      </c>
      <c r="H125" t="s">
        <v>256</v>
      </c>
      <c r="I125">
        <f>VLOOKUP(B125,[3]Sheet1!$A:$C,3,0)</f>
        <v>161500</v>
      </c>
      <c r="J125">
        <f>VLOOKUP(B125,[2]주문번호_매핑!$A:$D,4,0)</f>
        <v>5000</v>
      </c>
      <c r="K125" t="s">
        <v>228</v>
      </c>
      <c r="L125">
        <f t="shared" si="13"/>
        <v>156500</v>
      </c>
      <c r="M125">
        <f t="shared" si="14"/>
        <v>23475</v>
      </c>
      <c r="N125" t="b">
        <f t="shared" si="15"/>
        <v>1</v>
      </c>
      <c r="O125">
        <f>VLOOKUP(B125,[2]주문번호_매핑!$A:$J,10,0)</f>
        <v>120050</v>
      </c>
    </row>
    <row r="126" spans="1:15" x14ac:dyDescent="0.45">
      <c r="A126">
        <f>VLOOKUP(O126,[4]실제데이터!$A:$J,10,0)</f>
        <v>10004</v>
      </c>
      <c r="B126" s="4" t="s">
        <v>133</v>
      </c>
      <c r="C126" t="str">
        <f t="shared" si="8"/>
        <v>20220928</v>
      </c>
      <c r="D126">
        <f t="shared" si="9"/>
        <v>18475</v>
      </c>
      <c r="E126">
        <f t="shared" si="10"/>
        <v>138025</v>
      </c>
      <c r="F126">
        <f t="shared" si="11"/>
        <v>14228</v>
      </c>
      <c r="G126">
        <f t="shared" si="12"/>
        <v>142272</v>
      </c>
      <c r="H126" t="s">
        <v>256</v>
      </c>
      <c r="I126">
        <f>VLOOKUP(B126,[3]Sheet1!$A:$C,3,0)</f>
        <v>161500</v>
      </c>
      <c r="J126">
        <f>VLOOKUP(B126,[2]주문번호_매핑!$A:$D,4,0)</f>
        <v>5000</v>
      </c>
      <c r="K126" t="s">
        <v>228</v>
      </c>
      <c r="L126">
        <f t="shared" si="13"/>
        <v>156500</v>
      </c>
      <c r="M126">
        <f t="shared" si="14"/>
        <v>23475</v>
      </c>
      <c r="N126" t="b">
        <f t="shared" si="15"/>
        <v>1</v>
      </c>
      <c r="O126">
        <f>VLOOKUP(B126,[2]주문번호_매핑!$A:$J,10,0)</f>
        <v>120049</v>
      </c>
    </row>
    <row r="127" spans="1:15" x14ac:dyDescent="0.45">
      <c r="A127">
        <f>VLOOKUP(O127,[4]실제데이터!$A:$J,10,0)</f>
        <v>10000</v>
      </c>
      <c r="B127" s="4" t="s">
        <v>134</v>
      </c>
      <c r="C127" t="str">
        <f t="shared" si="8"/>
        <v>20220928</v>
      </c>
      <c r="D127">
        <f t="shared" si="9"/>
        <v>12725</v>
      </c>
      <c r="E127">
        <f t="shared" si="10"/>
        <v>138775</v>
      </c>
      <c r="F127">
        <f t="shared" si="11"/>
        <v>13773</v>
      </c>
      <c r="G127">
        <f t="shared" si="12"/>
        <v>137727</v>
      </c>
      <c r="H127" t="s">
        <v>256</v>
      </c>
      <c r="I127">
        <f>VLOOKUP(B127,[3]Sheet1!$A:$C,3,0)</f>
        <v>161500</v>
      </c>
      <c r="J127">
        <f>VLOOKUP(B127,[2]주문번호_매핑!$A:$D,4,0)</f>
        <v>10000</v>
      </c>
      <c r="K127" t="s">
        <v>228</v>
      </c>
      <c r="L127">
        <f t="shared" si="13"/>
        <v>151500</v>
      </c>
      <c r="M127">
        <f t="shared" si="14"/>
        <v>22725</v>
      </c>
      <c r="N127" t="b">
        <f t="shared" si="15"/>
        <v>1</v>
      </c>
      <c r="O127">
        <f>VLOOKUP(B127,[2]주문번호_매핑!$A:$J,10,0)</f>
        <v>120035</v>
      </c>
    </row>
    <row r="128" spans="1:15" x14ac:dyDescent="0.45">
      <c r="A128">
        <f>VLOOKUP(O128,[4]실제데이터!$A:$J,10,0)</f>
        <v>10001</v>
      </c>
      <c r="B128" s="4" t="s">
        <v>135</v>
      </c>
      <c r="C128" t="str">
        <f t="shared" si="8"/>
        <v>20220929</v>
      </c>
      <c r="D128">
        <f t="shared" si="9"/>
        <v>12725</v>
      </c>
      <c r="E128">
        <f t="shared" si="10"/>
        <v>138775</v>
      </c>
      <c r="F128">
        <f t="shared" si="11"/>
        <v>13773</v>
      </c>
      <c r="G128">
        <f t="shared" si="12"/>
        <v>137727</v>
      </c>
      <c r="H128" t="s">
        <v>260</v>
      </c>
      <c r="I128">
        <f>VLOOKUP(B128,[3]Sheet1!$A:$C,3,0)</f>
        <v>161500</v>
      </c>
      <c r="J128">
        <f>VLOOKUP(B128,[2]주문번호_매핑!$A:$D,4,0)</f>
        <v>10000</v>
      </c>
      <c r="K128" t="s">
        <v>228</v>
      </c>
      <c r="L128">
        <f t="shared" si="13"/>
        <v>151500</v>
      </c>
      <c r="M128">
        <f t="shared" si="14"/>
        <v>22725</v>
      </c>
      <c r="N128" t="b">
        <f t="shared" si="15"/>
        <v>1</v>
      </c>
      <c r="O128">
        <f>VLOOKUP(B128,[2]주문번호_매핑!$A:$J,10,0)</f>
        <v>120044</v>
      </c>
    </row>
    <row r="129" spans="1:15" x14ac:dyDescent="0.45">
      <c r="A129">
        <f>VLOOKUP(O129,[4]실제데이터!$A:$J,10,0)</f>
        <v>10001</v>
      </c>
      <c r="B129" s="4" t="s">
        <v>136</v>
      </c>
      <c r="C129" t="str">
        <f t="shared" si="8"/>
        <v>20220930</v>
      </c>
      <c r="D129">
        <f t="shared" si="9"/>
        <v>12725</v>
      </c>
      <c r="E129">
        <f t="shared" si="10"/>
        <v>138775</v>
      </c>
      <c r="F129">
        <f t="shared" si="11"/>
        <v>13773</v>
      </c>
      <c r="G129">
        <f t="shared" si="12"/>
        <v>137727</v>
      </c>
      <c r="H129" t="s">
        <v>258</v>
      </c>
      <c r="I129">
        <f>VLOOKUP(B129,[3]Sheet1!$A:$C,3,0)</f>
        <v>161500</v>
      </c>
      <c r="J129">
        <f>VLOOKUP(B129,[2]주문번호_매핑!$A:$D,4,0)</f>
        <v>10000</v>
      </c>
      <c r="K129" t="s">
        <v>228</v>
      </c>
      <c r="L129">
        <f t="shared" si="13"/>
        <v>151500</v>
      </c>
      <c r="M129">
        <f t="shared" si="14"/>
        <v>22725</v>
      </c>
      <c r="N129" t="b">
        <f t="shared" si="15"/>
        <v>1</v>
      </c>
      <c r="O129">
        <f>VLOOKUP(B129,[2]주문번호_매핑!$A:$J,10,0)</f>
        <v>120038</v>
      </c>
    </row>
    <row r="130" spans="1:15" x14ac:dyDescent="0.45">
      <c r="A130">
        <f>VLOOKUP(O130,[4]실제데이터!$A:$J,10,0)</f>
        <v>10001</v>
      </c>
      <c r="B130" s="4" t="s">
        <v>137</v>
      </c>
      <c r="C130" t="str">
        <f t="shared" si="8"/>
        <v>20220930</v>
      </c>
      <c r="D130">
        <f t="shared" si="9"/>
        <v>18475</v>
      </c>
      <c r="E130">
        <f t="shared" si="10"/>
        <v>138025</v>
      </c>
      <c r="F130">
        <f t="shared" si="11"/>
        <v>14228</v>
      </c>
      <c r="G130">
        <f t="shared" si="12"/>
        <v>142272</v>
      </c>
      <c r="H130" t="s">
        <v>258</v>
      </c>
      <c r="I130">
        <f>VLOOKUP(B130,[3]Sheet1!$A:$C,3,0)</f>
        <v>161500</v>
      </c>
      <c r="J130">
        <f>VLOOKUP(B130,[2]주문번호_매핑!$A:$D,4,0)</f>
        <v>5000</v>
      </c>
      <c r="K130" t="s">
        <v>228</v>
      </c>
      <c r="L130">
        <f t="shared" si="13"/>
        <v>156500</v>
      </c>
      <c r="M130">
        <f t="shared" si="14"/>
        <v>23475</v>
      </c>
      <c r="N130" t="b">
        <f t="shared" si="15"/>
        <v>1</v>
      </c>
      <c r="O130">
        <f>VLOOKUP(B130,[2]주문번호_매핑!$A:$J,10,0)</f>
        <v>120043</v>
      </c>
    </row>
    <row r="131" spans="1:15" x14ac:dyDescent="0.45">
      <c r="A131">
        <f>VLOOKUP(O131,[4]실제데이터!$A:$J,10,0)</f>
        <v>10001</v>
      </c>
      <c r="B131" s="4" t="s">
        <v>138</v>
      </c>
      <c r="C131" t="str">
        <f t="shared" ref="C131:C186" si="16">LEFT(B131,8)</f>
        <v>20220903</v>
      </c>
      <c r="D131">
        <f t="shared" ref="D131:D194" si="17">IF(K:K="스토어",M131-J131,M131)</f>
        <v>18175</v>
      </c>
      <c r="E131">
        <f t="shared" ref="E131:E194" si="18">L131-D131</f>
        <v>136325</v>
      </c>
      <c r="F131">
        <f t="shared" ref="F131:F194" si="19">L131-G131</f>
        <v>14046</v>
      </c>
      <c r="G131">
        <f t="shared" ref="G131:G194" si="20">ROUNDDOWN(L131/1.1,0)</f>
        <v>140454</v>
      </c>
      <c r="H131" t="s">
        <v>238</v>
      </c>
      <c r="I131">
        <f>VLOOKUP(B131,[3]Sheet1!$A:$C,3,0)</f>
        <v>159500</v>
      </c>
      <c r="J131">
        <f>VLOOKUP(B131,[2]주문번호_매핑!$A:$D,4,0)</f>
        <v>5000</v>
      </c>
      <c r="K131" t="s">
        <v>228</v>
      </c>
      <c r="L131">
        <f t="shared" ref="L131:L194" si="21">I131-J131</f>
        <v>154500</v>
      </c>
      <c r="M131">
        <f t="shared" ref="M131:M194" si="22">L131*0.15</f>
        <v>23175</v>
      </c>
      <c r="N131" t="b">
        <f t="shared" ref="N131:N194" si="23">F131+G131=L131</f>
        <v>1</v>
      </c>
      <c r="O131">
        <f>VLOOKUP(B131,[2]주문번호_매핑!$A:$J,10,0)</f>
        <v>120042</v>
      </c>
    </row>
    <row r="132" spans="1:15" x14ac:dyDescent="0.45">
      <c r="A132">
        <f>VLOOKUP(O132,[4]실제데이터!$A:$J,10,0)</f>
        <v>10001</v>
      </c>
      <c r="B132" s="4" t="s">
        <v>139</v>
      </c>
      <c r="C132" t="str">
        <f t="shared" si="16"/>
        <v>20220903</v>
      </c>
      <c r="D132">
        <f t="shared" si="17"/>
        <v>12425</v>
      </c>
      <c r="E132">
        <f t="shared" si="18"/>
        <v>137075</v>
      </c>
      <c r="F132">
        <f t="shared" si="19"/>
        <v>13591</v>
      </c>
      <c r="G132">
        <f t="shared" si="20"/>
        <v>135909</v>
      </c>
      <c r="H132" t="s">
        <v>238</v>
      </c>
      <c r="I132">
        <f>VLOOKUP(B132,[3]Sheet1!$A:$C,3,0)</f>
        <v>159500</v>
      </c>
      <c r="J132">
        <f>VLOOKUP(B132,[2]주문번호_매핑!$A:$D,4,0)</f>
        <v>10000</v>
      </c>
      <c r="K132" t="s">
        <v>228</v>
      </c>
      <c r="L132">
        <f t="shared" si="21"/>
        <v>149500</v>
      </c>
      <c r="M132">
        <f t="shared" si="22"/>
        <v>22425</v>
      </c>
      <c r="N132" t="b">
        <f t="shared" si="23"/>
        <v>1</v>
      </c>
      <c r="O132">
        <f>VLOOKUP(B132,[2]주문번호_매핑!$A:$J,10,0)</f>
        <v>120039</v>
      </c>
    </row>
    <row r="133" spans="1:15" x14ac:dyDescent="0.45">
      <c r="A133">
        <f>VLOOKUP(O133,[4]실제데이터!$A:$J,10,0)</f>
        <v>10001</v>
      </c>
      <c r="B133" s="4" t="s">
        <v>140</v>
      </c>
      <c r="C133" t="str">
        <f t="shared" si="16"/>
        <v>20220913</v>
      </c>
      <c r="D133">
        <f t="shared" si="17"/>
        <v>12425</v>
      </c>
      <c r="E133">
        <f t="shared" si="18"/>
        <v>137075</v>
      </c>
      <c r="F133">
        <f t="shared" si="19"/>
        <v>13591</v>
      </c>
      <c r="G133">
        <f t="shared" si="20"/>
        <v>135909</v>
      </c>
      <c r="H133" t="s">
        <v>234</v>
      </c>
      <c r="I133">
        <f>VLOOKUP(B133,[3]Sheet1!$A:$C,3,0)</f>
        <v>159500</v>
      </c>
      <c r="J133">
        <f>VLOOKUP(B133,[2]주문번호_매핑!$A:$D,4,0)</f>
        <v>10000</v>
      </c>
      <c r="K133" t="s">
        <v>228</v>
      </c>
      <c r="L133">
        <f t="shared" si="21"/>
        <v>149500</v>
      </c>
      <c r="M133">
        <f t="shared" si="22"/>
        <v>22425</v>
      </c>
      <c r="N133" t="b">
        <f t="shared" si="23"/>
        <v>1</v>
      </c>
      <c r="O133">
        <f>VLOOKUP(B133,[2]주문번호_매핑!$A:$J,10,0)</f>
        <v>120041</v>
      </c>
    </row>
    <row r="134" spans="1:15" x14ac:dyDescent="0.45">
      <c r="A134">
        <f>VLOOKUP(O134,[4]실제데이터!$A:$J,10,0)</f>
        <v>10003</v>
      </c>
      <c r="B134" s="4" t="s">
        <v>141</v>
      </c>
      <c r="C134" t="str">
        <f t="shared" si="16"/>
        <v>20220913</v>
      </c>
      <c r="D134">
        <f t="shared" si="17"/>
        <v>12425</v>
      </c>
      <c r="E134">
        <f t="shared" si="18"/>
        <v>137075</v>
      </c>
      <c r="F134">
        <f t="shared" si="19"/>
        <v>13591</v>
      </c>
      <c r="G134">
        <f t="shared" si="20"/>
        <v>135909</v>
      </c>
      <c r="H134" t="s">
        <v>234</v>
      </c>
      <c r="I134">
        <f>VLOOKUP(B134,[3]Sheet1!$A:$C,3,0)</f>
        <v>159500</v>
      </c>
      <c r="J134">
        <f>VLOOKUP(B134,[2]주문번호_매핑!$A:$D,4,0)</f>
        <v>10000</v>
      </c>
      <c r="K134" t="s">
        <v>228</v>
      </c>
      <c r="L134">
        <f t="shared" si="21"/>
        <v>149500</v>
      </c>
      <c r="M134">
        <f t="shared" si="22"/>
        <v>22425</v>
      </c>
      <c r="N134" t="b">
        <f t="shared" si="23"/>
        <v>1</v>
      </c>
      <c r="O134">
        <f>VLOOKUP(B134,[2]주문번호_매핑!$A:$J,10,0)</f>
        <v>120052</v>
      </c>
    </row>
    <row r="135" spans="1:15" x14ac:dyDescent="0.45">
      <c r="A135">
        <f>VLOOKUP(O135,[4]실제데이터!$A:$J,10,0)</f>
        <v>10004</v>
      </c>
      <c r="B135" s="4" t="s">
        <v>142</v>
      </c>
      <c r="C135" t="str">
        <f t="shared" si="16"/>
        <v>20220914</v>
      </c>
      <c r="D135">
        <f t="shared" si="17"/>
        <v>12425</v>
      </c>
      <c r="E135">
        <f t="shared" si="18"/>
        <v>137075</v>
      </c>
      <c r="F135">
        <f t="shared" si="19"/>
        <v>13591</v>
      </c>
      <c r="G135">
        <f t="shared" si="20"/>
        <v>135909</v>
      </c>
      <c r="H135" t="s">
        <v>251</v>
      </c>
      <c r="I135">
        <f>VLOOKUP(B135,[3]Sheet1!$A:$C,3,0)</f>
        <v>159500</v>
      </c>
      <c r="J135">
        <f>VLOOKUP(B135,[2]주문번호_매핑!$A:$D,4,0)</f>
        <v>10000</v>
      </c>
      <c r="K135" t="s">
        <v>228</v>
      </c>
      <c r="L135">
        <f t="shared" si="21"/>
        <v>149500</v>
      </c>
      <c r="M135">
        <f t="shared" si="22"/>
        <v>22425</v>
      </c>
      <c r="N135" t="b">
        <f t="shared" si="23"/>
        <v>1</v>
      </c>
      <c r="O135">
        <f>VLOOKUP(B135,[2]주문번호_매핑!$A:$J,10,0)</f>
        <v>120048</v>
      </c>
    </row>
    <row r="136" spans="1:15" x14ac:dyDescent="0.45">
      <c r="A136">
        <f>VLOOKUP(O136,[4]실제데이터!$A:$J,10,0)</f>
        <v>10004</v>
      </c>
      <c r="B136" s="4" t="s">
        <v>143</v>
      </c>
      <c r="C136" t="str">
        <f t="shared" si="16"/>
        <v>20220914</v>
      </c>
      <c r="D136">
        <f t="shared" si="17"/>
        <v>12425</v>
      </c>
      <c r="E136">
        <f t="shared" si="18"/>
        <v>137075</v>
      </c>
      <c r="F136">
        <f t="shared" si="19"/>
        <v>13591</v>
      </c>
      <c r="G136">
        <f t="shared" si="20"/>
        <v>135909</v>
      </c>
      <c r="H136" t="s">
        <v>251</v>
      </c>
      <c r="I136">
        <f>VLOOKUP(B136,[3]Sheet1!$A:$C,3,0)</f>
        <v>159500</v>
      </c>
      <c r="J136">
        <f>VLOOKUP(B136,[2]주문번호_매핑!$A:$D,4,0)</f>
        <v>10000</v>
      </c>
      <c r="K136" t="s">
        <v>228</v>
      </c>
      <c r="L136">
        <f t="shared" si="21"/>
        <v>149500</v>
      </c>
      <c r="M136">
        <f t="shared" si="22"/>
        <v>22425</v>
      </c>
      <c r="N136" t="b">
        <f t="shared" si="23"/>
        <v>1</v>
      </c>
      <c r="O136">
        <f>VLOOKUP(B136,[2]주문번호_매핑!$A:$J,10,0)</f>
        <v>120051</v>
      </c>
    </row>
    <row r="137" spans="1:15" x14ac:dyDescent="0.45">
      <c r="A137">
        <f>VLOOKUP(O137,[4]실제데이터!$A:$J,10,0)</f>
        <v>10004</v>
      </c>
      <c r="B137" s="4" t="s">
        <v>144</v>
      </c>
      <c r="C137" t="str">
        <f t="shared" si="16"/>
        <v>20220921</v>
      </c>
      <c r="D137">
        <f t="shared" si="17"/>
        <v>12425</v>
      </c>
      <c r="E137">
        <f t="shared" si="18"/>
        <v>137075</v>
      </c>
      <c r="F137">
        <f t="shared" si="19"/>
        <v>13591</v>
      </c>
      <c r="G137">
        <f t="shared" si="20"/>
        <v>135909</v>
      </c>
      <c r="H137" t="s">
        <v>241</v>
      </c>
      <c r="I137">
        <f>VLOOKUP(B137,[3]Sheet1!$A:$C,3,0)</f>
        <v>159500</v>
      </c>
      <c r="J137">
        <f>VLOOKUP(B137,[2]주문번호_매핑!$A:$D,4,0)</f>
        <v>10000</v>
      </c>
      <c r="K137" t="s">
        <v>228</v>
      </c>
      <c r="L137">
        <f t="shared" si="21"/>
        <v>149500</v>
      </c>
      <c r="M137">
        <f t="shared" si="22"/>
        <v>22425</v>
      </c>
      <c r="N137" t="b">
        <f t="shared" si="23"/>
        <v>1</v>
      </c>
      <c r="O137">
        <f>VLOOKUP(B137,[2]주문번호_매핑!$A:$J,10,0)</f>
        <v>120046</v>
      </c>
    </row>
    <row r="138" spans="1:15" x14ac:dyDescent="0.45">
      <c r="A138">
        <f>VLOOKUP(O138,[4]실제데이터!$A:$J,10,0)</f>
        <v>10004</v>
      </c>
      <c r="B138" s="4" t="s">
        <v>145</v>
      </c>
      <c r="C138" t="str">
        <f t="shared" si="16"/>
        <v>20220922</v>
      </c>
      <c r="D138">
        <f t="shared" si="17"/>
        <v>12425</v>
      </c>
      <c r="E138">
        <f t="shared" si="18"/>
        <v>137075</v>
      </c>
      <c r="F138">
        <f t="shared" si="19"/>
        <v>13591</v>
      </c>
      <c r="G138">
        <f t="shared" si="20"/>
        <v>135909</v>
      </c>
      <c r="H138" t="s">
        <v>236</v>
      </c>
      <c r="I138">
        <f>VLOOKUP(B138,[3]Sheet1!$A:$C,3,0)</f>
        <v>159500</v>
      </c>
      <c r="J138">
        <f>VLOOKUP(B138,[2]주문번호_매핑!$A:$D,4,0)</f>
        <v>10000</v>
      </c>
      <c r="K138" t="s">
        <v>228</v>
      </c>
      <c r="L138">
        <f t="shared" si="21"/>
        <v>149500</v>
      </c>
      <c r="M138">
        <f t="shared" si="22"/>
        <v>22425</v>
      </c>
      <c r="N138" t="b">
        <f t="shared" si="23"/>
        <v>1</v>
      </c>
      <c r="O138">
        <f>VLOOKUP(B138,[2]주문번호_매핑!$A:$J,10,0)</f>
        <v>120047</v>
      </c>
    </row>
    <row r="139" spans="1:15" x14ac:dyDescent="0.45">
      <c r="A139">
        <f>VLOOKUP(O139,[4]실제데이터!$A:$J,10,0)</f>
        <v>10004</v>
      </c>
      <c r="B139" s="4" t="s">
        <v>146</v>
      </c>
      <c r="C139" t="str">
        <f t="shared" si="16"/>
        <v>20220924</v>
      </c>
      <c r="D139">
        <f t="shared" si="17"/>
        <v>18175</v>
      </c>
      <c r="E139">
        <f t="shared" si="18"/>
        <v>136325</v>
      </c>
      <c r="F139">
        <f t="shared" si="19"/>
        <v>14046</v>
      </c>
      <c r="G139">
        <f t="shared" si="20"/>
        <v>140454</v>
      </c>
      <c r="H139" t="s">
        <v>242</v>
      </c>
      <c r="I139">
        <f>VLOOKUP(B139,[3]Sheet1!$A:$C,3,0)</f>
        <v>159500</v>
      </c>
      <c r="J139">
        <f>VLOOKUP(B139,[2]주문번호_매핑!$A:$D,4,0)</f>
        <v>5000</v>
      </c>
      <c r="K139" t="s">
        <v>228</v>
      </c>
      <c r="L139">
        <f t="shared" si="21"/>
        <v>154500</v>
      </c>
      <c r="M139">
        <f t="shared" si="22"/>
        <v>23175</v>
      </c>
      <c r="N139" t="b">
        <f t="shared" si="23"/>
        <v>1</v>
      </c>
      <c r="O139">
        <f>VLOOKUP(B139,[2]주문번호_매핑!$A:$J,10,0)</f>
        <v>120050</v>
      </c>
    </row>
    <row r="140" spans="1:15" x14ac:dyDescent="0.45">
      <c r="A140">
        <f>VLOOKUP(O140,[4]실제데이터!$A:$J,10,0)</f>
        <v>10004</v>
      </c>
      <c r="B140" s="4" t="s">
        <v>147</v>
      </c>
      <c r="C140" t="str">
        <f t="shared" si="16"/>
        <v>20220924</v>
      </c>
      <c r="D140">
        <f t="shared" si="17"/>
        <v>18175</v>
      </c>
      <c r="E140">
        <f t="shared" si="18"/>
        <v>136325</v>
      </c>
      <c r="F140">
        <f t="shared" si="19"/>
        <v>14046</v>
      </c>
      <c r="G140">
        <f t="shared" si="20"/>
        <v>140454</v>
      </c>
      <c r="H140" t="s">
        <v>242</v>
      </c>
      <c r="I140">
        <f>VLOOKUP(B140,[3]Sheet1!$A:$C,3,0)</f>
        <v>159500</v>
      </c>
      <c r="J140">
        <f>VLOOKUP(B140,[2]주문번호_매핑!$A:$D,4,0)</f>
        <v>5000</v>
      </c>
      <c r="K140" t="s">
        <v>228</v>
      </c>
      <c r="L140">
        <f t="shared" si="21"/>
        <v>154500</v>
      </c>
      <c r="M140">
        <f t="shared" si="22"/>
        <v>23175</v>
      </c>
      <c r="N140" t="b">
        <f t="shared" si="23"/>
        <v>1</v>
      </c>
      <c r="O140">
        <f>VLOOKUP(B140,[2]주문번호_매핑!$A:$J,10,0)</f>
        <v>120049</v>
      </c>
    </row>
    <row r="141" spans="1:15" x14ac:dyDescent="0.45">
      <c r="A141">
        <f>VLOOKUP(O141,[4]실제데이터!$A:$J,10,0)</f>
        <v>10003</v>
      </c>
      <c r="B141" s="4" t="s">
        <v>148</v>
      </c>
      <c r="C141" t="str">
        <f t="shared" si="16"/>
        <v>20220929</v>
      </c>
      <c r="D141">
        <f t="shared" si="17"/>
        <v>12425</v>
      </c>
      <c r="E141">
        <f t="shared" si="18"/>
        <v>137075</v>
      </c>
      <c r="F141">
        <f t="shared" si="19"/>
        <v>13591</v>
      </c>
      <c r="G141">
        <f t="shared" si="20"/>
        <v>135909</v>
      </c>
      <c r="H141" t="s">
        <v>260</v>
      </c>
      <c r="I141">
        <f>VLOOKUP(B141,[3]Sheet1!$A:$C,3,0)</f>
        <v>159500</v>
      </c>
      <c r="J141">
        <f>VLOOKUP(B141,[2]주문번호_매핑!$A:$D,4,0)</f>
        <v>10000</v>
      </c>
      <c r="K141" t="s">
        <v>228</v>
      </c>
      <c r="L141">
        <f t="shared" si="21"/>
        <v>149500</v>
      </c>
      <c r="M141">
        <f t="shared" si="22"/>
        <v>22425</v>
      </c>
      <c r="N141" t="b">
        <f t="shared" si="23"/>
        <v>1</v>
      </c>
      <c r="O141">
        <f>VLOOKUP(B141,[2]주문번호_매핑!$A:$J,10,0)</f>
        <v>120054</v>
      </c>
    </row>
    <row r="142" spans="1:15" x14ac:dyDescent="0.45">
      <c r="A142">
        <f>VLOOKUP(O142,[4]실제데이터!$A:$J,10,0)</f>
        <v>10003</v>
      </c>
      <c r="B142" s="4" t="s">
        <v>149</v>
      </c>
      <c r="C142" t="str">
        <f t="shared" si="16"/>
        <v>20220929</v>
      </c>
      <c r="D142">
        <f t="shared" si="17"/>
        <v>12425</v>
      </c>
      <c r="E142">
        <f t="shared" si="18"/>
        <v>137075</v>
      </c>
      <c r="F142">
        <f t="shared" si="19"/>
        <v>13591</v>
      </c>
      <c r="G142">
        <f t="shared" si="20"/>
        <v>135909</v>
      </c>
      <c r="H142" t="s">
        <v>260</v>
      </c>
      <c r="I142">
        <f>VLOOKUP(B142,[3]Sheet1!$A:$C,3,0)</f>
        <v>159500</v>
      </c>
      <c r="J142">
        <f>VLOOKUP(B142,[2]주문번호_매핑!$A:$D,4,0)</f>
        <v>10000</v>
      </c>
      <c r="K142" t="s">
        <v>228</v>
      </c>
      <c r="L142">
        <f t="shared" si="21"/>
        <v>149500</v>
      </c>
      <c r="M142">
        <f t="shared" si="22"/>
        <v>22425</v>
      </c>
      <c r="N142" t="b">
        <f t="shared" si="23"/>
        <v>1</v>
      </c>
      <c r="O142">
        <f>VLOOKUP(B142,[2]주문번호_매핑!$A:$J,10,0)</f>
        <v>120055</v>
      </c>
    </row>
    <row r="143" spans="1:15" x14ac:dyDescent="0.45">
      <c r="A143">
        <f>VLOOKUP(O143,[4]실제데이터!$A:$J,10,0)</f>
        <v>10003</v>
      </c>
      <c r="B143" s="4" t="s">
        <v>150</v>
      </c>
      <c r="C143" t="str">
        <f t="shared" si="16"/>
        <v>20220930</v>
      </c>
      <c r="D143">
        <f t="shared" si="17"/>
        <v>12425</v>
      </c>
      <c r="E143">
        <f t="shared" si="18"/>
        <v>137075</v>
      </c>
      <c r="F143">
        <f t="shared" si="19"/>
        <v>13591</v>
      </c>
      <c r="G143">
        <f t="shared" si="20"/>
        <v>135909</v>
      </c>
      <c r="H143" t="s">
        <v>258</v>
      </c>
      <c r="I143">
        <f>VLOOKUP(B143,[3]Sheet1!$A:$C,3,0)</f>
        <v>159500</v>
      </c>
      <c r="J143">
        <f>VLOOKUP(B143,[2]주문번호_매핑!$A:$D,4,0)</f>
        <v>10000</v>
      </c>
      <c r="K143" t="s">
        <v>228</v>
      </c>
      <c r="L143">
        <f t="shared" si="21"/>
        <v>149500</v>
      </c>
      <c r="M143">
        <f t="shared" si="22"/>
        <v>22425</v>
      </c>
      <c r="N143" t="b">
        <f t="shared" si="23"/>
        <v>1</v>
      </c>
      <c r="O143">
        <f>VLOOKUP(B143,[2]주문번호_매핑!$A:$J,10,0)</f>
        <v>120053</v>
      </c>
    </row>
    <row r="144" spans="1:15" x14ac:dyDescent="0.45">
      <c r="A144">
        <f>VLOOKUP(O144,[4]실제데이터!$A:$J,10,0)</f>
        <v>10003</v>
      </c>
      <c r="B144" s="4" t="s">
        <v>151</v>
      </c>
      <c r="C144" t="str">
        <f t="shared" si="16"/>
        <v>20220930</v>
      </c>
      <c r="D144">
        <f t="shared" si="17"/>
        <v>12425</v>
      </c>
      <c r="E144">
        <f t="shared" si="18"/>
        <v>137075</v>
      </c>
      <c r="F144">
        <f t="shared" si="19"/>
        <v>13591</v>
      </c>
      <c r="G144">
        <f t="shared" si="20"/>
        <v>135909</v>
      </c>
      <c r="H144" t="s">
        <v>258</v>
      </c>
      <c r="I144">
        <f>VLOOKUP(B144,[3]Sheet1!$A:$C,3,0)</f>
        <v>159500</v>
      </c>
      <c r="J144">
        <f>VLOOKUP(B144,[2]주문번호_매핑!$A:$D,4,0)</f>
        <v>10000</v>
      </c>
      <c r="K144" t="s">
        <v>228</v>
      </c>
      <c r="L144">
        <f t="shared" si="21"/>
        <v>149500</v>
      </c>
      <c r="M144">
        <f t="shared" si="22"/>
        <v>22425</v>
      </c>
      <c r="N144" t="b">
        <f t="shared" si="23"/>
        <v>1</v>
      </c>
      <c r="O144">
        <f>VLOOKUP(B144,[2]주문번호_매핑!$A:$J,10,0)</f>
        <v>120057</v>
      </c>
    </row>
    <row r="145" spans="1:15" x14ac:dyDescent="0.45">
      <c r="A145">
        <f>VLOOKUP(O145,[4]실제데이터!$A:$J,10,0)</f>
        <v>10003</v>
      </c>
      <c r="B145" s="4" t="s">
        <v>152</v>
      </c>
      <c r="C145" t="str">
        <f t="shared" si="16"/>
        <v>20220904</v>
      </c>
      <c r="D145">
        <f t="shared" si="17"/>
        <v>12125</v>
      </c>
      <c r="E145">
        <f t="shared" si="18"/>
        <v>135375</v>
      </c>
      <c r="F145">
        <f t="shared" si="19"/>
        <v>13410</v>
      </c>
      <c r="G145">
        <f t="shared" si="20"/>
        <v>134090</v>
      </c>
      <c r="H145" t="s">
        <v>243</v>
      </c>
      <c r="I145">
        <f>VLOOKUP(B145,[3]Sheet1!$A:$C,3,0)</f>
        <v>157500</v>
      </c>
      <c r="J145">
        <f>VLOOKUP(B145,[2]주문번호_매핑!$A:$D,4,0)</f>
        <v>10000</v>
      </c>
      <c r="K145" t="s">
        <v>228</v>
      </c>
      <c r="L145">
        <f t="shared" si="21"/>
        <v>147500</v>
      </c>
      <c r="M145">
        <f t="shared" si="22"/>
        <v>22125</v>
      </c>
      <c r="N145" t="b">
        <f t="shared" si="23"/>
        <v>1</v>
      </c>
      <c r="O145">
        <f>VLOOKUP(B145,[2]주문번호_매핑!$A:$J,10,0)</f>
        <v>120058</v>
      </c>
    </row>
    <row r="146" spans="1:15" x14ac:dyDescent="0.45">
      <c r="A146">
        <f>VLOOKUP(O146,[4]실제데이터!$A:$J,10,0)</f>
        <v>10000</v>
      </c>
      <c r="B146" s="4" t="s">
        <v>153</v>
      </c>
      <c r="C146" t="str">
        <f t="shared" si="16"/>
        <v>20220905</v>
      </c>
      <c r="D146">
        <f t="shared" si="17"/>
        <v>12125</v>
      </c>
      <c r="E146">
        <f t="shared" si="18"/>
        <v>135375</v>
      </c>
      <c r="F146">
        <f t="shared" si="19"/>
        <v>13410</v>
      </c>
      <c r="G146">
        <f t="shared" si="20"/>
        <v>134090</v>
      </c>
      <c r="H146" t="s">
        <v>245</v>
      </c>
      <c r="I146">
        <f>VLOOKUP(B146,[3]Sheet1!$A:$C,3,0)</f>
        <v>157500</v>
      </c>
      <c r="J146">
        <f>VLOOKUP(B146,[2]주문번호_매핑!$A:$D,4,0)</f>
        <v>10000</v>
      </c>
      <c r="K146" t="s">
        <v>228</v>
      </c>
      <c r="L146">
        <f t="shared" si="21"/>
        <v>147500</v>
      </c>
      <c r="M146">
        <f t="shared" si="22"/>
        <v>22125</v>
      </c>
      <c r="N146" t="b">
        <f t="shared" si="23"/>
        <v>1</v>
      </c>
      <c r="O146">
        <f>VLOOKUP(B146,[2]주문번호_매핑!$A:$J,10,0)</f>
        <v>120031</v>
      </c>
    </row>
    <row r="147" spans="1:15" x14ac:dyDescent="0.45">
      <c r="A147">
        <f>VLOOKUP(O147,[4]실제데이터!$A:$J,10,0)</f>
        <v>10000</v>
      </c>
      <c r="B147" s="4" t="s">
        <v>154</v>
      </c>
      <c r="C147" t="str">
        <f t="shared" si="16"/>
        <v>20220913</v>
      </c>
      <c r="D147">
        <f t="shared" si="17"/>
        <v>12125</v>
      </c>
      <c r="E147">
        <f t="shared" si="18"/>
        <v>135375</v>
      </c>
      <c r="F147">
        <f t="shared" si="19"/>
        <v>13410</v>
      </c>
      <c r="G147">
        <f t="shared" si="20"/>
        <v>134090</v>
      </c>
      <c r="H147" t="s">
        <v>234</v>
      </c>
      <c r="I147">
        <f>VLOOKUP(B147,[3]Sheet1!$A:$C,3,0)</f>
        <v>157500</v>
      </c>
      <c r="J147">
        <f>VLOOKUP(B147,[2]주문번호_매핑!$A:$D,4,0)</f>
        <v>10000</v>
      </c>
      <c r="K147" t="s">
        <v>228</v>
      </c>
      <c r="L147">
        <f t="shared" si="21"/>
        <v>147500</v>
      </c>
      <c r="M147">
        <f t="shared" si="22"/>
        <v>22125</v>
      </c>
      <c r="N147" t="b">
        <f t="shared" si="23"/>
        <v>1</v>
      </c>
      <c r="O147">
        <f>VLOOKUP(B147,[2]주문번호_매핑!$A:$J,10,0)</f>
        <v>120032</v>
      </c>
    </row>
    <row r="148" spans="1:15" x14ac:dyDescent="0.45">
      <c r="A148">
        <f>VLOOKUP(O148,[4]실제데이터!$A:$J,10,0)</f>
        <v>10000</v>
      </c>
      <c r="B148" s="4" t="s">
        <v>155</v>
      </c>
      <c r="C148" t="str">
        <f t="shared" si="16"/>
        <v>20220913</v>
      </c>
      <c r="D148">
        <f t="shared" si="17"/>
        <v>12125</v>
      </c>
      <c r="E148">
        <f t="shared" si="18"/>
        <v>135375</v>
      </c>
      <c r="F148">
        <f t="shared" si="19"/>
        <v>13410</v>
      </c>
      <c r="G148">
        <f t="shared" si="20"/>
        <v>134090</v>
      </c>
      <c r="H148" t="s">
        <v>234</v>
      </c>
      <c r="I148">
        <f>VLOOKUP(B148,[3]Sheet1!$A:$C,3,0)</f>
        <v>157500</v>
      </c>
      <c r="J148">
        <f>VLOOKUP(B148,[2]주문번호_매핑!$A:$D,4,0)</f>
        <v>10000</v>
      </c>
      <c r="K148" t="s">
        <v>228</v>
      </c>
      <c r="L148">
        <f t="shared" si="21"/>
        <v>147500</v>
      </c>
      <c r="M148">
        <f t="shared" si="22"/>
        <v>22125</v>
      </c>
      <c r="N148" t="b">
        <f t="shared" si="23"/>
        <v>1</v>
      </c>
      <c r="O148">
        <f>VLOOKUP(B148,[2]주문번호_매핑!$A:$J,10,0)</f>
        <v>120035</v>
      </c>
    </row>
    <row r="149" spans="1:15" x14ac:dyDescent="0.45">
      <c r="A149">
        <f>VLOOKUP(O149,[4]실제데이터!$A:$J,10,0)</f>
        <v>10000</v>
      </c>
      <c r="B149" s="4" t="s">
        <v>156</v>
      </c>
      <c r="C149" t="str">
        <f t="shared" si="16"/>
        <v>20220915</v>
      </c>
      <c r="D149">
        <f t="shared" si="17"/>
        <v>12125</v>
      </c>
      <c r="E149">
        <f t="shared" si="18"/>
        <v>135375</v>
      </c>
      <c r="F149">
        <f t="shared" si="19"/>
        <v>13410</v>
      </c>
      <c r="G149">
        <f t="shared" si="20"/>
        <v>134090</v>
      </c>
      <c r="H149" t="s">
        <v>239</v>
      </c>
      <c r="I149">
        <f>VLOOKUP(B149,[3]Sheet1!$A:$C,3,0)</f>
        <v>157500</v>
      </c>
      <c r="J149">
        <f>VLOOKUP(B149,[2]주문번호_매핑!$A:$D,4,0)</f>
        <v>10000</v>
      </c>
      <c r="K149" t="s">
        <v>228</v>
      </c>
      <c r="L149">
        <f t="shared" si="21"/>
        <v>147500</v>
      </c>
      <c r="M149">
        <f t="shared" si="22"/>
        <v>22125</v>
      </c>
      <c r="N149" t="b">
        <f t="shared" si="23"/>
        <v>1</v>
      </c>
      <c r="O149">
        <f>VLOOKUP(B149,[2]주문번호_매핑!$A:$J,10,0)</f>
        <v>120033</v>
      </c>
    </row>
    <row r="150" spans="1:15" x14ac:dyDescent="0.45">
      <c r="A150">
        <f>VLOOKUP(O150,[4]실제데이터!$A:$J,10,0)</f>
        <v>10001</v>
      </c>
      <c r="B150" s="4" t="s">
        <v>157</v>
      </c>
      <c r="C150" t="str">
        <f t="shared" si="16"/>
        <v>20220918</v>
      </c>
      <c r="D150">
        <f t="shared" si="17"/>
        <v>12125</v>
      </c>
      <c r="E150">
        <f t="shared" si="18"/>
        <v>135375</v>
      </c>
      <c r="F150">
        <f t="shared" si="19"/>
        <v>13410</v>
      </c>
      <c r="G150">
        <f t="shared" si="20"/>
        <v>134090</v>
      </c>
      <c r="H150" t="s">
        <v>259</v>
      </c>
      <c r="I150">
        <f>VLOOKUP(B150,[3]Sheet1!$A:$C,3,0)</f>
        <v>157500</v>
      </c>
      <c r="J150">
        <f>VLOOKUP(B150,[2]주문번호_매핑!$A:$D,4,0)</f>
        <v>10000</v>
      </c>
      <c r="K150" t="s">
        <v>228</v>
      </c>
      <c r="L150">
        <f t="shared" si="21"/>
        <v>147500</v>
      </c>
      <c r="M150">
        <f t="shared" si="22"/>
        <v>22125</v>
      </c>
      <c r="N150" t="b">
        <f t="shared" si="23"/>
        <v>1</v>
      </c>
      <c r="O150">
        <f>VLOOKUP(B150,[2]주문번호_매핑!$A:$J,10,0)</f>
        <v>120044</v>
      </c>
    </row>
    <row r="151" spans="1:15" x14ac:dyDescent="0.45">
      <c r="A151">
        <f>VLOOKUP(O151,[4]실제데이터!$A:$J,10,0)</f>
        <v>10001</v>
      </c>
      <c r="B151" s="4" t="s">
        <v>158</v>
      </c>
      <c r="C151" t="str">
        <f t="shared" si="16"/>
        <v>20220922</v>
      </c>
      <c r="D151">
        <f t="shared" si="17"/>
        <v>12125</v>
      </c>
      <c r="E151">
        <f t="shared" si="18"/>
        <v>135375</v>
      </c>
      <c r="F151">
        <f t="shared" si="19"/>
        <v>13410</v>
      </c>
      <c r="G151">
        <f t="shared" si="20"/>
        <v>134090</v>
      </c>
      <c r="H151" t="s">
        <v>236</v>
      </c>
      <c r="I151">
        <f>VLOOKUP(B151,[3]Sheet1!$A:$C,3,0)</f>
        <v>157500</v>
      </c>
      <c r="J151">
        <f>VLOOKUP(B151,[2]주문번호_매핑!$A:$D,4,0)</f>
        <v>10000</v>
      </c>
      <c r="K151" t="s">
        <v>228</v>
      </c>
      <c r="L151">
        <f t="shared" si="21"/>
        <v>147500</v>
      </c>
      <c r="M151">
        <f t="shared" si="22"/>
        <v>22125</v>
      </c>
      <c r="N151" t="b">
        <f t="shared" si="23"/>
        <v>1</v>
      </c>
      <c r="O151">
        <f>VLOOKUP(B151,[2]주문번호_매핑!$A:$J,10,0)</f>
        <v>120038</v>
      </c>
    </row>
    <row r="152" spans="1:15" x14ac:dyDescent="0.45">
      <c r="A152">
        <f>VLOOKUP(O152,[4]실제데이터!$A:$J,10,0)</f>
        <v>10001</v>
      </c>
      <c r="B152" s="4" t="s">
        <v>159</v>
      </c>
      <c r="C152" t="str">
        <f t="shared" si="16"/>
        <v>20220923</v>
      </c>
      <c r="D152">
        <f t="shared" si="17"/>
        <v>17875</v>
      </c>
      <c r="E152">
        <f t="shared" si="18"/>
        <v>134625</v>
      </c>
      <c r="F152">
        <f t="shared" si="19"/>
        <v>13864</v>
      </c>
      <c r="G152">
        <f t="shared" si="20"/>
        <v>138636</v>
      </c>
      <c r="H152" t="s">
        <v>247</v>
      </c>
      <c r="I152">
        <f>VLOOKUP(B152,[3]Sheet1!$A:$C,3,0)</f>
        <v>157500</v>
      </c>
      <c r="J152">
        <f>VLOOKUP(B152,[2]주문번호_매핑!$A:$D,4,0)</f>
        <v>5000</v>
      </c>
      <c r="K152" t="s">
        <v>228</v>
      </c>
      <c r="L152">
        <f t="shared" si="21"/>
        <v>152500</v>
      </c>
      <c r="M152">
        <f t="shared" si="22"/>
        <v>22875</v>
      </c>
      <c r="N152" t="b">
        <f t="shared" si="23"/>
        <v>1</v>
      </c>
      <c r="O152">
        <f>VLOOKUP(B152,[2]주문번호_매핑!$A:$J,10,0)</f>
        <v>120043</v>
      </c>
    </row>
    <row r="153" spans="1:15" x14ac:dyDescent="0.45">
      <c r="A153">
        <f>VLOOKUP(O153,[4]실제데이터!$A:$J,10,0)</f>
        <v>10001</v>
      </c>
      <c r="B153" s="4" t="s">
        <v>160</v>
      </c>
      <c r="C153" t="str">
        <f t="shared" si="16"/>
        <v>20220929</v>
      </c>
      <c r="D153">
        <f t="shared" si="17"/>
        <v>12125</v>
      </c>
      <c r="E153">
        <f t="shared" si="18"/>
        <v>135375</v>
      </c>
      <c r="F153">
        <f t="shared" si="19"/>
        <v>13410</v>
      </c>
      <c r="G153">
        <f t="shared" si="20"/>
        <v>134090</v>
      </c>
      <c r="H153" t="s">
        <v>260</v>
      </c>
      <c r="I153">
        <f>VLOOKUP(B153,[3]Sheet1!$A:$C,3,0)</f>
        <v>157500</v>
      </c>
      <c r="J153">
        <f>VLOOKUP(B153,[2]주문번호_매핑!$A:$D,4,0)</f>
        <v>10000</v>
      </c>
      <c r="K153" t="s">
        <v>228</v>
      </c>
      <c r="L153">
        <f t="shared" si="21"/>
        <v>147500</v>
      </c>
      <c r="M153">
        <f t="shared" si="22"/>
        <v>22125</v>
      </c>
      <c r="N153" t="b">
        <f t="shared" si="23"/>
        <v>1</v>
      </c>
      <c r="O153">
        <f>VLOOKUP(B153,[2]주문번호_매핑!$A:$J,10,0)</f>
        <v>120042</v>
      </c>
    </row>
    <row r="154" spans="1:15" x14ac:dyDescent="0.45">
      <c r="A154">
        <f>VLOOKUP(O154,[4]실제데이터!$A:$J,10,0)</f>
        <v>10001</v>
      </c>
      <c r="B154" s="4" t="s">
        <v>161</v>
      </c>
      <c r="C154" t="str">
        <f t="shared" si="16"/>
        <v>20220929</v>
      </c>
      <c r="D154">
        <f t="shared" si="17"/>
        <v>12125</v>
      </c>
      <c r="E154">
        <f t="shared" si="18"/>
        <v>135375</v>
      </c>
      <c r="F154">
        <f t="shared" si="19"/>
        <v>13410</v>
      </c>
      <c r="G154">
        <f t="shared" si="20"/>
        <v>134090</v>
      </c>
      <c r="H154" t="s">
        <v>260</v>
      </c>
      <c r="I154">
        <f>VLOOKUP(B154,[3]Sheet1!$A:$C,3,0)</f>
        <v>157500</v>
      </c>
      <c r="J154">
        <f>VLOOKUP(B154,[2]주문번호_매핑!$A:$D,4,0)</f>
        <v>10000</v>
      </c>
      <c r="K154" t="s">
        <v>228</v>
      </c>
      <c r="L154">
        <f t="shared" si="21"/>
        <v>147500</v>
      </c>
      <c r="M154">
        <f t="shared" si="22"/>
        <v>22125</v>
      </c>
      <c r="N154" t="b">
        <f t="shared" si="23"/>
        <v>1</v>
      </c>
      <c r="O154">
        <f>VLOOKUP(B154,[2]주문번호_매핑!$A:$J,10,0)</f>
        <v>120039</v>
      </c>
    </row>
    <row r="155" spans="1:15" x14ac:dyDescent="0.45">
      <c r="A155">
        <f>VLOOKUP(O155,[4]실제데이터!$A:$J,10,0)</f>
        <v>10001</v>
      </c>
      <c r="B155" s="4" t="s">
        <v>162</v>
      </c>
      <c r="C155" t="str">
        <f t="shared" si="16"/>
        <v>20220905</v>
      </c>
      <c r="D155">
        <f t="shared" si="17"/>
        <v>11975</v>
      </c>
      <c r="E155">
        <f t="shared" si="18"/>
        <v>134525</v>
      </c>
      <c r="F155">
        <f t="shared" si="19"/>
        <v>13319</v>
      </c>
      <c r="G155">
        <f t="shared" si="20"/>
        <v>133181</v>
      </c>
      <c r="H155" t="s">
        <v>245</v>
      </c>
      <c r="I155">
        <f>VLOOKUP(B155,[3]Sheet1!$A:$C,3,0)</f>
        <v>156500</v>
      </c>
      <c r="J155">
        <f>VLOOKUP(B155,[2]주문번호_매핑!$A:$D,4,0)</f>
        <v>10000</v>
      </c>
      <c r="K155" t="s">
        <v>228</v>
      </c>
      <c r="L155">
        <f t="shared" si="21"/>
        <v>146500</v>
      </c>
      <c r="M155">
        <f t="shared" si="22"/>
        <v>21975</v>
      </c>
      <c r="N155" t="b">
        <f t="shared" si="23"/>
        <v>1</v>
      </c>
      <c r="O155">
        <f>VLOOKUP(B155,[2]주문번호_매핑!$A:$J,10,0)</f>
        <v>120041</v>
      </c>
    </row>
    <row r="156" spans="1:15" x14ac:dyDescent="0.45">
      <c r="A156">
        <f>VLOOKUP(O156,[4]실제데이터!$A:$J,10,0)</f>
        <v>10003</v>
      </c>
      <c r="B156" s="4" t="s">
        <v>163</v>
      </c>
      <c r="C156" t="str">
        <f t="shared" si="16"/>
        <v>20220907</v>
      </c>
      <c r="D156">
        <f t="shared" si="17"/>
        <v>11975</v>
      </c>
      <c r="E156">
        <f t="shared" si="18"/>
        <v>134525</v>
      </c>
      <c r="F156">
        <f t="shared" si="19"/>
        <v>13319</v>
      </c>
      <c r="G156">
        <f t="shared" si="20"/>
        <v>133181</v>
      </c>
      <c r="H156" t="s">
        <v>244</v>
      </c>
      <c r="I156">
        <f>VLOOKUP(B156,[3]Sheet1!$A:$C,3,0)</f>
        <v>156500</v>
      </c>
      <c r="J156">
        <f>VLOOKUP(B156,[2]주문번호_매핑!$A:$D,4,0)</f>
        <v>10000</v>
      </c>
      <c r="K156" t="s">
        <v>228</v>
      </c>
      <c r="L156">
        <f t="shared" si="21"/>
        <v>146500</v>
      </c>
      <c r="M156">
        <f t="shared" si="22"/>
        <v>21975</v>
      </c>
      <c r="N156" t="b">
        <f t="shared" si="23"/>
        <v>1</v>
      </c>
      <c r="O156">
        <f>VLOOKUP(B156,[2]주문번호_매핑!$A:$J,10,0)</f>
        <v>120054</v>
      </c>
    </row>
    <row r="157" spans="1:15" x14ac:dyDescent="0.45">
      <c r="A157">
        <f>VLOOKUP(O157,[4]실제데이터!$A:$J,10,0)</f>
        <v>10003</v>
      </c>
      <c r="B157" s="4" t="s">
        <v>164</v>
      </c>
      <c r="C157" t="str">
        <f t="shared" si="16"/>
        <v>20220909</v>
      </c>
      <c r="D157">
        <f t="shared" si="17"/>
        <v>11975</v>
      </c>
      <c r="E157">
        <f t="shared" si="18"/>
        <v>134525</v>
      </c>
      <c r="F157">
        <f t="shared" si="19"/>
        <v>13319</v>
      </c>
      <c r="G157">
        <f t="shared" si="20"/>
        <v>133181</v>
      </c>
      <c r="H157" t="s">
        <v>250</v>
      </c>
      <c r="I157">
        <f>VLOOKUP(B157,[3]Sheet1!$A:$C,3,0)</f>
        <v>156500</v>
      </c>
      <c r="J157">
        <f>VLOOKUP(B157,[2]주문번호_매핑!$A:$D,4,0)</f>
        <v>10000</v>
      </c>
      <c r="K157" t="s">
        <v>228</v>
      </c>
      <c r="L157">
        <f t="shared" si="21"/>
        <v>146500</v>
      </c>
      <c r="M157">
        <f t="shared" si="22"/>
        <v>21975</v>
      </c>
      <c r="N157" t="b">
        <f t="shared" si="23"/>
        <v>1</v>
      </c>
      <c r="O157">
        <f>VLOOKUP(B157,[2]주문번호_매핑!$A:$J,10,0)</f>
        <v>120055</v>
      </c>
    </row>
    <row r="158" spans="1:15" x14ac:dyDescent="0.45">
      <c r="A158">
        <f>VLOOKUP(O158,[4]실제데이터!$A:$J,10,0)</f>
        <v>10003</v>
      </c>
      <c r="B158" s="4" t="s">
        <v>165</v>
      </c>
      <c r="C158" t="str">
        <f t="shared" si="16"/>
        <v>20220910</v>
      </c>
      <c r="D158">
        <f t="shared" si="17"/>
        <v>11975</v>
      </c>
      <c r="E158">
        <f t="shared" si="18"/>
        <v>134525</v>
      </c>
      <c r="F158">
        <f t="shared" si="19"/>
        <v>13319</v>
      </c>
      <c r="G158">
        <f t="shared" si="20"/>
        <v>133181</v>
      </c>
      <c r="H158" t="s">
        <v>233</v>
      </c>
      <c r="I158">
        <f>VLOOKUP(B158,[3]Sheet1!$A:$C,3,0)</f>
        <v>156500</v>
      </c>
      <c r="J158">
        <f>VLOOKUP(B158,[2]주문번호_매핑!$A:$D,4,0)</f>
        <v>10000</v>
      </c>
      <c r="K158" t="s">
        <v>228</v>
      </c>
      <c r="L158">
        <f t="shared" si="21"/>
        <v>146500</v>
      </c>
      <c r="M158">
        <f t="shared" si="22"/>
        <v>21975</v>
      </c>
      <c r="N158" t="b">
        <f t="shared" si="23"/>
        <v>1</v>
      </c>
      <c r="O158">
        <f>VLOOKUP(B158,[2]주문번호_매핑!$A:$J,10,0)</f>
        <v>120052</v>
      </c>
    </row>
    <row r="159" spans="1:15" x14ac:dyDescent="0.45">
      <c r="A159">
        <f>VLOOKUP(O159,[4]실제데이터!$A:$J,10,0)</f>
        <v>10003</v>
      </c>
      <c r="B159" s="4" t="s">
        <v>166</v>
      </c>
      <c r="C159" t="str">
        <f t="shared" si="16"/>
        <v>20220913</v>
      </c>
      <c r="D159">
        <f t="shared" si="17"/>
        <v>11975</v>
      </c>
      <c r="E159">
        <f t="shared" si="18"/>
        <v>134525</v>
      </c>
      <c r="F159">
        <f t="shared" si="19"/>
        <v>13319</v>
      </c>
      <c r="G159">
        <f t="shared" si="20"/>
        <v>133181</v>
      </c>
      <c r="H159" t="s">
        <v>234</v>
      </c>
      <c r="I159">
        <f>VLOOKUP(B159,[3]Sheet1!$A:$C,3,0)</f>
        <v>156500</v>
      </c>
      <c r="J159">
        <f>VLOOKUP(B159,[2]주문번호_매핑!$A:$D,4,0)</f>
        <v>10000</v>
      </c>
      <c r="K159" t="s">
        <v>228</v>
      </c>
      <c r="L159">
        <f t="shared" si="21"/>
        <v>146500</v>
      </c>
      <c r="M159">
        <f t="shared" si="22"/>
        <v>21975</v>
      </c>
      <c r="N159" t="b">
        <f t="shared" si="23"/>
        <v>1</v>
      </c>
      <c r="O159">
        <f>VLOOKUP(B159,[2]주문번호_매핑!$A:$J,10,0)</f>
        <v>120057</v>
      </c>
    </row>
    <row r="160" spans="1:15" x14ac:dyDescent="0.45">
      <c r="A160">
        <f>VLOOKUP(O160,[4]실제데이터!$A:$J,10,0)</f>
        <v>10003</v>
      </c>
      <c r="B160" s="4" t="s">
        <v>167</v>
      </c>
      <c r="C160" t="str">
        <f t="shared" si="16"/>
        <v>20220914</v>
      </c>
      <c r="D160">
        <f t="shared" si="17"/>
        <v>11975</v>
      </c>
      <c r="E160">
        <f t="shared" si="18"/>
        <v>134525</v>
      </c>
      <c r="F160">
        <f t="shared" si="19"/>
        <v>13319</v>
      </c>
      <c r="G160">
        <f t="shared" si="20"/>
        <v>133181</v>
      </c>
      <c r="H160" t="s">
        <v>251</v>
      </c>
      <c r="I160">
        <f>VLOOKUP(B160,[3]Sheet1!$A:$C,3,0)</f>
        <v>156500</v>
      </c>
      <c r="J160">
        <f>VLOOKUP(B160,[2]주문번호_매핑!$A:$D,4,0)</f>
        <v>10000</v>
      </c>
      <c r="K160" t="s">
        <v>228</v>
      </c>
      <c r="L160">
        <f t="shared" si="21"/>
        <v>146500</v>
      </c>
      <c r="M160">
        <f t="shared" si="22"/>
        <v>21975</v>
      </c>
      <c r="N160" t="b">
        <f t="shared" si="23"/>
        <v>1</v>
      </c>
      <c r="O160">
        <f>VLOOKUP(B160,[2]주문번호_매핑!$A:$J,10,0)</f>
        <v>120058</v>
      </c>
    </row>
    <row r="161" spans="1:15" x14ac:dyDescent="0.45">
      <c r="A161">
        <f>VLOOKUP(O161,[4]실제데이터!$A:$J,10,0)</f>
        <v>10003</v>
      </c>
      <c r="B161" s="4" t="s">
        <v>168</v>
      </c>
      <c r="C161" t="str">
        <f t="shared" si="16"/>
        <v>20220917</v>
      </c>
      <c r="D161">
        <f t="shared" si="17"/>
        <v>11975</v>
      </c>
      <c r="E161">
        <f t="shared" si="18"/>
        <v>134525</v>
      </c>
      <c r="F161">
        <f t="shared" si="19"/>
        <v>13319</v>
      </c>
      <c r="G161">
        <f t="shared" si="20"/>
        <v>133181</v>
      </c>
      <c r="H161" t="s">
        <v>246</v>
      </c>
      <c r="I161">
        <f>VLOOKUP(B161,[3]Sheet1!$A:$C,3,0)</f>
        <v>156500</v>
      </c>
      <c r="J161">
        <f>VLOOKUP(B161,[2]주문번호_매핑!$A:$D,4,0)</f>
        <v>10000</v>
      </c>
      <c r="K161" t="s">
        <v>228</v>
      </c>
      <c r="L161">
        <f t="shared" si="21"/>
        <v>146500</v>
      </c>
      <c r="M161">
        <f t="shared" si="22"/>
        <v>21975</v>
      </c>
      <c r="N161" t="b">
        <f t="shared" si="23"/>
        <v>1</v>
      </c>
      <c r="O161">
        <f>VLOOKUP(B161,[2]주문번호_매핑!$A:$J,10,0)</f>
        <v>120053</v>
      </c>
    </row>
    <row r="162" spans="1:15" x14ac:dyDescent="0.45">
      <c r="A162">
        <f>VLOOKUP(O162,[4]실제데이터!$A:$J,10,0)</f>
        <v>10004</v>
      </c>
      <c r="B162" s="4" t="s">
        <v>169</v>
      </c>
      <c r="C162" t="str">
        <f t="shared" si="16"/>
        <v>20220923</v>
      </c>
      <c r="D162">
        <f t="shared" si="17"/>
        <v>11975</v>
      </c>
      <c r="E162">
        <f t="shared" si="18"/>
        <v>134525</v>
      </c>
      <c r="F162">
        <f t="shared" si="19"/>
        <v>13319</v>
      </c>
      <c r="G162">
        <f t="shared" si="20"/>
        <v>133181</v>
      </c>
      <c r="H162" t="s">
        <v>247</v>
      </c>
      <c r="I162">
        <f>VLOOKUP(B162,[3]Sheet1!$A:$C,3,0)</f>
        <v>156500</v>
      </c>
      <c r="J162">
        <f>VLOOKUP(B162,[2]주문번호_매핑!$A:$D,4,0)</f>
        <v>10000</v>
      </c>
      <c r="K162" t="s">
        <v>228</v>
      </c>
      <c r="L162">
        <f t="shared" si="21"/>
        <v>146500</v>
      </c>
      <c r="M162">
        <f t="shared" si="22"/>
        <v>21975</v>
      </c>
      <c r="N162" t="b">
        <f t="shared" si="23"/>
        <v>1</v>
      </c>
      <c r="O162">
        <f>VLOOKUP(B162,[2]주문번호_매핑!$A:$J,10,0)</f>
        <v>120048</v>
      </c>
    </row>
    <row r="163" spans="1:15" x14ac:dyDescent="0.45">
      <c r="A163">
        <f>VLOOKUP(O163,[4]실제데이터!$A:$J,10,0)</f>
        <v>10004</v>
      </c>
      <c r="B163" s="4" t="s">
        <v>170</v>
      </c>
      <c r="C163" t="str">
        <f t="shared" si="16"/>
        <v>20220929</v>
      </c>
      <c r="D163">
        <f t="shared" si="17"/>
        <v>11975</v>
      </c>
      <c r="E163">
        <f t="shared" si="18"/>
        <v>134525</v>
      </c>
      <c r="F163">
        <f t="shared" si="19"/>
        <v>13319</v>
      </c>
      <c r="G163">
        <f t="shared" si="20"/>
        <v>133181</v>
      </c>
      <c r="H163" t="s">
        <v>260</v>
      </c>
      <c r="I163">
        <f>VLOOKUP(B163,[3]Sheet1!$A:$C,3,0)</f>
        <v>156500</v>
      </c>
      <c r="J163">
        <f>VLOOKUP(B163,[2]주문번호_매핑!$A:$D,4,0)</f>
        <v>10000</v>
      </c>
      <c r="K163" t="s">
        <v>228</v>
      </c>
      <c r="L163">
        <f t="shared" si="21"/>
        <v>146500</v>
      </c>
      <c r="M163">
        <f t="shared" si="22"/>
        <v>21975</v>
      </c>
      <c r="N163" t="b">
        <f t="shared" si="23"/>
        <v>1</v>
      </c>
      <c r="O163">
        <f>VLOOKUP(B163,[2]주문번호_매핑!$A:$J,10,0)</f>
        <v>120051</v>
      </c>
    </row>
    <row r="164" spans="1:15" x14ac:dyDescent="0.45">
      <c r="A164">
        <f>VLOOKUP(O164,[4]실제데이터!$A:$J,10,0)</f>
        <v>10004</v>
      </c>
      <c r="B164" s="4" t="s">
        <v>171</v>
      </c>
      <c r="C164" t="str">
        <f t="shared" si="16"/>
        <v>20220903</v>
      </c>
      <c r="D164">
        <f t="shared" si="17"/>
        <v>11525</v>
      </c>
      <c r="E164">
        <f t="shared" si="18"/>
        <v>131975</v>
      </c>
      <c r="F164">
        <f t="shared" si="19"/>
        <v>13046</v>
      </c>
      <c r="G164">
        <f t="shared" si="20"/>
        <v>130454</v>
      </c>
      <c r="H164" t="s">
        <v>238</v>
      </c>
      <c r="I164">
        <f>VLOOKUP(B164,[3]Sheet1!$A:$C,3,0)</f>
        <v>153500</v>
      </c>
      <c r="J164">
        <f>VLOOKUP(B164,[2]주문번호_매핑!$A:$D,4,0)</f>
        <v>10000</v>
      </c>
      <c r="K164" t="s">
        <v>228</v>
      </c>
      <c r="L164">
        <f t="shared" si="21"/>
        <v>143500</v>
      </c>
      <c r="M164">
        <f t="shared" si="22"/>
        <v>21525</v>
      </c>
      <c r="N164" t="b">
        <f t="shared" si="23"/>
        <v>1</v>
      </c>
      <c r="O164">
        <f>VLOOKUP(B164,[2]주문번호_매핑!$A:$J,10,0)</f>
        <v>120046</v>
      </c>
    </row>
    <row r="165" spans="1:15" x14ac:dyDescent="0.45">
      <c r="A165">
        <f>VLOOKUP(O165,[4]실제데이터!$A:$J,10,0)</f>
        <v>10004</v>
      </c>
      <c r="B165" s="4" t="s">
        <v>172</v>
      </c>
      <c r="C165" t="str">
        <f t="shared" si="16"/>
        <v>20220913</v>
      </c>
      <c r="D165">
        <f t="shared" si="17"/>
        <v>11525</v>
      </c>
      <c r="E165">
        <f t="shared" si="18"/>
        <v>131975</v>
      </c>
      <c r="F165">
        <f t="shared" si="19"/>
        <v>13046</v>
      </c>
      <c r="G165">
        <f t="shared" si="20"/>
        <v>130454</v>
      </c>
      <c r="H165" t="s">
        <v>234</v>
      </c>
      <c r="I165">
        <f>VLOOKUP(B165,[3]Sheet1!$A:$C,3,0)</f>
        <v>153500</v>
      </c>
      <c r="J165">
        <f>VLOOKUP(B165,[2]주문번호_매핑!$A:$D,4,0)</f>
        <v>10000</v>
      </c>
      <c r="K165" t="s">
        <v>228</v>
      </c>
      <c r="L165">
        <f t="shared" si="21"/>
        <v>143500</v>
      </c>
      <c r="M165">
        <f t="shared" si="22"/>
        <v>21525</v>
      </c>
      <c r="N165" t="b">
        <f t="shared" si="23"/>
        <v>1</v>
      </c>
      <c r="O165">
        <f>VLOOKUP(B165,[2]주문번호_매핑!$A:$J,10,0)</f>
        <v>120047</v>
      </c>
    </row>
    <row r="166" spans="1:15" x14ac:dyDescent="0.45">
      <c r="A166">
        <f>VLOOKUP(O166,[4]실제데이터!$A:$J,10,0)</f>
        <v>10004</v>
      </c>
      <c r="B166" s="4" t="s">
        <v>173</v>
      </c>
      <c r="C166" t="str">
        <f t="shared" si="16"/>
        <v>20220915</v>
      </c>
      <c r="D166">
        <f t="shared" si="17"/>
        <v>17275</v>
      </c>
      <c r="E166">
        <f t="shared" si="18"/>
        <v>131225</v>
      </c>
      <c r="F166">
        <f t="shared" si="19"/>
        <v>13500</v>
      </c>
      <c r="G166">
        <f t="shared" si="20"/>
        <v>135000</v>
      </c>
      <c r="H166" t="s">
        <v>239</v>
      </c>
      <c r="I166">
        <f>VLOOKUP(B166,[3]Sheet1!$A:$C,3,0)</f>
        <v>153500</v>
      </c>
      <c r="J166">
        <f>VLOOKUP(B166,[2]주문번호_매핑!$A:$D,4,0)</f>
        <v>5000</v>
      </c>
      <c r="K166" t="s">
        <v>228</v>
      </c>
      <c r="L166">
        <f t="shared" si="21"/>
        <v>148500</v>
      </c>
      <c r="M166">
        <f t="shared" si="22"/>
        <v>22275</v>
      </c>
      <c r="N166" t="b">
        <f t="shared" si="23"/>
        <v>1</v>
      </c>
      <c r="O166">
        <f>VLOOKUP(B166,[2]주문번호_매핑!$A:$J,10,0)</f>
        <v>120050</v>
      </c>
    </row>
    <row r="167" spans="1:15" x14ac:dyDescent="0.45">
      <c r="A167">
        <f>VLOOKUP(O167,[4]실제데이터!$A:$J,10,0)</f>
        <v>10004</v>
      </c>
      <c r="B167" s="4" t="s">
        <v>174</v>
      </c>
      <c r="C167" t="str">
        <f t="shared" si="16"/>
        <v>20220922</v>
      </c>
      <c r="D167">
        <f t="shared" si="17"/>
        <v>19575</v>
      </c>
      <c r="E167">
        <f t="shared" si="18"/>
        <v>130925</v>
      </c>
      <c r="F167">
        <f t="shared" si="19"/>
        <v>13682</v>
      </c>
      <c r="G167">
        <f t="shared" si="20"/>
        <v>136818</v>
      </c>
      <c r="H167" t="s">
        <v>236</v>
      </c>
      <c r="I167">
        <f>VLOOKUP(B167,[3]Sheet1!$A:$C,3,0)</f>
        <v>153500</v>
      </c>
      <c r="J167">
        <f>VLOOKUP(B167,[2]주문번호_매핑!$A:$D,4,0)</f>
        <v>3000</v>
      </c>
      <c r="K167" t="s">
        <v>228</v>
      </c>
      <c r="L167">
        <f t="shared" si="21"/>
        <v>150500</v>
      </c>
      <c r="M167">
        <f t="shared" si="22"/>
        <v>22575</v>
      </c>
      <c r="N167" t="b">
        <f t="shared" si="23"/>
        <v>1</v>
      </c>
      <c r="O167">
        <f>VLOOKUP(B167,[2]주문번호_매핑!$A:$J,10,0)</f>
        <v>120049</v>
      </c>
    </row>
    <row r="168" spans="1:15" x14ac:dyDescent="0.45">
      <c r="A168">
        <f>VLOOKUP(O168,[4]실제데이터!$A:$J,10,0)</f>
        <v>10000</v>
      </c>
      <c r="B168" s="4" t="s">
        <v>175</v>
      </c>
      <c r="C168" t="str">
        <f t="shared" si="16"/>
        <v>20220930</v>
      </c>
      <c r="D168">
        <f t="shared" si="17"/>
        <v>11525</v>
      </c>
      <c r="E168">
        <f t="shared" si="18"/>
        <v>131975</v>
      </c>
      <c r="F168">
        <f t="shared" si="19"/>
        <v>13046</v>
      </c>
      <c r="G168">
        <f t="shared" si="20"/>
        <v>130454</v>
      </c>
      <c r="H168" t="s">
        <v>258</v>
      </c>
      <c r="I168">
        <f>VLOOKUP(B168,[3]Sheet1!$A:$C,3,0)</f>
        <v>153500</v>
      </c>
      <c r="J168">
        <f>VLOOKUP(B168,[2]주문번호_매핑!$A:$D,4,0)</f>
        <v>10000</v>
      </c>
      <c r="K168" t="s">
        <v>228</v>
      </c>
      <c r="L168">
        <f t="shared" si="21"/>
        <v>143500</v>
      </c>
      <c r="M168">
        <f t="shared" si="22"/>
        <v>21525</v>
      </c>
      <c r="N168" t="b">
        <f t="shared" si="23"/>
        <v>1</v>
      </c>
      <c r="O168">
        <f>VLOOKUP(B168,[2]주문번호_매핑!$A:$J,10,0)</f>
        <v>120031</v>
      </c>
    </row>
    <row r="169" spans="1:15" x14ac:dyDescent="0.45">
      <c r="A169">
        <f>VLOOKUP(O169,[4]실제데이터!$A:$J,10,0)</f>
        <v>10000</v>
      </c>
      <c r="B169" s="4" t="s">
        <v>176</v>
      </c>
      <c r="C169" t="str">
        <f t="shared" si="16"/>
        <v>20220930</v>
      </c>
      <c r="D169">
        <f t="shared" si="17"/>
        <v>11525</v>
      </c>
      <c r="E169">
        <f t="shared" si="18"/>
        <v>131975</v>
      </c>
      <c r="F169">
        <f t="shared" si="19"/>
        <v>13046</v>
      </c>
      <c r="G169">
        <f t="shared" si="20"/>
        <v>130454</v>
      </c>
      <c r="H169" t="s">
        <v>258</v>
      </c>
      <c r="I169">
        <f>VLOOKUP(B169,[3]Sheet1!$A:$C,3,0)</f>
        <v>153500</v>
      </c>
      <c r="J169">
        <f>VLOOKUP(B169,[2]주문번호_매핑!$A:$D,4,0)</f>
        <v>10000</v>
      </c>
      <c r="K169" t="s">
        <v>228</v>
      </c>
      <c r="L169">
        <f t="shared" si="21"/>
        <v>143500</v>
      </c>
      <c r="M169">
        <f t="shared" si="22"/>
        <v>21525</v>
      </c>
      <c r="N169" t="b">
        <f t="shared" si="23"/>
        <v>1</v>
      </c>
      <c r="O169">
        <f>VLOOKUP(B169,[2]주문번호_매핑!$A:$J,10,0)</f>
        <v>120032</v>
      </c>
    </row>
    <row r="170" spans="1:15" x14ac:dyDescent="0.45">
      <c r="A170">
        <f>VLOOKUP(O170,[4]실제데이터!$A:$J,10,0)</f>
        <v>10001</v>
      </c>
      <c r="B170" s="4" t="s">
        <v>177</v>
      </c>
      <c r="C170" t="str">
        <f t="shared" si="16"/>
        <v>20220905</v>
      </c>
      <c r="D170">
        <f t="shared" si="17"/>
        <v>11375</v>
      </c>
      <c r="E170">
        <f t="shared" si="18"/>
        <v>131125</v>
      </c>
      <c r="F170">
        <f t="shared" si="19"/>
        <v>12955</v>
      </c>
      <c r="G170">
        <f t="shared" si="20"/>
        <v>129545</v>
      </c>
      <c r="H170" t="s">
        <v>245</v>
      </c>
      <c r="I170">
        <f>VLOOKUP(B170,[3]Sheet1!$A:$C,3,0)</f>
        <v>152500</v>
      </c>
      <c r="J170">
        <f>VLOOKUP(B170,[2]주문번호_매핑!$A:$D,4,0)</f>
        <v>10000</v>
      </c>
      <c r="K170" t="s">
        <v>228</v>
      </c>
      <c r="L170">
        <f t="shared" si="21"/>
        <v>142500</v>
      </c>
      <c r="M170">
        <f t="shared" si="22"/>
        <v>21375</v>
      </c>
      <c r="N170" t="b">
        <f t="shared" si="23"/>
        <v>1</v>
      </c>
      <c r="O170">
        <f>VLOOKUP(B170,[2]주문번호_매핑!$A:$J,10,0)</f>
        <v>120044</v>
      </c>
    </row>
    <row r="171" spans="1:15" x14ac:dyDescent="0.45">
      <c r="A171">
        <f>VLOOKUP(O171,[4]실제데이터!$A:$J,10,0)</f>
        <v>10003</v>
      </c>
      <c r="B171" s="4" t="s">
        <v>178</v>
      </c>
      <c r="C171" t="str">
        <f t="shared" si="16"/>
        <v>20220907</v>
      </c>
      <c r="D171">
        <f t="shared" si="17"/>
        <v>11375</v>
      </c>
      <c r="E171">
        <f t="shared" si="18"/>
        <v>131125</v>
      </c>
      <c r="F171">
        <f t="shared" si="19"/>
        <v>12955</v>
      </c>
      <c r="G171">
        <f t="shared" si="20"/>
        <v>129545</v>
      </c>
      <c r="H171" t="s">
        <v>244</v>
      </c>
      <c r="I171">
        <f>VLOOKUP(B171,[3]Sheet1!$A:$C,3,0)</f>
        <v>152500</v>
      </c>
      <c r="J171">
        <f>VLOOKUP(B171,[2]주문번호_매핑!$A:$D,4,0)</f>
        <v>10000</v>
      </c>
      <c r="K171" t="s">
        <v>228</v>
      </c>
      <c r="L171">
        <f t="shared" si="21"/>
        <v>142500</v>
      </c>
      <c r="M171">
        <f t="shared" si="22"/>
        <v>21375</v>
      </c>
      <c r="N171" t="b">
        <f t="shared" si="23"/>
        <v>1</v>
      </c>
      <c r="O171">
        <f>VLOOKUP(B171,[2]주문번호_매핑!$A:$J,10,0)</f>
        <v>120054</v>
      </c>
    </row>
    <row r="172" spans="1:15" x14ac:dyDescent="0.45">
      <c r="A172">
        <f>VLOOKUP(O172,[4]실제데이터!$A:$J,10,0)</f>
        <v>10003</v>
      </c>
      <c r="B172" s="4" t="s">
        <v>179</v>
      </c>
      <c r="C172" t="str">
        <f t="shared" si="16"/>
        <v>20220909</v>
      </c>
      <c r="D172">
        <f t="shared" si="17"/>
        <v>11375</v>
      </c>
      <c r="E172">
        <f t="shared" si="18"/>
        <v>131125</v>
      </c>
      <c r="F172">
        <f t="shared" si="19"/>
        <v>12955</v>
      </c>
      <c r="G172">
        <f t="shared" si="20"/>
        <v>129545</v>
      </c>
      <c r="H172" t="s">
        <v>250</v>
      </c>
      <c r="I172">
        <f>VLOOKUP(B172,[3]Sheet1!$A:$C,3,0)</f>
        <v>152500</v>
      </c>
      <c r="J172">
        <f>VLOOKUP(B172,[2]주문번호_매핑!$A:$D,4,0)</f>
        <v>10000</v>
      </c>
      <c r="K172" t="s">
        <v>228</v>
      </c>
      <c r="L172">
        <f t="shared" si="21"/>
        <v>142500</v>
      </c>
      <c r="M172">
        <f t="shared" si="22"/>
        <v>21375</v>
      </c>
      <c r="N172" t="b">
        <f t="shared" si="23"/>
        <v>1</v>
      </c>
      <c r="O172">
        <f>VLOOKUP(B172,[2]주문번호_매핑!$A:$J,10,0)</f>
        <v>120055</v>
      </c>
    </row>
    <row r="173" spans="1:15" x14ac:dyDescent="0.45">
      <c r="A173">
        <f>VLOOKUP(O173,[4]실제데이터!$A:$J,10,0)</f>
        <v>10004</v>
      </c>
      <c r="B173" s="4" t="s">
        <v>180</v>
      </c>
      <c r="C173" t="str">
        <f t="shared" si="16"/>
        <v>20220910</v>
      </c>
      <c r="D173">
        <f t="shared" si="17"/>
        <v>11375</v>
      </c>
      <c r="E173">
        <f t="shared" si="18"/>
        <v>131125</v>
      </c>
      <c r="F173">
        <f t="shared" si="19"/>
        <v>12955</v>
      </c>
      <c r="G173">
        <f t="shared" si="20"/>
        <v>129545</v>
      </c>
      <c r="H173" t="s">
        <v>233</v>
      </c>
      <c r="I173">
        <f>VLOOKUP(B173,[3]Sheet1!$A:$C,3,0)</f>
        <v>152500</v>
      </c>
      <c r="J173">
        <f>VLOOKUP(B173,[2]주문번호_매핑!$A:$D,4,0)</f>
        <v>10000</v>
      </c>
      <c r="K173" t="s">
        <v>228</v>
      </c>
      <c r="L173">
        <f t="shared" si="21"/>
        <v>142500</v>
      </c>
      <c r="M173">
        <f t="shared" si="22"/>
        <v>21375</v>
      </c>
      <c r="N173" t="b">
        <f t="shared" si="23"/>
        <v>1</v>
      </c>
      <c r="O173">
        <f>VLOOKUP(B173,[2]주문번호_매핑!$A:$J,10,0)</f>
        <v>120048</v>
      </c>
    </row>
    <row r="174" spans="1:15" x14ac:dyDescent="0.45">
      <c r="A174">
        <f>VLOOKUP(O174,[4]실제데이터!$A:$J,10,0)</f>
        <v>10004</v>
      </c>
      <c r="B174" s="4" t="s">
        <v>181</v>
      </c>
      <c r="C174" t="str">
        <f t="shared" si="16"/>
        <v>20220914</v>
      </c>
      <c r="D174">
        <f t="shared" si="17"/>
        <v>11375</v>
      </c>
      <c r="E174">
        <f t="shared" si="18"/>
        <v>131125</v>
      </c>
      <c r="F174">
        <f t="shared" si="19"/>
        <v>12955</v>
      </c>
      <c r="G174">
        <f t="shared" si="20"/>
        <v>129545</v>
      </c>
      <c r="H174" t="s">
        <v>251</v>
      </c>
      <c r="I174">
        <f>VLOOKUP(B174,[3]Sheet1!$A:$C,3,0)</f>
        <v>152500</v>
      </c>
      <c r="J174">
        <f>VLOOKUP(B174,[2]주문번호_매핑!$A:$D,4,0)</f>
        <v>10000</v>
      </c>
      <c r="K174" t="s">
        <v>228</v>
      </c>
      <c r="L174">
        <f t="shared" si="21"/>
        <v>142500</v>
      </c>
      <c r="M174">
        <f t="shared" si="22"/>
        <v>21375</v>
      </c>
      <c r="N174" t="b">
        <f t="shared" si="23"/>
        <v>1</v>
      </c>
      <c r="O174">
        <f>VLOOKUP(B174,[2]주문번호_매핑!$A:$J,10,0)</f>
        <v>120051</v>
      </c>
    </row>
    <row r="175" spans="1:15" x14ac:dyDescent="0.45">
      <c r="A175">
        <f>VLOOKUP(O175,[4]실제데이터!$A:$J,10,0)</f>
        <v>10001</v>
      </c>
      <c r="B175" s="4" t="s">
        <v>182</v>
      </c>
      <c r="C175" t="str">
        <f t="shared" si="16"/>
        <v>20220917</v>
      </c>
      <c r="D175">
        <f t="shared" si="17"/>
        <v>17125</v>
      </c>
      <c r="E175">
        <f t="shared" si="18"/>
        <v>130375</v>
      </c>
      <c r="F175">
        <f t="shared" si="19"/>
        <v>13410</v>
      </c>
      <c r="G175">
        <f t="shared" si="20"/>
        <v>134090</v>
      </c>
      <c r="H175" t="s">
        <v>246</v>
      </c>
      <c r="I175">
        <f>VLOOKUP(B175,[3]Sheet1!$A:$C,3,0)</f>
        <v>152500</v>
      </c>
      <c r="J175">
        <f>VLOOKUP(B175,[2]주문번호_매핑!$A:$D,4,0)</f>
        <v>5000</v>
      </c>
      <c r="K175" t="s">
        <v>228</v>
      </c>
      <c r="L175">
        <f t="shared" si="21"/>
        <v>147500</v>
      </c>
      <c r="M175">
        <f t="shared" si="22"/>
        <v>22125</v>
      </c>
      <c r="N175" t="b">
        <f t="shared" si="23"/>
        <v>1</v>
      </c>
      <c r="O175">
        <f>VLOOKUP(B175,[2]주문번호_매핑!$A:$J,10,0)</f>
        <v>120038</v>
      </c>
    </row>
    <row r="176" spans="1:15" x14ac:dyDescent="0.45">
      <c r="A176">
        <f>VLOOKUP(O176,[4]실제데이터!$A:$J,10,0)</f>
        <v>10001</v>
      </c>
      <c r="B176" s="4" t="s">
        <v>183</v>
      </c>
      <c r="C176" t="str">
        <f t="shared" si="16"/>
        <v>20220923</v>
      </c>
      <c r="D176">
        <f t="shared" si="17"/>
        <v>17125</v>
      </c>
      <c r="E176">
        <f t="shared" si="18"/>
        <v>130375</v>
      </c>
      <c r="F176">
        <f t="shared" si="19"/>
        <v>13410</v>
      </c>
      <c r="G176">
        <f t="shared" si="20"/>
        <v>134090</v>
      </c>
      <c r="H176" t="s">
        <v>247</v>
      </c>
      <c r="I176">
        <f>VLOOKUP(B176,[3]Sheet1!$A:$C,3,0)</f>
        <v>152500</v>
      </c>
      <c r="J176">
        <f>VLOOKUP(B176,[2]주문번호_매핑!$A:$D,4,0)</f>
        <v>5000</v>
      </c>
      <c r="K176" t="s">
        <v>228</v>
      </c>
      <c r="L176">
        <f t="shared" si="21"/>
        <v>147500</v>
      </c>
      <c r="M176">
        <f t="shared" si="22"/>
        <v>22125</v>
      </c>
      <c r="N176" t="b">
        <f t="shared" si="23"/>
        <v>1</v>
      </c>
      <c r="O176">
        <f>VLOOKUP(B176,[2]주문번호_매핑!$A:$J,10,0)</f>
        <v>120043</v>
      </c>
    </row>
    <row r="177" spans="1:15" x14ac:dyDescent="0.45">
      <c r="A177">
        <f>VLOOKUP(O177,[4]실제데이터!$A:$J,10,0)</f>
        <v>10004</v>
      </c>
      <c r="B177" s="4" t="s">
        <v>184</v>
      </c>
      <c r="C177" t="str">
        <f t="shared" si="16"/>
        <v>20220925</v>
      </c>
      <c r="D177">
        <f t="shared" si="17"/>
        <v>11375</v>
      </c>
      <c r="E177">
        <f t="shared" si="18"/>
        <v>131125</v>
      </c>
      <c r="F177">
        <f t="shared" si="19"/>
        <v>12955</v>
      </c>
      <c r="G177">
        <f t="shared" si="20"/>
        <v>129545</v>
      </c>
      <c r="H177" t="s">
        <v>254</v>
      </c>
      <c r="I177">
        <f>VLOOKUP(B177,[3]Sheet1!$A:$C,3,0)</f>
        <v>152500</v>
      </c>
      <c r="J177">
        <f>VLOOKUP(B177,[2]주문번호_매핑!$A:$D,4,0)</f>
        <v>10000</v>
      </c>
      <c r="K177" t="s">
        <v>228</v>
      </c>
      <c r="L177">
        <f t="shared" si="21"/>
        <v>142500</v>
      </c>
      <c r="M177">
        <f t="shared" si="22"/>
        <v>21375</v>
      </c>
      <c r="N177" t="b">
        <f t="shared" si="23"/>
        <v>1</v>
      </c>
      <c r="O177">
        <f>VLOOKUP(B177,[2]주문번호_매핑!$A:$J,10,0)</f>
        <v>120046</v>
      </c>
    </row>
    <row r="178" spans="1:15" x14ac:dyDescent="0.45">
      <c r="A178">
        <f>VLOOKUP(O178,[4]실제데이터!$A:$J,10,0)</f>
        <v>10003</v>
      </c>
      <c r="B178" s="4" t="s">
        <v>185</v>
      </c>
      <c r="C178" t="str">
        <f t="shared" si="16"/>
        <v>20220904</v>
      </c>
      <c r="D178">
        <f t="shared" si="17"/>
        <v>11300</v>
      </c>
      <c r="E178">
        <f t="shared" si="18"/>
        <v>130700</v>
      </c>
      <c r="F178">
        <f t="shared" si="19"/>
        <v>12910</v>
      </c>
      <c r="G178">
        <f t="shared" si="20"/>
        <v>129090</v>
      </c>
      <c r="H178" t="s">
        <v>243</v>
      </c>
      <c r="I178">
        <f>VLOOKUP(B178,[3]Sheet1!$A:$C,3,0)</f>
        <v>152000</v>
      </c>
      <c r="J178">
        <f>VLOOKUP(B178,[2]주문번호_매핑!$A:$D,4,0)</f>
        <v>10000</v>
      </c>
      <c r="K178" t="s">
        <v>228</v>
      </c>
      <c r="L178">
        <f t="shared" si="21"/>
        <v>142000</v>
      </c>
      <c r="M178">
        <f t="shared" si="22"/>
        <v>21300</v>
      </c>
      <c r="N178" t="b">
        <f t="shared" si="23"/>
        <v>1</v>
      </c>
      <c r="O178">
        <f>VLOOKUP(B178,[2]주문번호_매핑!$A:$J,10,0)</f>
        <v>120054</v>
      </c>
    </row>
    <row r="179" spans="1:15" x14ac:dyDescent="0.45">
      <c r="A179">
        <f>VLOOKUP(O179,[4]실제데이터!$A:$J,10,0)</f>
        <v>10003</v>
      </c>
      <c r="B179" s="4" t="s">
        <v>186</v>
      </c>
      <c r="C179" t="str">
        <f t="shared" si="16"/>
        <v>20220907</v>
      </c>
      <c r="D179">
        <f t="shared" si="17"/>
        <v>11300</v>
      </c>
      <c r="E179">
        <f t="shared" si="18"/>
        <v>130700</v>
      </c>
      <c r="F179">
        <f t="shared" si="19"/>
        <v>12910</v>
      </c>
      <c r="G179">
        <f t="shared" si="20"/>
        <v>129090</v>
      </c>
      <c r="H179" t="s">
        <v>244</v>
      </c>
      <c r="I179">
        <f>VLOOKUP(B179,[3]Sheet1!$A:$C,3,0)</f>
        <v>152000</v>
      </c>
      <c r="J179">
        <f>VLOOKUP(B179,[2]주문번호_매핑!$A:$D,4,0)</f>
        <v>10000</v>
      </c>
      <c r="K179" t="s">
        <v>228</v>
      </c>
      <c r="L179">
        <f t="shared" si="21"/>
        <v>142000</v>
      </c>
      <c r="M179">
        <f t="shared" si="22"/>
        <v>21300</v>
      </c>
      <c r="N179" t="b">
        <f t="shared" si="23"/>
        <v>1</v>
      </c>
      <c r="O179">
        <f>VLOOKUP(B179,[2]주문번호_매핑!$A:$J,10,0)</f>
        <v>120052</v>
      </c>
    </row>
    <row r="180" spans="1:15" x14ac:dyDescent="0.45">
      <c r="A180">
        <f>VLOOKUP(O180,[4]실제데이터!$A:$J,10,0)</f>
        <v>10003</v>
      </c>
      <c r="B180" s="4" t="s">
        <v>187</v>
      </c>
      <c r="C180" t="str">
        <f t="shared" si="16"/>
        <v>20220908</v>
      </c>
      <c r="D180">
        <f t="shared" si="17"/>
        <v>11300</v>
      </c>
      <c r="E180">
        <f t="shared" si="18"/>
        <v>130700</v>
      </c>
      <c r="F180">
        <f t="shared" si="19"/>
        <v>12910</v>
      </c>
      <c r="G180">
        <f t="shared" si="20"/>
        <v>129090</v>
      </c>
      <c r="H180" t="s">
        <v>255</v>
      </c>
      <c r="I180">
        <f>VLOOKUP(B180,[3]Sheet1!$A:$C,3,0)</f>
        <v>152000</v>
      </c>
      <c r="J180">
        <f>VLOOKUP(B180,[2]주문번호_매핑!$A:$D,4,0)</f>
        <v>10000</v>
      </c>
      <c r="K180" t="s">
        <v>228</v>
      </c>
      <c r="L180">
        <f t="shared" si="21"/>
        <v>142000</v>
      </c>
      <c r="M180">
        <f t="shared" si="22"/>
        <v>21300</v>
      </c>
      <c r="N180" t="b">
        <f t="shared" si="23"/>
        <v>1</v>
      </c>
      <c r="O180">
        <f>VLOOKUP(B180,[2]주문번호_매핑!$A:$J,10,0)</f>
        <v>120057</v>
      </c>
    </row>
    <row r="181" spans="1:15" x14ac:dyDescent="0.45">
      <c r="A181">
        <f>VLOOKUP(O181,[4]실제데이터!$A:$J,10,0)</f>
        <v>10004</v>
      </c>
      <c r="B181" s="4" t="s">
        <v>188</v>
      </c>
      <c r="C181" t="str">
        <f t="shared" si="16"/>
        <v>20220910</v>
      </c>
      <c r="D181">
        <f t="shared" si="17"/>
        <v>11300</v>
      </c>
      <c r="E181">
        <f t="shared" si="18"/>
        <v>130700</v>
      </c>
      <c r="F181">
        <f t="shared" si="19"/>
        <v>12910</v>
      </c>
      <c r="G181">
        <f t="shared" si="20"/>
        <v>129090</v>
      </c>
      <c r="H181" t="s">
        <v>233</v>
      </c>
      <c r="I181">
        <f>VLOOKUP(B181,[3]Sheet1!$A:$C,3,0)</f>
        <v>152000</v>
      </c>
      <c r="J181">
        <f>VLOOKUP(B181,[2]주문번호_매핑!$A:$D,4,0)</f>
        <v>10000</v>
      </c>
      <c r="K181" t="s">
        <v>228</v>
      </c>
      <c r="L181">
        <f t="shared" si="21"/>
        <v>142000</v>
      </c>
      <c r="M181">
        <f t="shared" si="22"/>
        <v>21300</v>
      </c>
      <c r="N181" t="b">
        <f t="shared" si="23"/>
        <v>1</v>
      </c>
      <c r="O181">
        <f>VLOOKUP(B181,[2]주문번호_매핑!$A:$J,10,0)</f>
        <v>120048</v>
      </c>
    </row>
    <row r="182" spans="1:15" x14ac:dyDescent="0.45">
      <c r="A182">
        <f>VLOOKUP(O182,[4]실제데이터!$A:$J,10,0)</f>
        <v>10004</v>
      </c>
      <c r="B182" s="4" t="s">
        <v>189</v>
      </c>
      <c r="C182" t="str">
        <f t="shared" si="16"/>
        <v>20220914</v>
      </c>
      <c r="D182">
        <f t="shared" si="17"/>
        <v>11300</v>
      </c>
      <c r="E182">
        <f t="shared" si="18"/>
        <v>130700</v>
      </c>
      <c r="F182">
        <f t="shared" si="19"/>
        <v>12910</v>
      </c>
      <c r="G182">
        <f t="shared" si="20"/>
        <v>129090</v>
      </c>
      <c r="H182" t="s">
        <v>251</v>
      </c>
      <c r="I182">
        <f>VLOOKUP(B182,[3]Sheet1!$A:$C,3,0)</f>
        <v>152000</v>
      </c>
      <c r="J182">
        <f>VLOOKUP(B182,[2]주문번호_매핑!$A:$D,4,0)</f>
        <v>10000</v>
      </c>
      <c r="K182" t="s">
        <v>228</v>
      </c>
      <c r="L182">
        <f t="shared" si="21"/>
        <v>142000</v>
      </c>
      <c r="M182">
        <f t="shared" si="22"/>
        <v>21300</v>
      </c>
      <c r="N182" t="b">
        <f t="shared" si="23"/>
        <v>1</v>
      </c>
      <c r="O182">
        <f>VLOOKUP(B182,[2]주문번호_매핑!$A:$J,10,0)</f>
        <v>120047</v>
      </c>
    </row>
    <row r="183" spans="1:15" x14ac:dyDescent="0.45">
      <c r="A183">
        <f>VLOOKUP(O183,[4]실제데이터!$A:$J,10,0)</f>
        <v>10000</v>
      </c>
      <c r="B183" s="4" t="s">
        <v>190</v>
      </c>
      <c r="C183" t="str">
        <f t="shared" si="16"/>
        <v>20220917</v>
      </c>
      <c r="D183">
        <f t="shared" si="17"/>
        <v>11300</v>
      </c>
      <c r="E183">
        <f t="shared" si="18"/>
        <v>130700</v>
      </c>
      <c r="F183">
        <f t="shared" si="19"/>
        <v>12910</v>
      </c>
      <c r="G183">
        <f t="shared" si="20"/>
        <v>129090</v>
      </c>
      <c r="H183" t="s">
        <v>246</v>
      </c>
      <c r="I183">
        <f>VLOOKUP(B183,[3]Sheet1!$A:$C,3,0)</f>
        <v>152000</v>
      </c>
      <c r="J183">
        <f>VLOOKUP(B183,[2]주문번호_매핑!$A:$D,4,0)</f>
        <v>10000</v>
      </c>
      <c r="K183" t="s">
        <v>228</v>
      </c>
      <c r="L183">
        <f t="shared" si="21"/>
        <v>142000</v>
      </c>
      <c r="M183">
        <f t="shared" si="22"/>
        <v>21300</v>
      </c>
      <c r="N183" t="b">
        <f t="shared" si="23"/>
        <v>1</v>
      </c>
      <c r="O183">
        <f>VLOOKUP(B183,[2]주문번호_매핑!$A:$J,10,0)</f>
        <v>120037</v>
      </c>
    </row>
    <row r="184" spans="1:15" x14ac:dyDescent="0.45">
      <c r="A184">
        <f>VLOOKUP(O184,[4]실제데이터!$A:$J,10,0)</f>
        <v>10001</v>
      </c>
      <c r="B184" s="4" t="s">
        <v>191</v>
      </c>
      <c r="C184" t="str">
        <f t="shared" si="16"/>
        <v>20220923</v>
      </c>
      <c r="D184">
        <f t="shared" si="17"/>
        <v>11300</v>
      </c>
      <c r="E184">
        <f t="shared" si="18"/>
        <v>130700</v>
      </c>
      <c r="F184">
        <f t="shared" si="19"/>
        <v>12910</v>
      </c>
      <c r="G184">
        <f t="shared" si="20"/>
        <v>129090</v>
      </c>
      <c r="H184" t="s">
        <v>247</v>
      </c>
      <c r="I184">
        <f>VLOOKUP(B184,[3]Sheet1!$A:$C,3,0)</f>
        <v>152000</v>
      </c>
      <c r="J184">
        <f>VLOOKUP(B184,[2]주문번호_매핑!$A:$D,4,0)</f>
        <v>10000</v>
      </c>
      <c r="K184" t="s">
        <v>228</v>
      </c>
      <c r="L184">
        <f t="shared" si="21"/>
        <v>142000</v>
      </c>
      <c r="M184">
        <f t="shared" si="22"/>
        <v>21300</v>
      </c>
      <c r="N184" t="b">
        <f t="shared" si="23"/>
        <v>1</v>
      </c>
      <c r="O184">
        <f>VLOOKUP(B184,[2]주문번호_매핑!$A:$J,10,0)</f>
        <v>120044</v>
      </c>
    </row>
    <row r="185" spans="1:15" x14ac:dyDescent="0.45">
      <c r="A185">
        <f>VLOOKUP(O185,[4]실제데이터!$A:$J,10,0)</f>
        <v>10003</v>
      </c>
      <c r="B185" s="4" t="s">
        <v>192</v>
      </c>
      <c r="C185" t="str">
        <f t="shared" si="16"/>
        <v>20220926</v>
      </c>
      <c r="D185">
        <f t="shared" si="17"/>
        <v>11300</v>
      </c>
      <c r="E185">
        <f t="shared" si="18"/>
        <v>130700</v>
      </c>
      <c r="F185">
        <f t="shared" si="19"/>
        <v>12910</v>
      </c>
      <c r="G185">
        <f t="shared" si="20"/>
        <v>129090</v>
      </c>
      <c r="H185" t="s">
        <v>237</v>
      </c>
      <c r="I185">
        <f>VLOOKUP(B185,[3]Sheet1!$A:$C,3,0)</f>
        <v>152000</v>
      </c>
      <c r="J185">
        <f>VLOOKUP(B185,[2]주문번호_매핑!$A:$D,4,0)</f>
        <v>10000</v>
      </c>
      <c r="K185" t="s">
        <v>228</v>
      </c>
      <c r="L185">
        <f t="shared" si="21"/>
        <v>142000</v>
      </c>
      <c r="M185">
        <f t="shared" si="22"/>
        <v>21300</v>
      </c>
      <c r="N185" t="b">
        <f t="shared" si="23"/>
        <v>1</v>
      </c>
      <c r="O185">
        <f>VLOOKUP(B185,[2]주문번호_매핑!$A:$J,10,0)</f>
        <v>120054</v>
      </c>
    </row>
    <row r="186" spans="1:15" x14ac:dyDescent="0.45">
      <c r="A186">
        <f>VLOOKUP(O186,[4]실제데이터!$A:$J,10,0)</f>
        <v>10003</v>
      </c>
      <c r="B186" s="4" t="s">
        <v>193</v>
      </c>
      <c r="C186" t="str">
        <f t="shared" si="16"/>
        <v>20220903</v>
      </c>
      <c r="D186">
        <f t="shared" si="17"/>
        <v>11225</v>
      </c>
      <c r="E186">
        <f t="shared" si="18"/>
        <v>130275</v>
      </c>
      <c r="F186">
        <f t="shared" si="19"/>
        <v>12864</v>
      </c>
      <c r="G186">
        <f t="shared" si="20"/>
        <v>128636</v>
      </c>
      <c r="H186" t="s">
        <v>238</v>
      </c>
      <c r="I186">
        <f>VLOOKUP(B186,[3]Sheet1!$A:$C,3,0)</f>
        <v>151500</v>
      </c>
      <c r="J186">
        <f>VLOOKUP(B186,[2]주문번호_매핑!$A:$D,4,0)</f>
        <v>10000</v>
      </c>
      <c r="K186" t="s">
        <v>228</v>
      </c>
      <c r="L186">
        <f t="shared" si="21"/>
        <v>141500</v>
      </c>
      <c r="M186">
        <f t="shared" si="22"/>
        <v>21225</v>
      </c>
      <c r="N186" t="b">
        <f t="shared" si="23"/>
        <v>1</v>
      </c>
      <c r="O186">
        <f>VLOOKUP(B186,[2]주문번호_매핑!$A:$J,10,0)</f>
        <v>120055</v>
      </c>
    </row>
    <row r="187" spans="1:15" x14ac:dyDescent="0.45">
      <c r="A187">
        <f>VLOOKUP(O187,[4]실제데이터!$A:$J,10,0)</f>
        <v>10000</v>
      </c>
      <c r="B187" s="4" t="s">
        <v>194</v>
      </c>
      <c r="C187" t="str">
        <f>LEFT(B187,8)</f>
        <v>20220903</v>
      </c>
      <c r="D187">
        <f t="shared" si="17"/>
        <v>11225</v>
      </c>
      <c r="E187">
        <f t="shared" si="18"/>
        <v>130275</v>
      </c>
      <c r="F187">
        <f t="shared" si="19"/>
        <v>12864</v>
      </c>
      <c r="G187">
        <f t="shared" si="20"/>
        <v>128636</v>
      </c>
      <c r="H187" t="s">
        <v>238</v>
      </c>
      <c r="I187">
        <f>VLOOKUP(B187,[3]Sheet1!$A:$C,3,0)</f>
        <v>151500</v>
      </c>
      <c r="J187">
        <f>VLOOKUP(B187,[2]주문번호_매핑!$A:$D,4,0)</f>
        <v>10000</v>
      </c>
      <c r="K187" t="s">
        <v>228</v>
      </c>
      <c r="L187">
        <f t="shared" si="21"/>
        <v>141500</v>
      </c>
      <c r="M187">
        <f t="shared" si="22"/>
        <v>21225</v>
      </c>
      <c r="N187" t="b">
        <f t="shared" si="23"/>
        <v>1</v>
      </c>
      <c r="O187">
        <f>VLOOKUP(B187,[2]주문번호_매핑!$A:$J,10,0)</f>
        <v>120031</v>
      </c>
    </row>
    <row r="188" spans="1:15" x14ac:dyDescent="0.45">
      <c r="A188">
        <f>VLOOKUP(O188,[4]실제데이터!$A:$J,10,0)</f>
        <v>10000</v>
      </c>
      <c r="B188" s="4" t="s">
        <v>195</v>
      </c>
      <c r="C188" t="str">
        <f t="shared" ref="C188:C216" si="24">LEFT(B188,8)</f>
        <v>20220914</v>
      </c>
      <c r="D188">
        <f t="shared" si="17"/>
        <v>11225</v>
      </c>
      <c r="E188">
        <f t="shared" si="18"/>
        <v>130275</v>
      </c>
      <c r="F188">
        <f t="shared" si="19"/>
        <v>12864</v>
      </c>
      <c r="G188">
        <f t="shared" si="20"/>
        <v>128636</v>
      </c>
      <c r="H188" t="s">
        <v>251</v>
      </c>
      <c r="I188">
        <f>VLOOKUP(B188,[3]Sheet1!$A:$C,3,0)</f>
        <v>151500</v>
      </c>
      <c r="J188">
        <f>VLOOKUP(B188,[2]주문번호_매핑!$A:$D,4,0)</f>
        <v>10000</v>
      </c>
      <c r="K188" t="s">
        <v>228</v>
      </c>
      <c r="L188">
        <f t="shared" si="21"/>
        <v>141500</v>
      </c>
      <c r="M188">
        <f t="shared" si="22"/>
        <v>21225</v>
      </c>
      <c r="N188" t="b">
        <f t="shared" si="23"/>
        <v>1</v>
      </c>
      <c r="O188">
        <f>VLOOKUP(B188,[2]주문번호_매핑!$A:$J,10,0)</f>
        <v>120032</v>
      </c>
    </row>
    <row r="189" spans="1:15" x14ac:dyDescent="0.45">
      <c r="A189">
        <f>VLOOKUP(O189,[4]실제데이터!$A:$J,10,0)</f>
        <v>10001</v>
      </c>
      <c r="B189" s="4" t="s">
        <v>196</v>
      </c>
      <c r="C189" t="str">
        <f t="shared" si="24"/>
        <v>20220915</v>
      </c>
      <c r="D189">
        <f t="shared" si="17"/>
        <v>11225</v>
      </c>
      <c r="E189">
        <f t="shared" si="18"/>
        <v>130275</v>
      </c>
      <c r="F189">
        <f t="shared" si="19"/>
        <v>12864</v>
      </c>
      <c r="G189">
        <f t="shared" si="20"/>
        <v>128636</v>
      </c>
      <c r="H189" t="s">
        <v>239</v>
      </c>
      <c r="I189">
        <f>VLOOKUP(B189,[3]Sheet1!$A:$C,3,0)</f>
        <v>151500</v>
      </c>
      <c r="J189">
        <f>VLOOKUP(B189,[2]주문번호_매핑!$A:$D,4,0)</f>
        <v>10000</v>
      </c>
      <c r="K189" t="s">
        <v>228</v>
      </c>
      <c r="L189">
        <f t="shared" si="21"/>
        <v>141500</v>
      </c>
      <c r="M189">
        <f t="shared" si="22"/>
        <v>21225</v>
      </c>
      <c r="N189" t="b">
        <f t="shared" si="23"/>
        <v>1</v>
      </c>
      <c r="O189">
        <f>VLOOKUP(B189,[2]주문번호_매핑!$A:$J,10,0)</f>
        <v>120041</v>
      </c>
    </row>
    <row r="190" spans="1:15" x14ac:dyDescent="0.45">
      <c r="A190">
        <f>VLOOKUP(O190,[4]실제데이터!$A:$J,10,0)</f>
        <v>10003</v>
      </c>
      <c r="B190" s="4" t="s">
        <v>197</v>
      </c>
      <c r="C190" t="str">
        <f t="shared" si="24"/>
        <v>20220922</v>
      </c>
      <c r="D190">
        <f t="shared" si="17"/>
        <v>11225</v>
      </c>
      <c r="E190">
        <f t="shared" si="18"/>
        <v>130275</v>
      </c>
      <c r="F190">
        <f t="shared" si="19"/>
        <v>12864</v>
      </c>
      <c r="G190">
        <f t="shared" si="20"/>
        <v>128636</v>
      </c>
      <c r="H190" t="s">
        <v>236</v>
      </c>
      <c r="I190">
        <f>VLOOKUP(B190,[3]Sheet1!$A:$C,3,0)</f>
        <v>151500</v>
      </c>
      <c r="J190">
        <f>VLOOKUP(B190,[2]주문번호_매핑!$A:$D,4,0)</f>
        <v>10000</v>
      </c>
      <c r="K190" t="s">
        <v>228</v>
      </c>
      <c r="L190">
        <f t="shared" si="21"/>
        <v>141500</v>
      </c>
      <c r="M190">
        <f t="shared" si="22"/>
        <v>21225</v>
      </c>
      <c r="N190" t="b">
        <f t="shared" si="23"/>
        <v>1</v>
      </c>
      <c r="O190">
        <f>VLOOKUP(B190,[2]주문번호_매핑!$A:$J,10,0)</f>
        <v>120053</v>
      </c>
    </row>
    <row r="191" spans="1:15" x14ac:dyDescent="0.45">
      <c r="A191">
        <f>VLOOKUP(O191,[4]실제데이터!$A:$J,10,0)</f>
        <v>10004</v>
      </c>
      <c r="B191" s="4" t="s">
        <v>198</v>
      </c>
      <c r="C191" t="str">
        <f t="shared" si="24"/>
        <v>20220922</v>
      </c>
      <c r="D191">
        <f t="shared" si="17"/>
        <v>19275</v>
      </c>
      <c r="E191">
        <f t="shared" si="18"/>
        <v>129225</v>
      </c>
      <c r="F191">
        <f t="shared" si="19"/>
        <v>13500</v>
      </c>
      <c r="G191">
        <f t="shared" si="20"/>
        <v>135000</v>
      </c>
      <c r="H191" t="s">
        <v>236</v>
      </c>
      <c r="I191">
        <f>VLOOKUP(B191,[3]Sheet1!$A:$C,3,0)</f>
        <v>151500</v>
      </c>
      <c r="J191">
        <f>VLOOKUP(B191,[2]주문번호_매핑!$A:$D,4,0)</f>
        <v>3000</v>
      </c>
      <c r="K191" t="s">
        <v>228</v>
      </c>
      <c r="L191">
        <f t="shared" si="21"/>
        <v>148500</v>
      </c>
      <c r="M191">
        <f t="shared" si="22"/>
        <v>22275</v>
      </c>
      <c r="N191" t="b">
        <f t="shared" si="23"/>
        <v>1</v>
      </c>
      <c r="O191">
        <f>VLOOKUP(B191,[2]주문번호_매핑!$A:$J,10,0)</f>
        <v>120049</v>
      </c>
    </row>
    <row r="192" spans="1:15" x14ac:dyDescent="0.45">
      <c r="A192">
        <f>VLOOKUP(O192,[4]실제데이터!$A:$J,10,0)</f>
        <v>10000</v>
      </c>
      <c r="B192" s="4" t="s">
        <v>199</v>
      </c>
      <c r="C192" t="str">
        <f t="shared" si="24"/>
        <v>20220926</v>
      </c>
      <c r="D192">
        <f t="shared" si="17"/>
        <v>11225</v>
      </c>
      <c r="E192">
        <f t="shared" si="18"/>
        <v>130275</v>
      </c>
      <c r="F192">
        <f t="shared" si="19"/>
        <v>12864</v>
      </c>
      <c r="G192">
        <f t="shared" si="20"/>
        <v>128636</v>
      </c>
      <c r="H192" t="s">
        <v>237</v>
      </c>
      <c r="I192">
        <f>VLOOKUP(B192,[3]Sheet1!$A:$C,3,0)</f>
        <v>151500</v>
      </c>
      <c r="J192">
        <f>VLOOKUP(B192,[2]주문번호_매핑!$A:$D,4,0)</f>
        <v>10000</v>
      </c>
      <c r="K192" t="s">
        <v>228</v>
      </c>
      <c r="L192">
        <f t="shared" si="21"/>
        <v>141500</v>
      </c>
      <c r="M192">
        <f t="shared" si="22"/>
        <v>21225</v>
      </c>
      <c r="N192" t="b">
        <f t="shared" si="23"/>
        <v>1</v>
      </c>
      <c r="O192">
        <f>VLOOKUP(B192,[2]주문번호_매핑!$A:$J,10,0)</f>
        <v>120037</v>
      </c>
    </row>
    <row r="193" spans="1:16" x14ac:dyDescent="0.45">
      <c r="A193">
        <f>VLOOKUP(O193,[4]실제데이터!$A:$J,10,0)</f>
        <v>10000</v>
      </c>
      <c r="B193" s="4" t="s">
        <v>200</v>
      </c>
      <c r="C193" t="str">
        <f t="shared" si="24"/>
        <v>20220926</v>
      </c>
      <c r="D193">
        <f t="shared" si="17"/>
        <v>11225</v>
      </c>
      <c r="E193">
        <f t="shared" si="18"/>
        <v>130275</v>
      </c>
      <c r="F193">
        <f t="shared" si="19"/>
        <v>12864</v>
      </c>
      <c r="G193">
        <f t="shared" si="20"/>
        <v>128636</v>
      </c>
      <c r="H193" t="s">
        <v>237</v>
      </c>
      <c r="I193">
        <f>VLOOKUP(B193,[3]Sheet1!$A:$C,3,0)</f>
        <v>151500</v>
      </c>
      <c r="J193">
        <f>VLOOKUP(B193,[2]주문번호_매핑!$A:$D,4,0)</f>
        <v>10000</v>
      </c>
      <c r="K193" t="s">
        <v>228</v>
      </c>
      <c r="L193">
        <f t="shared" si="21"/>
        <v>141500</v>
      </c>
      <c r="M193">
        <f t="shared" si="22"/>
        <v>21225</v>
      </c>
      <c r="N193" t="b">
        <f t="shared" si="23"/>
        <v>1</v>
      </c>
      <c r="O193">
        <f>VLOOKUP(B193,[2]주문번호_매핑!$A:$J,10,0)</f>
        <v>120037</v>
      </c>
    </row>
    <row r="194" spans="1:16" x14ac:dyDescent="0.45">
      <c r="A194">
        <f>VLOOKUP(O194,[4]실제데이터!$A:$J,10,0)</f>
        <v>10000</v>
      </c>
      <c r="B194" s="4" t="s">
        <v>201</v>
      </c>
      <c r="C194" t="str">
        <f t="shared" si="24"/>
        <v>20220930</v>
      </c>
      <c r="D194">
        <f t="shared" si="17"/>
        <v>11225</v>
      </c>
      <c r="E194">
        <f t="shared" si="18"/>
        <v>130275</v>
      </c>
      <c r="F194">
        <f t="shared" si="19"/>
        <v>12864</v>
      </c>
      <c r="G194">
        <f t="shared" si="20"/>
        <v>128636</v>
      </c>
      <c r="H194" t="s">
        <v>258</v>
      </c>
      <c r="I194">
        <f>VLOOKUP(B194,[3]Sheet1!$A:$C,3,0)</f>
        <v>151500</v>
      </c>
      <c r="J194">
        <f>VLOOKUP(B194,[2]주문번호_매핑!$A:$D,4,0)</f>
        <v>10000</v>
      </c>
      <c r="K194" t="s">
        <v>228</v>
      </c>
      <c r="L194">
        <f t="shared" si="21"/>
        <v>141500</v>
      </c>
      <c r="M194">
        <f t="shared" si="22"/>
        <v>21225</v>
      </c>
      <c r="N194" t="b">
        <f t="shared" si="23"/>
        <v>1</v>
      </c>
      <c r="O194">
        <f>VLOOKUP(B194,[2]주문번호_매핑!$A:$J,10,0)</f>
        <v>120035</v>
      </c>
    </row>
    <row r="195" spans="1:16" x14ac:dyDescent="0.45">
      <c r="A195">
        <f>VLOOKUP(O195,[4]실제데이터!$A:$J,10,0)</f>
        <v>10000</v>
      </c>
      <c r="B195" s="4" t="s">
        <v>202</v>
      </c>
      <c r="C195" t="str">
        <f t="shared" si="24"/>
        <v>20220930</v>
      </c>
      <c r="D195">
        <f t="shared" ref="D195:D216" si="25">IF(K:K="스토어",M195-J195,M195)</f>
        <v>11225</v>
      </c>
      <c r="E195">
        <f t="shared" ref="E195:E216" si="26">L195-D195</f>
        <v>130275</v>
      </c>
      <c r="F195">
        <f t="shared" ref="F195:F216" si="27">L195-G195</f>
        <v>12864</v>
      </c>
      <c r="G195">
        <f t="shared" ref="G195:G216" si="28">ROUNDDOWN(L195/1.1,0)</f>
        <v>128636</v>
      </c>
      <c r="H195" t="s">
        <v>258</v>
      </c>
      <c r="I195">
        <f>VLOOKUP(B195,[3]Sheet1!$A:$C,3,0)</f>
        <v>151500</v>
      </c>
      <c r="J195">
        <f>VLOOKUP(B195,[2]주문번호_매핑!$A:$D,4,0)</f>
        <v>10000</v>
      </c>
      <c r="K195" t="s">
        <v>228</v>
      </c>
      <c r="L195">
        <f t="shared" ref="L195:L216" si="29">I195-J195</f>
        <v>141500</v>
      </c>
      <c r="M195">
        <f t="shared" ref="M195:M216" si="30">L195*0.15</f>
        <v>21225</v>
      </c>
      <c r="N195" t="b">
        <f t="shared" ref="N195:N216" si="31">F195+G195=L195</f>
        <v>1</v>
      </c>
      <c r="O195">
        <f>VLOOKUP(B195,[2]주문번호_매핑!$A:$J,10,0)</f>
        <v>120035</v>
      </c>
    </row>
    <row r="196" spans="1:16" x14ac:dyDescent="0.45">
      <c r="A196">
        <f>VLOOKUP(O196,[4]실제데이터!$A:$J,10,0)</f>
        <v>10000</v>
      </c>
      <c r="B196" s="4" t="s">
        <v>203</v>
      </c>
      <c r="C196" t="str">
        <f t="shared" si="24"/>
        <v>20220904</v>
      </c>
      <c r="D196">
        <f t="shared" si="25"/>
        <v>10925</v>
      </c>
      <c r="E196">
        <f t="shared" si="26"/>
        <v>128575</v>
      </c>
      <c r="F196">
        <f t="shared" si="27"/>
        <v>12682</v>
      </c>
      <c r="G196">
        <f t="shared" si="28"/>
        <v>126818</v>
      </c>
      <c r="H196" t="s">
        <v>243</v>
      </c>
      <c r="I196">
        <f>VLOOKUP(B196,[3]Sheet1!$A:$C,3,0)</f>
        <v>149500</v>
      </c>
      <c r="J196">
        <f>VLOOKUP(B196,[2]주문번호_매핑!$A:$D,4,0)</f>
        <v>10000</v>
      </c>
      <c r="K196" t="s">
        <v>228</v>
      </c>
      <c r="L196">
        <f t="shared" si="29"/>
        <v>139500</v>
      </c>
      <c r="M196">
        <f t="shared" si="30"/>
        <v>20925</v>
      </c>
      <c r="N196" t="b">
        <f t="shared" si="31"/>
        <v>1</v>
      </c>
      <c r="O196">
        <f>VLOOKUP(B196,[2]주문번호_매핑!$A:$J,10,0)</f>
        <v>120033</v>
      </c>
    </row>
    <row r="197" spans="1:16" x14ac:dyDescent="0.45">
      <c r="A197">
        <f>VLOOKUP(O197,[4]실제데이터!$A:$J,10,0)</f>
        <v>10000</v>
      </c>
      <c r="B197" s="4" t="s">
        <v>204</v>
      </c>
      <c r="C197" t="str">
        <f t="shared" si="24"/>
        <v>20220907</v>
      </c>
      <c r="D197">
        <f t="shared" si="25"/>
        <v>10925</v>
      </c>
      <c r="E197">
        <f t="shared" si="26"/>
        <v>128575</v>
      </c>
      <c r="F197">
        <f t="shared" si="27"/>
        <v>12682</v>
      </c>
      <c r="G197">
        <f t="shared" si="28"/>
        <v>126818</v>
      </c>
      <c r="H197" t="s">
        <v>244</v>
      </c>
      <c r="I197">
        <f>VLOOKUP(B197,[3]Sheet1!$A:$C,3,0)</f>
        <v>149500</v>
      </c>
      <c r="J197">
        <f>VLOOKUP(B197,[2]주문번호_매핑!$A:$D,4,0)</f>
        <v>10000</v>
      </c>
      <c r="K197" t="s">
        <v>228</v>
      </c>
      <c r="L197">
        <f t="shared" si="29"/>
        <v>139500</v>
      </c>
      <c r="M197">
        <f t="shared" si="30"/>
        <v>20925</v>
      </c>
      <c r="N197" t="b">
        <f t="shared" si="31"/>
        <v>1</v>
      </c>
      <c r="O197">
        <f>VLOOKUP(B197,[2]주문번호_매핑!$A:$J,10,0)</f>
        <v>120031</v>
      </c>
    </row>
    <row r="198" spans="1:16" x14ac:dyDescent="0.45">
      <c r="A198">
        <f>VLOOKUP(O198,[4]실제데이터!$A:$J,10,0)</f>
        <v>10000</v>
      </c>
      <c r="B198" s="4" t="s">
        <v>205</v>
      </c>
      <c r="C198" t="str">
        <f t="shared" si="24"/>
        <v>20220908</v>
      </c>
      <c r="D198">
        <f t="shared" si="25"/>
        <v>10925</v>
      </c>
      <c r="E198">
        <f t="shared" si="26"/>
        <v>128575</v>
      </c>
      <c r="F198">
        <f t="shared" si="27"/>
        <v>12682</v>
      </c>
      <c r="G198">
        <f t="shared" si="28"/>
        <v>126818</v>
      </c>
      <c r="H198" t="s">
        <v>255</v>
      </c>
      <c r="I198">
        <f>VLOOKUP(B198,[3]Sheet1!$A:$C,3,0)</f>
        <v>149500</v>
      </c>
      <c r="J198">
        <f>VLOOKUP(B198,[2]주문번호_매핑!$A:$D,4,0)</f>
        <v>10000</v>
      </c>
      <c r="K198" t="s">
        <v>228</v>
      </c>
      <c r="L198">
        <f t="shared" si="29"/>
        <v>139500</v>
      </c>
      <c r="M198">
        <f t="shared" si="30"/>
        <v>20925</v>
      </c>
      <c r="N198" t="b">
        <f t="shared" si="31"/>
        <v>1</v>
      </c>
      <c r="O198">
        <f>VLOOKUP(B198,[2]주문번호_매핑!$A:$J,10,0)</f>
        <v>120032</v>
      </c>
    </row>
    <row r="199" spans="1:16" x14ac:dyDescent="0.45">
      <c r="A199">
        <f>VLOOKUP(O199,[4]실제데이터!$A:$J,10,0)</f>
        <v>10000</v>
      </c>
      <c r="B199" s="4" t="s">
        <v>206</v>
      </c>
      <c r="C199" t="str">
        <f t="shared" si="24"/>
        <v>20220911</v>
      </c>
      <c r="D199">
        <f t="shared" si="25"/>
        <v>9675</v>
      </c>
      <c r="E199">
        <f t="shared" si="26"/>
        <v>54825</v>
      </c>
      <c r="F199">
        <f t="shared" si="27"/>
        <v>5864</v>
      </c>
      <c r="G199">
        <f t="shared" si="28"/>
        <v>58636</v>
      </c>
      <c r="H199" t="s">
        <v>252</v>
      </c>
      <c r="I199">
        <f>VLOOKUP(B199,[3]Sheet1!$A:$C,3,0)</f>
        <v>64500</v>
      </c>
      <c r="J199">
        <v>0</v>
      </c>
      <c r="L199">
        <f t="shared" si="29"/>
        <v>64500</v>
      </c>
      <c r="M199">
        <f t="shared" si="30"/>
        <v>9675</v>
      </c>
      <c r="N199" t="b">
        <f t="shared" si="31"/>
        <v>1</v>
      </c>
      <c r="O199">
        <v>120033</v>
      </c>
      <c r="P199">
        <f>I199-2500</f>
        <v>62000</v>
      </c>
    </row>
    <row r="200" spans="1:16" x14ac:dyDescent="0.45">
      <c r="A200">
        <f>VLOOKUP(O200,[4]실제데이터!$A:$J,10,0)</f>
        <v>10000</v>
      </c>
      <c r="B200" s="4" t="s">
        <v>207</v>
      </c>
      <c r="C200" t="str">
        <f t="shared" si="24"/>
        <v>20220911</v>
      </c>
      <c r="D200">
        <f t="shared" si="25"/>
        <v>9675</v>
      </c>
      <c r="E200">
        <f t="shared" si="26"/>
        <v>54825</v>
      </c>
      <c r="F200">
        <f t="shared" si="27"/>
        <v>5864</v>
      </c>
      <c r="G200">
        <f t="shared" si="28"/>
        <v>58636</v>
      </c>
      <c r="H200" t="s">
        <v>252</v>
      </c>
      <c r="I200">
        <f>VLOOKUP(B200,[3]Sheet1!$A:$C,3,0)</f>
        <v>64500</v>
      </c>
      <c r="J200">
        <v>0</v>
      </c>
      <c r="L200">
        <f t="shared" si="29"/>
        <v>64500</v>
      </c>
      <c r="M200">
        <f t="shared" si="30"/>
        <v>9675</v>
      </c>
      <c r="N200" t="b">
        <f t="shared" si="31"/>
        <v>1</v>
      </c>
      <c r="O200">
        <v>120033</v>
      </c>
      <c r="P200">
        <f t="shared" ref="P200:P216" si="32">I200-2500</f>
        <v>62000</v>
      </c>
    </row>
    <row r="201" spans="1:16" x14ac:dyDescent="0.45">
      <c r="A201">
        <f>VLOOKUP(O201,[4]실제데이터!$A:$J,10,0)</f>
        <v>10000</v>
      </c>
      <c r="B201" s="4" t="s">
        <v>208</v>
      </c>
      <c r="C201" t="str">
        <f t="shared" si="24"/>
        <v>20220911</v>
      </c>
      <c r="D201">
        <f t="shared" si="25"/>
        <v>9675</v>
      </c>
      <c r="E201">
        <f t="shared" si="26"/>
        <v>54825</v>
      </c>
      <c r="F201">
        <f t="shared" si="27"/>
        <v>5864</v>
      </c>
      <c r="G201">
        <f t="shared" si="28"/>
        <v>58636</v>
      </c>
      <c r="H201" t="s">
        <v>252</v>
      </c>
      <c r="I201">
        <f>VLOOKUP(B201,[3]Sheet1!$A:$C,3,0)</f>
        <v>64500</v>
      </c>
      <c r="J201">
        <v>0</v>
      </c>
      <c r="L201">
        <f t="shared" si="29"/>
        <v>64500</v>
      </c>
      <c r="M201">
        <f t="shared" si="30"/>
        <v>9675</v>
      </c>
      <c r="N201" t="b">
        <f t="shared" si="31"/>
        <v>1</v>
      </c>
      <c r="O201">
        <v>120033</v>
      </c>
      <c r="P201">
        <f t="shared" si="32"/>
        <v>62000</v>
      </c>
    </row>
    <row r="202" spans="1:16" x14ac:dyDescent="0.45">
      <c r="A202">
        <f>VLOOKUP(O202,[4]실제데이터!$A:$J,10,0)</f>
        <v>10000</v>
      </c>
      <c r="B202" s="4" t="s">
        <v>209</v>
      </c>
      <c r="C202" t="str">
        <f t="shared" si="24"/>
        <v>20220914</v>
      </c>
      <c r="D202">
        <f t="shared" si="25"/>
        <v>9675</v>
      </c>
      <c r="E202">
        <f t="shared" si="26"/>
        <v>54825</v>
      </c>
      <c r="F202">
        <f t="shared" si="27"/>
        <v>5864</v>
      </c>
      <c r="G202">
        <f t="shared" si="28"/>
        <v>58636</v>
      </c>
      <c r="H202" t="s">
        <v>251</v>
      </c>
      <c r="I202">
        <f>VLOOKUP(B202,[3]Sheet1!$A:$C,3,0)</f>
        <v>64500</v>
      </c>
      <c r="J202">
        <v>0</v>
      </c>
      <c r="L202">
        <f t="shared" si="29"/>
        <v>64500</v>
      </c>
      <c r="M202">
        <f t="shared" si="30"/>
        <v>9675</v>
      </c>
      <c r="N202" t="b">
        <f t="shared" si="31"/>
        <v>1</v>
      </c>
      <c r="O202">
        <v>120033</v>
      </c>
      <c r="P202">
        <f t="shared" si="32"/>
        <v>62000</v>
      </c>
    </row>
    <row r="203" spans="1:16" x14ac:dyDescent="0.45">
      <c r="A203">
        <f>VLOOKUP(O203,[4]실제데이터!$A:$J,10,0)</f>
        <v>10000</v>
      </c>
      <c r="B203" s="4" t="s">
        <v>210</v>
      </c>
      <c r="C203" t="str">
        <f t="shared" si="24"/>
        <v>20220915</v>
      </c>
      <c r="D203">
        <f t="shared" si="25"/>
        <v>9675</v>
      </c>
      <c r="E203">
        <f t="shared" si="26"/>
        <v>54825</v>
      </c>
      <c r="F203">
        <f t="shared" si="27"/>
        <v>5864</v>
      </c>
      <c r="G203">
        <f t="shared" si="28"/>
        <v>58636</v>
      </c>
      <c r="H203" t="s">
        <v>239</v>
      </c>
      <c r="I203">
        <f>VLOOKUP(B203,[3]Sheet1!$A:$C,3,0)</f>
        <v>64500</v>
      </c>
      <c r="J203">
        <v>0</v>
      </c>
      <c r="L203">
        <f t="shared" si="29"/>
        <v>64500</v>
      </c>
      <c r="M203">
        <f t="shared" si="30"/>
        <v>9675</v>
      </c>
      <c r="N203" t="b">
        <f t="shared" si="31"/>
        <v>1</v>
      </c>
      <c r="O203">
        <v>120033</v>
      </c>
      <c r="P203">
        <f t="shared" si="32"/>
        <v>62000</v>
      </c>
    </row>
    <row r="204" spans="1:16" x14ac:dyDescent="0.45">
      <c r="A204">
        <f>VLOOKUP(O204,[4]실제데이터!$A:$J,10,0)</f>
        <v>10000</v>
      </c>
      <c r="B204" s="4" t="s">
        <v>211</v>
      </c>
      <c r="C204" t="str">
        <f t="shared" si="24"/>
        <v>20220922</v>
      </c>
      <c r="D204">
        <f t="shared" si="25"/>
        <v>9675</v>
      </c>
      <c r="E204">
        <f t="shared" si="26"/>
        <v>54825</v>
      </c>
      <c r="F204">
        <f t="shared" si="27"/>
        <v>5864</v>
      </c>
      <c r="G204">
        <f t="shared" si="28"/>
        <v>58636</v>
      </c>
      <c r="H204" t="s">
        <v>236</v>
      </c>
      <c r="I204">
        <f>VLOOKUP(B204,[3]Sheet1!$A:$C,3,0)</f>
        <v>64500</v>
      </c>
      <c r="J204">
        <v>0</v>
      </c>
      <c r="L204">
        <f t="shared" si="29"/>
        <v>64500</v>
      </c>
      <c r="M204">
        <f t="shared" si="30"/>
        <v>9675</v>
      </c>
      <c r="N204" t="b">
        <f t="shared" si="31"/>
        <v>1</v>
      </c>
      <c r="O204">
        <v>120033</v>
      </c>
      <c r="P204">
        <f t="shared" si="32"/>
        <v>62000</v>
      </c>
    </row>
    <row r="205" spans="1:16" x14ac:dyDescent="0.45">
      <c r="A205">
        <f>VLOOKUP(O205,[4]실제데이터!$A:$J,10,0)</f>
        <v>10000</v>
      </c>
      <c r="B205" s="4" t="s">
        <v>212</v>
      </c>
      <c r="C205" t="str">
        <f t="shared" si="24"/>
        <v>20220922</v>
      </c>
      <c r="D205">
        <f t="shared" si="25"/>
        <v>9675</v>
      </c>
      <c r="E205">
        <f t="shared" si="26"/>
        <v>54825</v>
      </c>
      <c r="F205">
        <f t="shared" si="27"/>
        <v>5864</v>
      </c>
      <c r="G205">
        <f t="shared" si="28"/>
        <v>58636</v>
      </c>
      <c r="H205" t="s">
        <v>236</v>
      </c>
      <c r="I205">
        <f>VLOOKUP(B205,[3]Sheet1!$A:$C,3,0)</f>
        <v>64500</v>
      </c>
      <c r="J205">
        <v>0</v>
      </c>
      <c r="L205">
        <f t="shared" si="29"/>
        <v>64500</v>
      </c>
      <c r="M205">
        <f t="shared" si="30"/>
        <v>9675</v>
      </c>
      <c r="N205" t="b">
        <f t="shared" si="31"/>
        <v>1</v>
      </c>
      <c r="O205">
        <v>120033</v>
      </c>
      <c r="P205">
        <f t="shared" si="32"/>
        <v>62000</v>
      </c>
    </row>
    <row r="206" spans="1:16" x14ac:dyDescent="0.45">
      <c r="A206">
        <f>VLOOKUP(O206,[4]실제데이터!$A:$J,10,0)</f>
        <v>10000</v>
      </c>
      <c r="B206" s="4" t="s">
        <v>213</v>
      </c>
      <c r="C206" t="str">
        <f t="shared" si="24"/>
        <v>20220930</v>
      </c>
      <c r="D206">
        <f t="shared" si="25"/>
        <v>9675</v>
      </c>
      <c r="E206">
        <f t="shared" si="26"/>
        <v>54825</v>
      </c>
      <c r="F206">
        <f t="shared" si="27"/>
        <v>5864</v>
      </c>
      <c r="G206">
        <f t="shared" si="28"/>
        <v>58636</v>
      </c>
      <c r="H206" t="s">
        <v>258</v>
      </c>
      <c r="I206">
        <f>VLOOKUP(B206,[3]Sheet1!$A:$C,3,0)</f>
        <v>64500</v>
      </c>
      <c r="J206">
        <v>0</v>
      </c>
      <c r="L206">
        <f t="shared" si="29"/>
        <v>64500</v>
      </c>
      <c r="M206">
        <f t="shared" si="30"/>
        <v>9675</v>
      </c>
      <c r="N206" t="b">
        <f t="shared" si="31"/>
        <v>1</v>
      </c>
      <c r="O206">
        <v>120033</v>
      </c>
      <c r="P206">
        <f t="shared" si="32"/>
        <v>62000</v>
      </c>
    </row>
    <row r="207" spans="1:16" x14ac:dyDescent="0.45">
      <c r="A207">
        <f>VLOOKUP(O207,[4]실제데이터!$A:$J,10,0)</f>
        <v>10004</v>
      </c>
      <c r="B207" s="4" t="s">
        <v>214</v>
      </c>
      <c r="C207" t="str">
        <f t="shared" si="24"/>
        <v>20220905</v>
      </c>
      <c r="D207">
        <f t="shared" si="25"/>
        <v>7725</v>
      </c>
      <c r="E207">
        <f t="shared" si="26"/>
        <v>43775</v>
      </c>
      <c r="F207">
        <f t="shared" si="27"/>
        <v>4682</v>
      </c>
      <c r="G207">
        <f t="shared" si="28"/>
        <v>46818</v>
      </c>
      <c r="H207" t="s">
        <v>245</v>
      </c>
      <c r="I207">
        <f>VLOOKUP(B207,[3]Sheet1!$A:$C,3,0)</f>
        <v>51500</v>
      </c>
      <c r="J207">
        <v>0</v>
      </c>
      <c r="L207">
        <f t="shared" si="29"/>
        <v>51500</v>
      </c>
      <c r="M207">
        <f t="shared" si="30"/>
        <v>7725</v>
      </c>
      <c r="N207" t="b">
        <f t="shared" si="31"/>
        <v>1</v>
      </c>
      <c r="O207">
        <v>120050</v>
      </c>
      <c r="P207">
        <f t="shared" si="32"/>
        <v>49000</v>
      </c>
    </row>
    <row r="208" spans="1:16" x14ac:dyDescent="0.45">
      <c r="A208">
        <f>VLOOKUP(O208,[4]실제데이터!$A:$J,10,0)</f>
        <v>10004</v>
      </c>
      <c r="B208" s="4" t="s">
        <v>215</v>
      </c>
      <c r="C208" t="str">
        <f t="shared" si="24"/>
        <v>20220907</v>
      </c>
      <c r="D208">
        <f t="shared" si="25"/>
        <v>7725</v>
      </c>
      <c r="E208">
        <f t="shared" si="26"/>
        <v>43775</v>
      </c>
      <c r="F208">
        <f t="shared" si="27"/>
        <v>4682</v>
      </c>
      <c r="G208">
        <f t="shared" si="28"/>
        <v>46818</v>
      </c>
      <c r="H208" t="s">
        <v>244</v>
      </c>
      <c r="I208">
        <f>VLOOKUP(B208,[3]Sheet1!$A:$C,3,0)</f>
        <v>51500</v>
      </c>
      <c r="J208">
        <v>0</v>
      </c>
      <c r="L208">
        <f t="shared" si="29"/>
        <v>51500</v>
      </c>
      <c r="M208">
        <f t="shared" si="30"/>
        <v>7725</v>
      </c>
      <c r="N208" t="b">
        <f t="shared" si="31"/>
        <v>1</v>
      </c>
      <c r="O208">
        <v>120050</v>
      </c>
      <c r="P208">
        <f t="shared" si="32"/>
        <v>49000</v>
      </c>
    </row>
    <row r="209" spans="1:16" x14ac:dyDescent="0.45">
      <c r="A209">
        <f>VLOOKUP(O209,[4]실제데이터!$A:$J,10,0)</f>
        <v>10004</v>
      </c>
      <c r="B209" s="4" t="s">
        <v>216</v>
      </c>
      <c r="C209" t="str">
        <f t="shared" si="24"/>
        <v>20220909</v>
      </c>
      <c r="D209">
        <f t="shared" si="25"/>
        <v>7725</v>
      </c>
      <c r="E209">
        <f t="shared" si="26"/>
        <v>43775</v>
      </c>
      <c r="F209">
        <f t="shared" si="27"/>
        <v>4682</v>
      </c>
      <c r="G209">
        <f t="shared" si="28"/>
        <v>46818</v>
      </c>
      <c r="H209" t="s">
        <v>250</v>
      </c>
      <c r="I209">
        <f>VLOOKUP(B209,[3]Sheet1!$A:$C,3,0)</f>
        <v>51500</v>
      </c>
      <c r="J209">
        <v>0</v>
      </c>
      <c r="L209">
        <f t="shared" si="29"/>
        <v>51500</v>
      </c>
      <c r="M209">
        <f t="shared" si="30"/>
        <v>7725</v>
      </c>
      <c r="N209" t="b">
        <f t="shared" si="31"/>
        <v>1</v>
      </c>
      <c r="O209">
        <v>120050</v>
      </c>
      <c r="P209">
        <f t="shared" si="32"/>
        <v>49000</v>
      </c>
    </row>
    <row r="210" spans="1:16" x14ac:dyDescent="0.45">
      <c r="A210">
        <f>VLOOKUP(O210,[4]실제데이터!$A:$J,10,0)</f>
        <v>10004</v>
      </c>
      <c r="B210" s="4" t="s">
        <v>217</v>
      </c>
      <c r="C210" t="str">
        <f t="shared" si="24"/>
        <v>20220910</v>
      </c>
      <c r="D210">
        <f t="shared" si="25"/>
        <v>7725</v>
      </c>
      <c r="E210">
        <f t="shared" si="26"/>
        <v>43775</v>
      </c>
      <c r="F210">
        <f t="shared" si="27"/>
        <v>4682</v>
      </c>
      <c r="G210">
        <f t="shared" si="28"/>
        <v>46818</v>
      </c>
      <c r="H210" t="s">
        <v>233</v>
      </c>
      <c r="I210">
        <f>VLOOKUP(B210,[3]Sheet1!$A:$C,3,0)</f>
        <v>51500</v>
      </c>
      <c r="J210">
        <v>0</v>
      </c>
      <c r="L210">
        <f t="shared" si="29"/>
        <v>51500</v>
      </c>
      <c r="M210">
        <f t="shared" si="30"/>
        <v>7725</v>
      </c>
      <c r="N210" t="b">
        <f t="shared" si="31"/>
        <v>1</v>
      </c>
      <c r="O210">
        <v>120050</v>
      </c>
      <c r="P210">
        <f t="shared" si="32"/>
        <v>49000</v>
      </c>
    </row>
    <row r="211" spans="1:16" x14ac:dyDescent="0.45">
      <c r="A211">
        <f>VLOOKUP(O211,[4]실제데이터!$A:$J,10,0)</f>
        <v>10004</v>
      </c>
      <c r="B211" s="4" t="s">
        <v>218</v>
      </c>
      <c r="C211" t="str">
        <f t="shared" si="24"/>
        <v>20220914</v>
      </c>
      <c r="D211">
        <f t="shared" si="25"/>
        <v>7725</v>
      </c>
      <c r="E211">
        <f t="shared" si="26"/>
        <v>43775</v>
      </c>
      <c r="F211">
        <f t="shared" si="27"/>
        <v>4682</v>
      </c>
      <c r="G211">
        <f t="shared" si="28"/>
        <v>46818</v>
      </c>
      <c r="H211" t="s">
        <v>251</v>
      </c>
      <c r="I211">
        <f>VLOOKUP(B211,[3]Sheet1!$A:$C,3,0)</f>
        <v>51500</v>
      </c>
      <c r="J211">
        <v>0</v>
      </c>
      <c r="L211">
        <f t="shared" si="29"/>
        <v>51500</v>
      </c>
      <c r="M211">
        <f t="shared" si="30"/>
        <v>7725</v>
      </c>
      <c r="N211" t="b">
        <f t="shared" si="31"/>
        <v>1</v>
      </c>
      <c r="O211">
        <v>120050</v>
      </c>
      <c r="P211">
        <f t="shared" si="32"/>
        <v>49000</v>
      </c>
    </row>
    <row r="212" spans="1:16" x14ac:dyDescent="0.45">
      <c r="A212">
        <f>VLOOKUP(O212,[4]실제데이터!$A:$J,10,0)</f>
        <v>10004</v>
      </c>
      <c r="B212" s="4" t="s">
        <v>219</v>
      </c>
      <c r="C212" t="str">
        <f t="shared" si="24"/>
        <v>20220917</v>
      </c>
      <c r="D212">
        <f t="shared" si="25"/>
        <v>7725</v>
      </c>
      <c r="E212">
        <f t="shared" si="26"/>
        <v>43775</v>
      </c>
      <c r="F212">
        <f t="shared" si="27"/>
        <v>4682</v>
      </c>
      <c r="G212">
        <f t="shared" si="28"/>
        <v>46818</v>
      </c>
      <c r="H212" t="s">
        <v>246</v>
      </c>
      <c r="I212">
        <f>VLOOKUP(B212,[3]Sheet1!$A:$C,3,0)</f>
        <v>51500</v>
      </c>
      <c r="J212">
        <v>0</v>
      </c>
      <c r="L212">
        <f t="shared" si="29"/>
        <v>51500</v>
      </c>
      <c r="M212">
        <f t="shared" si="30"/>
        <v>7725</v>
      </c>
      <c r="N212" t="b">
        <f t="shared" si="31"/>
        <v>1</v>
      </c>
      <c r="O212">
        <v>120050</v>
      </c>
      <c r="P212">
        <f t="shared" si="32"/>
        <v>49000</v>
      </c>
    </row>
    <row r="213" spans="1:16" x14ac:dyDescent="0.45">
      <c r="A213">
        <f>VLOOKUP(O213,[4]실제데이터!$A:$J,10,0)</f>
        <v>10004</v>
      </c>
      <c r="B213" s="4" t="s">
        <v>220</v>
      </c>
      <c r="C213" t="str">
        <f t="shared" si="24"/>
        <v>20220923</v>
      </c>
      <c r="D213">
        <f t="shared" si="25"/>
        <v>7725</v>
      </c>
      <c r="E213">
        <f t="shared" si="26"/>
        <v>43775</v>
      </c>
      <c r="F213">
        <f t="shared" si="27"/>
        <v>4682</v>
      </c>
      <c r="G213">
        <f t="shared" si="28"/>
        <v>46818</v>
      </c>
      <c r="H213" t="s">
        <v>247</v>
      </c>
      <c r="I213">
        <f>VLOOKUP(B213,[3]Sheet1!$A:$C,3,0)</f>
        <v>51500</v>
      </c>
      <c r="J213">
        <v>0</v>
      </c>
      <c r="L213">
        <f t="shared" si="29"/>
        <v>51500</v>
      </c>
      <c r="M213">
        <f t="shared" si="30"/>
        <v>7725</v>
      </c>
      <c r="N213" t="b">
        <f t="shared" si="31"/>
        <v>1</v>
      </c>
      <c r="O213">
        <v>120050</v>
      </c>
      <c r="P213">
        <f t="shared" si="32"/>
        <v>49000</v>
      </c>
    </row>
    <row r="214" spans="1:16" x14ac:dyDescent="0.45">
      <c r="A214">
        <f>VLOOKUP(O214,[4]실제데이터!$A:$J,10,0)</f>
        <v>10001</v>
      </c>
      <c r="B214" s="4" t="s">
        <v>221</v>
      </c>
      <c r="C214" t="str">
        <f t="shared" si="24"/>
        <v>20220904</v>
      </c>
      <c r="D214">
        <f t="shared" si="25"/>
        <v>6150</v>
      </c>
      <c r="E214">
        <f t="shared" si="26"/>
        <v>34850</v>
      </c>
      <c r="F214">
        <f t="shared" si="27"/>
        <v>3728</v>
      </c>
      <c r="G214">
        <f t="shared" si="28"/>
        <v>37272</v>
      </c>
      <c r="H214" t="s">
        <v>243</v>
      </c>
      <c r="I214">
        <f>VLOOKUP(B214,[3]Sheet1!$A:$C,3,0)</f>
        <v>41000</v>
      </c>
      <c r="J214">
        <v>0</v>
      </c>
      <c r="L214">
        <f t="shared" si="29"/>
        <v>41000</v>
      </c>
      <c r="M214">
        <f t="shared" si="30"/>
        <v>6150</v>
      </c>
      <c r="N214" t="b">
        <f t="shared" si="31"/>
        <v>1</v>
      </c>
      <c r="O214">
        <v>120040</v>
      </c>
      <c r="P214">
        <f t="shared" si="32"/>
        <v>38500</v>
      </c>
    </row>
    <row r="215" spans="1:16" x14ac:dyDescent="0.45">
      <c r="A215">
        <f>VLOOKUP(O215,[4]실제데이터!$A:$J,10,0)</f>
        <v>10001</v>
      </c>
      <c r="B215" s="4" t="s">
        <v>222</v>
      </c>
      <c r="C215" t="str">
        <f t="shared" si="24"/>
        <v>20220915</v>
      </c>
      <c r="D215">
        <f t="shared" si="25"/>
        <v>6150</v>
      </c>
      <c r="E215">
        <f t="shared" si="26"/>
        <v>34850</v>
      </c>
      <c r="F215">
        <f t="shared" si="27"/>
        <v>3728</v>
      </c>
      <c r="G215">
        <f t="shared" si="28"/>
        <v>37272</v>
      </c>
      <c r="H215" t="s">
        <v>239</v>
      </c>
      <c r="I215">
        <f>VLOOKUP(B215,[3]Sheet1!$A:$C,3,0)</f>
        <v>41000</v>
      </c>
      <c r="J215">
        <v>0</v>
      </c>
      <c r="L215">
        <f t="shared" si="29"/>
        <v>41000</v>
      </c>
      <c r="M215">
        <f t="shared" si="30"/>
        <v>6150</v>
      </c>
      <c r="N215" t="b">
        <f t="shared" si="31"/>
        <v>1</v>
      </c>
      <c r="O215">
        <v>120040</v>
      </c>
      <c r="P215">
        <f t="shared" si="32"/>
        <v>38500</v>
      </c>
    </row>
    <row r="216" spans="1:16" x14ac:dyDescent="0.45">
      <c r="A216">
        <f>VLOOKUP(O216,[4]실제데이터!$A:$J,10,0)</f>
        <v>10001</v>
      </c>
      <c r="B216" s="4" t="s">
        <v>223</v>
      </c>
      <c r="C216" t="str">
        <f t="shared" si="24"/>
        <v>20220922</v>
      </c>
      <c r="D216">
        <f t="shared" si="25"/>
        <v>6150</v>
      </c>
      <c r="E216">
        <f t="shared" si="26"/>
        <v>34850</v>
      </c>
      <c r="F216">
        <f t="shared" si="27"/>
        <v>3728</v>
      </c>
      <c r="G216">
        <f t="shared" si="28"/>
        <v>37272</v>
      </c>
      <c r="H216" t="s">
        <v>236</v>
      </c>
      <c r="I216">
        <f>VLOOKUP(B216,[3]Sheet1!$A:$C,3,0)</f>
        <v>41000</v>
      </c>
      <c r="J216">
        <v>0</v>
      </c>
      <c r="L216">
        <f t="shared" si="29"/>
        <v>41000</v>
      </c>
      <c r="M216">
        <f t="shared" si="30"/>
        <v>6150</v>
      </c>
      <c r="N216" t="b">
        <f t="shared" si="31"/>
        <v>1</v>
      </c>
      <c r="O216">
        <v>120040</v>
      </c>
      <c r="P216">
        <f t="shared" si="32"/>
        <v>38500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upload</vt:lpstr>
      <vt:lpstr>검증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나성진</dc:creator>
  <cp:lastModifiedBy>나 성진</cp:lastModifiedBy>
  <dcterms:created xsi:type="dcterms:W3CDTF">2022-12-03T09:16:44Z</dcterms:created>
  <dcterms:modified xsi:type="dcterms:W3CDTF">2022-12-03T10:05:31Z</dcterms:modified>
</cp:coreProperties>
</file>