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Hoja1" sheetId="3" r:id="rId1"/>
    <sheet name="Hoja0" sheetId="1" state="hidden" r:id="rId2"/>
  </sheets>
  <calcPr calcId="152511"/>
</workbook>
</file>

<file path=xl/calcChain.xml><?xml version="1.0" encoding="utf-8"?>
<calcChain xmlns="http://schemas.openxmlformats.org/spreadsheetml/2006/main">
  <c r="T8" i="1" l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S8" i="1"/>
  <c r="S9" i="1"/>
  <c r="S10" i="1"/>
  <c r="Q8" i="1"/>
  <c r="Q9" i="1"/>
  <c r="Q10" i="1"/>
  <c r="P8" i="1"/>
  <c r="P9" i="1"/>
  <c r="P10" i="1"/>
  <c r="T2" i="1"/>
  <c r="U2" i="1"/>
  <c r="V2" i="1"/>
  <c r="W2" i="1"/>
  <c r="X2" i="1"/>
  <c r="Y2" i="1"/>
  <c r="Z2" i="1"/>
  <c r="AA2" i="1"/>
  <c r="AB2" i="1"/>
  <c r="T3" i="1"/>
  <c r="U3" i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T4" i="1"/>
  <c r="S2" i="1"/>
  <c r="S3" i="1"/>
  <c r="S4" i="1"/>
  <c r="Q2" i="1"/>
  <c r="Q3" i="1"/>
  <c r="Q4" i="1"/>
  <c r="P2" i="1"/>
  <c r="P3" i="1"/>
  <c r="P4" i="1"/>
  <c r="N53" i="3"/>
  <c r="M54" i="3"/>
  <c r="M53" i="3"/>
  <c r="J53" i="3"/>
  <c r="I54" i="3"/>
  <c r="I53" i="3"/>
  <c r="F53" i="3"/>
  <c r="E54" i="3"/>
  <c r="E53" i="3"/>
  <c r="K52" i="3"/>
  <c r="G52" i="3"/>
  <c r="C52" i="3"/>
</calcChain>
</file>

<file path=xl/sharedStrings.xml><?xml version="1.0" encoding="utf-8"?>
<sst xmlns="http://schemas.openxmlformats.org/spreadsheetml/2006/main" count="64" uniqueCount="30">
  <si>
    <t>Period</t>
  </si>
  <si>
    <t>Arrivals</t>
  </si>
  <si>
    <t>Availables</t>
  </si>
  <si>
    <t>AvailablesFactor</t>
  </si>
  <si>
    <t>Contacts</t>
  </si>
  <si>
    <t>ContactsFactor</t>
  </si>
  <si>
    <t>Books</t>
  </si>
  <si>
    <t>BooksFactor</t>
  </si>
  <si>
    <t>Shows</t>
  </si>
  <si>
    <t>ShowsFactor</t>
  </si>
  <si>
    <t>Sales</t>
  </si>
  <si>
    <t>ClosingFactor</t>
  </si>
  <si>
    <t>SalesAmount</t>
  </si>
  <si>
    <t>Efficiency</t>
  </si>
  <si>
    <t>AVAILABILITY</t>
  </si>
  <si>
    <t>PENETRATION</t>
  </si>
  <si>
    <t>BOOK FACTOR</t>
  </si>
  <si>
    <t>SHOW FACTOR</t>
  </si>
  <si>
    <t>SALE FACTOR</t>
  </si>
  <si>
    <t xml:space="preserve">Arrivals </t>
  </si>
  <si>
    <t xml:space="preserve">  </t>
  </si>
  <si>
    <t xml:space="preserve">Availables </t>
  </si>
  <si>
    <t xml:space="preserve">Contacts </t>
  </si>
  <si>
    <t xml:space="preserve">Books </t>
  </si>
  <si>
    <t xml:space="preserve">Shows </t>
  </si>
  <si>
    <t xml:space="preserve">Sales </t>
  </si>
  <si>
    <t xml:space="preserve"> </t>
  </si>
  <si>
    <t>Periodo 1</t>
  </si>
  <si>
    <t>Periodo 2</t>
  </si>
  <si>
    <t>Periodo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</si>
</sst>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2" fillId="0" borderId="2" xfId="0" applyFont="1" applyBorder="1"/>
    <xf numFmtId="44" fontId="2" fillId="0" borderId="3" xfId="2" applyFont="1" applyBorder="1"/>
    <xf numFmtId="3" fontId="2" fillId="0" borderId="2" xfId="0" applyNumberFormat="1" applyFont="1" applyFill="1" applyBorder="1"/>
    <xf numFmtId="0" fontId="2" fillId="0" borderId="3" xfId="0" applyFont="1" applyFill="1" applyBorder="1"/>
    <xf numFmtId="3" fontId="2" fillId="0" borderId="2" xfId="0" applyNumberFormat="1" applyFont="1" applyBorder="1"/>
    <xf numFmtId="0" fontId="2" fillId="0" borderId="3" xfId="0" applyFont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9" fontId="0" fillId="0" borderId="0" xfId="1" applyFont="1" applyBorder="1"/>
    <xf numFmtId="9" fontId="0" fillId="0" borderId="0" xfId="1" applyFont="1"/>
  </cellXfs>
  <cellStyles count="3">
    <cellStyle name="Moneda" xfId="2" builtinId="4"/>
    <cellStyle name="Normal" xfId="0" builtinId="0"/>
    <cellStyle name="Porcentaje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SUCCESS RATIO</a:t>
            </a:r>
          </a:p>
        </c:rich>
      </c:tx>
      <c:layout/>
      <c:overlay val="0"/>
      <c:spPr>
        <a:solidFill>
          <a:schemeClr val="tx2"/>
        </a:solidFill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1.2368561168459872E-3"/>
              <c:y val="6.7084133159801315E-2"/>
            </c:manualLayout>
          </c:layout>
          <c:spPr>
            <a:noFill/>
            <a:ln w="31750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2.4737122336919749E-3"/>
              <c:y val="6.7084133159801315E-2"/>
            </c:manualLayout>
          </c:layout>
          <c:spPr>
            <a:noFill/>
            <a:ln w="31750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8.420019365884352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0"/>
              <c:y val="0.1013162541578859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3689297700444488E-17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layout>
            <c:manualLayout>
              <c:x val="-2.1844648850222296E-17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1.1915400655347094E-3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0"/>
              <c:y val="6.8857573014534809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1.1915400655347094E-3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60831404117392"/>
          <c:y val="0.13137724264605311"/>
          <c:w val="0.87828474523794242"/>
          <c:h val="0.70764168727177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Hoja0!$Q$1</c:f>
              <c:strCache>
                <c:ptCount val="1"/>
                <c:pt idx="0">
                  <c:v>Arrivals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Hoja0!$Q$2:$Q$4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Hoja0!$S$1</c:f>
              <c:strCache>
                <c:ptCount val="1"/>
                <c:pt idx="0">
                  <c:v>Availables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Hoja0!$S$2:$S$4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Hoja0!$U$1</c:f>
              <c:strCache>
                <c:ptCount val="1"/>
                <c:pt idx="0">
                  <c:v>Contacts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Hoja0!$U$2:$U$4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Hoja0!$W$1</c:f>
              <c:strCache>
                <c:ptCount val="1"/>
                <c:pt idx="0">
                  <c:v>Books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Hoja0!$W$2:$W$4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Hoja0!$Y$1</c:f>
              <c:strCache>
                <c:ptCount val="1"/>
                <c:pt idx="0">
                  <c:v>Shows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Hoja0!$Y$2:$Y$4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Hoja0!$AA$1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Hoja0!$AA$2:$AA$4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80504"/>
        <c:axId val="178321816"/>
      </c:barChart>
      <c:barChart>
        <c:barDir val="col"/>
        <c:grouping val="clustered"/>
        <c:varyColors val="0"/>
        <c:ser>
          <c:idx val="1"/>
          <c:order val="1"/>
          <c:tx>
            <c:strRef>
              <c:f>Hoja0!$R$1</c:f>
              <c:strCache>
                <c:ptCount val="1"/>
                <c:pt idx="0">
                  <c:v>  </c:v>
                </c:pt>
              </c:strCache>
            </c:strRef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Hoja0!$R$2:$R$4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Hoja0!$T$1</c:f>
              <c:strCache>
                <c:ptCount val="1"/>
                <c:pt idx="0">
                  <c:v>AVAILABILITY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19154006553473E-3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31750">
                <a:solidFill>
                  <a:srgbClr val="00206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Hoja0!$T$2:$T$4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Hoja0!$V$1</c:f>
              <c:strCache>
                <c:ptCount val="1"/>
                <c:pt idx="0">
                  <c:v>PENETRATION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spPr>
                <a:ln w="31750" cmpd="sng">
                  <a:solidFill>
                    <a:srgbClr val="0070C0"/>
                  </a:solidFill>
                </a:ln>
              </c:spPr>
              <c:txPr>
                <a:bodyPr anchor="ctr" anchorCtr="1"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31750" cmpd="sng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Hoja0!$V$2:$V$4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Hoja0!$X$1</c:f>
              <c:strCache>
                <c:ptCount val="1"/>
                <c:pt idx="0">
                  <c:v>BOOK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91540065534709E-3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91540065534709E-3"/>
                  <c:y val="6.5727683332055933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31750">
                <a:solidFill>
                  <a:srgbClr val="4F81BD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Hoja0!$X$2:$X$4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Hoja0!$Z$1</c:f>
              <c:strCache>
                <c:ptCount val="1"/>
                <c:pt idx="0">
                  <c:v>SHOW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92645669291340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8575">
                <a:solidFill>
                  <a:srgbClr val="00B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Hoja0!$Z$2:$Z$4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Hoja0!$AB$1</c:f>
              <c:strCache>
                <c:ptCount val="1"/>
                <c:pt idx="0">
                  <c:v>SALE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19874626970136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28575">
                <a:solidFill>
                  <a:srgbClr val="92D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Hoja0!$P$2:$P$4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Hoja0!$AB$2:$AB$4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645848"/>
        <c:axId val="178322200"/>
      </c:barChart>
      <c:catAx>
        <c:axId val="178280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78321816"/>
        <c:crosses val="autoZero"/>
        <c:auto val="1"/>
        <c:lblAlgn val="ctr"/>
        <c:lblOffset val="500"/>
        <c:noMultiLvlLbl val="0"/>
      </c:catAx>
      <c:valAx>
        <c:axId val="178321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280504"/>
        <c:crosses val="autoZero"/>
        <c:crossBetween val="between"/>
      </c:valAx>
      <c:valAx>
        <c:axId val="178322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8645848"/>
        <c:crosses val="max"/>
        <c:crossBetween val="between"/>
      </c:valAx>
      <c:catAx>
        <c:axId val="17864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22200"/>
        <c:crosses val="autoZero"/>
        <c:auto val="1"/>
        <c:lblAlgn val="ctr"/>
        <c:lblOffset val="100"/>
        <c:noMultiLvlLbl val="0"/>
      </c:catAx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"/>
          <c:y val="8.9140243949024228E-4"/>
          <c:w val="0.10798618001168131"/>
          <c:h val="0.99910859756050974"/>
        </c:manualLayout>
      </c:layout>
      <c:overlay val="0"/>
      <c:spPr>
        <a:ln>
          <a:solidFill>
            <a:srgbClr val="4F81BD"/>
          </a:solidFill>
          <a:prstDash val="solid"/>
        </a:ln>
        <a:effectLst>
          <a:outerShdw sx="1000" sy="1000" algn="ctr" rotWithShape="0">
            <a:sysClr val="window" lastClr="FFFFFF"/>
          </a:outerShdw>
        </a:effectLst>
      </c:spPr>
      <c:txPr>
        <a:bodyPr/>
        <a:lstStyle/>
        <a:p>
          <a:pPr>
            <a:defRPr sz="1200" u="none"/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/>
      </a:pPr>
      <a:endParaRPr lang="es-MX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MONTHLY SUCCESS RATIO</a:t>
            </a:r>
          </a:p>
        </c:rich>
      </c:tx>
      <c:layout/>
      <c:overlay val="0"/>
      <c:spPr>
        <a:solidFill>
          <a:schemeClr val="tx2"/>
        </a:solidFill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1.2368561168459872E-3"/>
              <c:y val="6.7084133159801315E-2"/>
            </c:manualLayout>
          </c:layout>
          <c:spPr>
            <a:noFill/>
            <a:ln w="31750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2.4737122336919749E-3"/>
              <c:y val="6.7084133159801315E-2"/>
            </c:manualLayout>
          </c:layout>
          <c:spPr>
            <a:noFill/>
            <a:ln w="31750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0"/>
              <c:y val="8.420019365884352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0"/>
              <c:y val="0.1013162541578859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4.3689297700444488E-17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layout>
            <c:manualLayout>
              <c:x val="-2.1844648850222296E-17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-1.1915400655347094E-3"/>
              <c:y val="6.259779364957711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0"/>
              <c:y val="6.8857573014534809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layout>
            <c:manualLayout>
              <c:x val="-1.1915400655347094E-3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layout>
            <c:manualLayout>
              <c:x val="-1.19154006553473E-3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1.191540065534709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layout>
            <c:manualLayout>
              <c:x val="-1.191540065534709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layout>
            <c:manualLayout>
              <c:x val="0"/>
              <c:y val="6.9264566929134033E-2"/>
            </c:manualLayout>
          </c:layout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60831404117392"/>
          <c:y val="0.13137724264605311"/>
          <c:w val="0.87828474523794242"/>
          <c:h val="0.70764168727177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Hoja0!$Q$7</c:f>
              <c:strCache>
                <c:ptCount val="1"/>
                <c:pt idx="0">
                  <c:v>Arrivals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Hoja0!$Q$8:$Q$10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Hoja0!$S$7</c:f>
              <c:strCache>
                <c:ptCount val="1"/>
                <c:pt idx="0">
                  <c:v>Availables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Hoja0!$S$8:$S$10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Hoja0!$U$7</c:f>
              <c:strCache>
                <c:ptCount val="1"/>
                <c:pt idx="0">
                  <c:v>Contacts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Hoja0!$U$8:$U$10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Hoja0!$W$7</c:f>
              <c:strCache>
                <c:ptCount val="1"/>
                <c:pt idx="0">
                  <c:v>Books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Hoja0!$W$8:$W$10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Hoja0!$Y$7</c:f>
              <c:strCache>
                <c:ptCount val="1"/>
                <c:pt idx="0">
                  <c:v>Shows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Hoja0!$Y$8:$Y$10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Hoja0!$AA$7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Hoja0!$AA$8:$AA$10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301072"/>
        <c:axId val="179301456"/>
      </c:barChart>
      <c:barChart>
        <c:barDir val="col"/>
        <c:grouping val="clustered"/>
        <c:varyColors val="0"/>
        <c:ser>
          <c:idx val="1"/>
          <c:order val="1"/>
          <c:tx>
            <c:strRef>
              <c:f>Hoja0!$R$7</c:f>
              <c:strCache>
                <c:ptCount val="1"/>
                <c:pt idx="0">
                  <c:v>  </c:v>
                </c:pt>
              </c:strCache>
            </c:strRef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Hoja0!$R$8:$R$10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Hoja0!$T$7</c:f>
              <c:strCache>
                <c:ptCount val="1"/>
                <c:pt idx="0">
                  <c:v>AVAILABILITY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19154006553473E-3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31750">
                <a:solidFill>
                  <a:srgbClr val="00206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Hoja0!$T$8:$T$10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Hoja0!$V$7</c:f>
              <c:strCache>
                <c:ptCount val="1"/>
                <c:pt idx="0">
                  <c:v>PENETRATION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spPr>
                <a:ln w="31750" cmpd="sng">
                  <a:solidFill>
                    <a:srgbClr val="0070C0"/>
                  </a:solidFill>
                </a:ln>
              </c:spPr>
              <c:txPr>
                <a:bodyPr anchor="ctr" anchorCtr="1"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31750" cmpd="sng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Hoja0!$V$8:$V$10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Hoja0!$X$7</c:f>
              <c:strCache>
                <c:ptCount val="1"/>
                <c:pt idx="0">
                  <c:v>BOOK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91540065534709E-3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91540065534709E-3"/>
                  <c:y val="6.5727683332055933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31750">
                <a:solidFill>
                  <a:srgbClr val="4F81BD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Hoja0!$X$8:$X$10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Hoja0!$Z$7</c:f>
              <c:strCache>
                <c:ptCount val="1"/>
                <c:pt idx="0">
                  <c:v>SHOW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6.9264566929134033E-2"/>
                </c:manualLayout>
              </c:layout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8575">
                <a:solidFill>
                  <a:srgbClr val="00B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Hoja0!$Z$8:$Z$10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Hoja0!$AB$7</c:f>
              <c:strCache>
                <c:ptCount val="1"/>
                <c:pt idx="0">
                  <c:v>SALE FACTOR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19874626970136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28575">
                <a:solidFill>
                  <a:srgbClr val="92D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Hoja0!$P$8:$P$10</c:f>
              <c:strCache>
                <c:ptCount val="3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</c:strCache>
            </c:strRef>
          </c:cat>
          <c:val>
            <c:numRef>
              <c:f>Hoja0!$AB$8:$AB$10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310416"/>
        <c:axId val="179301840"/>
      </c:barChart>
      <c:catAx>
        <c:axId val="17930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s-MX"/>
          </a:p>
        </c:txPr>
        <c:crossAx val="179301456"/>
        <c:crosses val="autoZero"/>
        <c:auto val="1"/>
        <c:lblAlgn val="ctr"/>
        <c:lblOffset val="500"/>
        <c:noMultiLvlLbl val="0"/>
      </c:catAx>
      <c:valAx>
        <c:axId val="179301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301072"/>
        <c:crosses val="autoZero"/>
        <c:crossBetween val="between"/>
      </c:valAx>
      <c:valAx>
        <c:axId val="1793018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9310416"/>
        <c:crosses val="max"/>
        <c:crossBetween val="between"/>
      </c:valAx>
      <c:catAx>
        <c:axId val="17931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301840"/>
        <c:crosses val="autoZero"/>
        <c:auto val="1"/>
        <c:lblAlgn val="ctr"/>
        <c:lblOffset val="100"/>
        <c:noMultiLvlLbl val="0"/>
      </c:catAx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"/>
          <c:y val="8.9140243949024228E-4"/>
          <c:w val="0.10798618001168131"/>
          <c:h val="0.99910859756050974"/>
        </c:manualLayout>
      </c:layout>
      <c:overlay val="0"/>
      <c:spPr>
        <a:ln>
          <a:solidFill>
            <a:srgbClr val="4F81BD"/>
          </a:solidFill>
          <a:prstDash val="solid"/>
        </a:ln>
        <a:effectLst>
          <a:outerShdw sx="1000" sy="1000" algn="ctr" rotWithShape="0">
            <a:sysClr val="window" lastClr="FFFFFF"/>
          </a:outerShdw>
        </a:effectLst>
      </c:spPr>
      <c:txPr>
        <a:bodyPr/>
        <a:lstStyle/>
        <a:p>
          <a:pPr>
            <a:defRPr sz="1200" u="none"/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/>
      </a:pPr>
      <a:endParaRPr lang="es-MX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104775</xdr:colOff>
      <xdr:row>26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16</xdr:col>
      <xdr:colOff>104775</xdr:colOff>
      <xdr:row>48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0.00894</cdr:x>
      <cdr:y>0.23005</cdr:y>
    </cdr:from>
    <cdr:to>
      <cdr:x>0.10351</cdr:x>
      <cdr:y>0.27441</cdr:y>
    </cdr:to>
    <cdr:sp macro="" textlink="Hoja0!$T$1">
      <cdr:nvSpPr>
        <cdr:cNvPr id="2" name="1 CuadroTexto"/>
        <cdr:cNvSpPr txBox="1"/>
      </cdr:nvSpPr>
      <cdr:spPr>
        <a:xfrm xmlns:a="http://schemas.openxmlformats.org/drawingml/2006/main">
          <a:off x="95251" y="933451"/>
          <a:ext cx="1008000" cy="18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0">
          <a:solidFill>
            <a:srgbClr val="00206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DC7EF44E-3560-410C-933E-596EE1545F3E}" type="TxLink">
            <a: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algn="ctr"/>
            <a:t>AVAILABILITY</a:t>
          </a:fld>
          <a:endParaRPr lang="en-US" sz="10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0.00983</cdr:x>
      <cdr:y>0.38089</cdr:y>
    </cdr:from>
    <cdr:to>
      <cdr:x>0.1044</cdr:x>
      <cdr:y>0.42525</cdr:y>
    </cdr:to>
    <cdr:sp macro="" textlink="Hoja0!$V$1">
      <cdr:nvSpPr>
        <cdr:cNvPr id="4" name="3 CuadroTexto"/>
        <cdr:cNvSpPr txBox="1"/>
      </cdr:nvSpPr>
      <cdr:spPr>
        <a:xfrm xmlns:a="http://schemas.openxmlformats.org/drawingml/2006/main">
          <a:off x="104851" y="1451191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6C0C5EB4-4299-4638-AD5B-94F864CDDB3B}" type="TxLink">
            <a:rPr lang="en-US" sz="1000" b="1"/>
            <a:pPr algn="ctr"/>
            <a:t>PENETRATION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0.00983</cdr:x>
      <cdr:y>0.51643</cdr:y>
    </cdr:from>
    <cdr:to>
      <cdr:x>0.1044</cdr:x>
      <cdr:y>0.56079</cdr:y>
    </cdr:to>
    <cdr:sp macro="" textlink="Hoja0!$X$1">
      <cdr:nvSpPr>
        <cdr:cNvPr id="5" name="1 CuadroTexto"/>
        <cdr:cNvSpPr txBox="1"/>
      </cdr:nvSpPr>
      <cdr:spPr>
        <a:xfrm xmlns:a="http://schemas.openxmlformats.org/drawingml/2006/main">
          <a:off x="104851" y="1967598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F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F9D58C3-C21A-485C-9EB6-D7540C3C9898}" type="TxLink">
            <a:rPr lang="en-US" sz="1000" b="1"/>
            <a:pPr algn="ctr"/>
            <a:t>BOOK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0.65962</cdr:y>
    </cdr:from>
    <cdr:to>
      <cdr:x>0.10262</cdr:x>
      <cdr:y>0.70398</cdr:y>
    </cdr:to>
    <cdr:sp macro="" textlink="Hoja0!$Z$1">
      <cdr:nvSpPr>
        <cdr:cNvPr id="6" name="1 CuadroTexto"/>
        <cdr:cNvSpPr txBox="1"/>
      </cdr:nvSpPr>
      <cdr:spPr>
        <a:xfrm xmlns:a="http://schemas.openxmlformats.org/drawingml/2006/main">
          <a:off x="85725" y="2676525"/>
          <a:ext cx="1008000" cy="180000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4013F00-8498-4950-AAF2-777619FF23F4}" type="TxLink">
            <a:rPr lang="en-US" sz="1000" b="1"/>
            <a:pPr algn="ctr"/>
            <a:t>SHOW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0.80813</cdr:y>
    </cdr:from>
    <cdr:to>
      <cdr:x>0.10261</cdr:x>
      <cdr:y>0.8525</cdr:y>
    </cdr:to>
    <cdr:sp macro="" textlink="Hoja0!$AB$1">
      <cdr:nvSpPr>
        <cdr:cNvPr id="7" name="1 CuadroTexto"/>
        <cdr:cNvSpPr txBox="1"/>
      </cdr:nvSpPr>
      <cdr:spPr>
        <a:xfrm xmlns:a="http://schemas.openxmlformats.org/drawingml/2006/main">
          <a:off x="85725" y="3078976"/>
          <a:ext cx="1008873" cy="169049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92D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F804280-5051-42BC-AEB8-4052E17C37E9}" type="TxLink">
            <a:rPr lang="en-US" sz="1000" b="1"/>
            <a:pPr algn="ctr"/>
            <a:t>SALE FACTOR</a:t>
          </a:fld>
          <a:endParaRPr lang="en-US" sz="1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0.00894</cdr:x>
      <cdr:y>0.23005</cdr:y>
    </cdr:from>
    <cdr:to>
      <cdr:x>0.10351</cdr:x>
      <cdr:y>0.27441</cdr:y>
    </cdr:to>
    <cdr:sp macro="" textlink="Hoja0!$T$7">
      <cdr:nvSpPr>
        <cdr:cNvPr id="2" name="1 CuadroTexto"/>
        <cdr:cNvSpPr txBox="1"/>
      </cdr:nvSpPr>
      <cdr:spPr>
        <a:xfrm xmlns:a="http://schemas.openxmlformats.org/drawingml/2006/main">
          <a:off x="95251" y="933451"/>
          <a:ext cx="1008000" cy="18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0">
          <a:solidFill>
            <a:srgbClr val="00206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F77094F0-4146-447F-8121-E7041CC86018}" type="TxLink">
            <a: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algn="ctr"/>
            <a:t>AVAILABILITY</a:t>
          </a:fld>
          <a:endParaRPr lang="en-US" sz="10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0.00983</cdr:x>
      <cdr:y>0.38089</cdr:y>
    </cdr:from>
    <cdr:to>
      <cdr:x>0.1044</cdr:x>
      <cdr:y>0.42525</cdr:y>
    </cdr:to>
    <cdr:sp macro="" textlink="Hoja0!$V$7">
      <cdr:nvSpPr>
        <cdr:cNvPr id="4" name="3 CuadroTexto"/>
        <cdr:cNvSpPr txBox="1"/>
      </cdr:nvSpPr>
      <cdr:spPr>
        <a:xfrm xmlns:a="http://schemas.openxmlformats.org/drawingml/2006/main">
          <a:off x="104851" y="1451191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7706FAFE-CB20-4D79-A338-6CDF2D7EF69E}" type="TxLink">
            <a:rPr lang="en-US" sz="1000" b="1"/>
            <a:pPr algn="ctr"/>
            <a:t>PENETRATION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0.00983</cdr:x>
      <cdr:y>0.51643</cdr:y>
    </cdr:from>
    <cdr:to>
      <cdr:x>0.1044</cdr:x>
      <cdr:y>0.56079</cdr:y>
    </cdr:to>
    <cdr:sp macro="" textlink="Hoja0!$X$7">
      <cdr:nvSpPr>
        <cdr:cNvPr id="5" name="1 CuadroTexto"/>
        <cdr:cNvSpPr txBox="1"/>
      </cdr:nvSpPr>
      <cdr:spPr>
        <a:xfrm xmlns:a="http://schemas.openxmlformats.org/drawingml/2006/main">
          <a:off x="104851" y="1967598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F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8BDFF18-06D9-47F0-8528-276D7EC23203}" type="TxLink">
            <a:rPr lang="en-US" sz="1000" b="1"/>
            <a:pPr algn="ctr"/>
            <a:t>BOOK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0.65962</cdr:y>
    </cdr:from>
    <cdr:to>
      <cdr:x>0.10262</cdr:x>
      <cdr:y>0.70398</cdr:y>
    </cdr:to>
    <cdr:sp macro="" textlink="Hoja0!$Z$7">
      <cdr:nvSpPr>
        <cdr:cNvPr id="6" name="1 CuadroTexto"/>
        <cdr:cNvSpPr txBox="1"/>
      </cdr:nvSpPr>
      <cdr:spPr>
        <a:xfrm xmlns:a="http://schemas.openxmlformats.org/drawingml/2006/main">
          <a:off x="85725" y="2676525"/>
          <a:ext cx="1008000" cy="180000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A50651F-0EF8-4009-9925-B93A6839BFF6}" type="TxLink">
            <a:rPr lang="en-US" sz="1000" b="1"/>
            <a:pPr algn="ctr"/>
            <a:t>SHOW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0.80813</cdr:y>
    </cdr:from>
    <cdr:to>
      <cdr:x>0.10261</cdr:x>
      <cdr:y>0.8525</cdr:y>
    </cdr:to>
    <cdr:sp macro="" textlink="Hoja0!$AB$7">
      <cdr:nvSpPr>
        <cdr:cNvPr id="7" name="1 CuadroTexto"/>
        <cdr:cNvSpPr txBox="1"/>
      </cdr:nvSpPr>
      <cdr:spPr>
        <a:xfrm xmlns:a="http://schemas.openxmlformats.org/drawingml/2006/main">
          <a:off x="85725" y="3078976"/>
          <a:ext cx="1008873" cy="169049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92D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77F88F-6A3D-412D-A648-2CD3F49E5ABE}" type="TxLink">
            <a:rPr lang="en-US" sz="1000" b="1"/>
            <a:pPr algn="ctr"/>
            <a:t>SALE FACTOR</a:t>
          </a:fld>
          <a:endParaRPr lang="en-US" sz="1000" b="1"/>
        </a:p>
      </cdr:txBody>
    </cdr:sp>
  </cdr:relSizeAnchor>
</c:userShapes>
</file>

<file path=xl/tables/table1.xml><?xml version="1.0" encoding="utf-8"?>
<table xmlns="http://schemas.openxmlformats.org/spreadsheetml/2006/main" id="3" name="GraphProduction_Weeks" displayName="GraphProduction_Weeks" ref="A1:L4" totalsRowShown="0">
  <autoFilter ref="A1:L4"/>
  <tableColumns count="12">
    <tableColumn id="1" name="Period"/>
    <tableColumn id="2" name="Arrivals"/>
    <tableColumn id="3" name="Availables"/>
    <tableColumn id="4" name="AvailablesFactor"/>
    <tableColumn id="5" name="Contacts"/>
    <tableColumn id="6" name="ContactsFactor"/>
    <tableColumn id="7" name="Books"/>
    <tableColumn id="8" name="BooksFactor"/>
    <tableColumn id="9" name="Shows"/>
    <tableColumn id="10" name="ShowsFactor"/>
    <tableColumn id="11" name="Sales"/>
    <tableColumn id="12" name="ClosingFact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GraphProduction_Months" displayName="GraphProduction_Months" ref="A7:N10" totalsRowShown="0">
  <autoFilter ref="A7:N10"/>
  <tableColumns count="14">
    <tableColumn id="1" name="Period"/>
    <tableColumn id="2" name="Arrivals"/>
    <tableColumn id="3" name="Availables"/>
    <tableColumn id="4" name="AvailablesFactor"/>
    <tableColumn id="5" name="Contacts"/>
    <tableColumn id="6" name="ContactsFactor"/>
    <tableColumn id="7" name="Books"/>
    <tableColumn id="8" name="BooksFactor"/>
    <tableColumn id="9" name="Shows"/>
    <tableColumn id="10" name="ShowsFactor"/>
    <tableColumn id="11" name="Sales"/>
    <tableColumn id="12" name="ClosingFactor"/>
    <tableColumn id="13" name="SalesAmount"/>
    <tableColumn id="14" name="Efficiency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GraphProduction_WeeksFormat" displayName="GraphProduction_WeeksFormat" ref="P1:AB4" totalsRowShown="0">
  <autoFilter ref="P1:AB4"/>
  <tableColumns count="13">
    <tableColumn id="1" name=" " dataDxfId="3">
      <calculatedColumnFormula>GraphProduction_Weeks[[#All],[Period]]</calculatedColumnFormula>
    </tableColumn>
    <tableColumn id="2" name="Arrivals ">
      <calculatedColumnFormula>GraphProduction_Weeks[[#All],[Arrivals]]</calculatedColumnFormula>
    </tableColumn>
    <tableColumn id="3" name="  "/>
    <tableColumn id="4" name="Availables " dataDxfId="2">
      <calculatedColumnFormula>GraphProduction_Weeks[Availables]</calculatedColumnFormula>
    </tableColumn>
    <tableColumn id="5" name="AVAILABILITY" dataCellStyle="Porcentaje">
      <calculatedColumnFormula>GraphProduction_Weeks[AvailablesFactor]</calculatedColumnFormula>
    </tableColumn>
    <tableColumn id="6" name="Contacts ">
      <calculatedColumnFormula>GraphProduction_Weeks[Contacts]</calculatedColumnFormula>
    </tableColumn>
    <tableColumn id="7" name="PENETRATION" dataCellStyle="Porcentaje">
      <calculatedColumnFormula>GraphProduction_Weeks[ContactsFactor]</calculatedColumnFormula>
    </tableColumn>
    <tableColumn id="8" name="Books ">
      <calculatedColumnFormula>GraphProduction_Weeks[Books]</calculatedColumnFormula>
    </tableColumn>
    <tableColumn id="9" name="BOOK FACTOR" dataCellStyle="Porcentaje">
      <calculatedColumnFormula>GraphProduction_Weeks[BooksFactor]</calculatedColumnFormula>
    </tableColumn>
    <tableColumn id="10" name="Shows ">
      <calculatedColumnFormula>GraphProduction_Weeks[Shows]</calculatedColumnFormula>
    </tableColumn>
    <tableColumn id="11" name="SHOW FACTOR" dataCellStyle="Porcentaje">
      <calculatedColumnFormula>GraphProduction_Weeks[ShowsFactor]</calculatedColumnFormula>
    </tableColumn>
    <tableColumn id="12" name="Sales ">
      <calculatedColumnFormula>GraphProduction_Weeks[Sales]</calculatedColumnFormula>
    </tableColumn>
    <tableColumn id="13" name="SALE FACTOR" dataCellStyle="Porcentaje">
      <calculatedColumnFormula>GraphProduction_Weeks[ClosingFactor]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6" name="GraphProduction_MonthsFormat" displayName="GraphProduction_MonthsFormat" ref="P7:AB10" totalsRowShown="0">
  <autoFilter ref="P7:AB10"/>
  <tableColumns count="13">
    <tableColumn id="1" name=" " dataDxfId="1">
      <calculatedColumnFormula>GraphProduction_Months[Period]</calculatedColumnFormula>
    </tableColumn>
    <tableColumn id="2" name="Arrivals ">
      <calculatedColumnFormula>GraphProduction_Months[Arrivals]</calculatedColumnFormula>
    </tableColumn>
    <tableColumn id="3" name="  "/>
    <tableColumn id="4" name="Availables " dataDxfId="0">
      <calculatedColumnFormula>GraphProduction_Months[Availables]</calculatedColumnFormula>
    </tableColumn>
    <tableColumn id="5" name="AVAILABILITY" dataCellStyle="Porcentaje">
      <calculatedColumnFormula>GraphProduction_Months[AvailablesFactor]</calculatedColumnFormula>
    </tableColumn>
    <tableColumn id="6" name="Contacts ">
      <calculatedColumnFormula>GraphProduction_Months[Contacts]</calculatedColumnFormula>
    </tableColumn>
    <tableColumn id="7" name="PENETRATION" dataCellStyle="Porcentaje">
      <calculatedColumnFormula>GraphProduction_Months[ContactsFactor]</calculatedColumnFormula>
    </tableColumn>
    <tableColumn id="8" name="Books ">
      <calculatedColumnFormula>GraphProduction_Months[Books]</calculatedColumnFormula>
    </tableColumn>
    <tableColumn id="9" name="BOOK FACTOR" dataCellStyle="Porcentaje">
      <calculatedColumnFormula>GraphProduction_Months[BooksFactor]</calculatedColumnFormula>
    </tableColumn>
    <tableColumn id="10" name="Shows ">
      <calculatedColumnFormula>GraphProduction_Months[Shows]</calculatedColumnFormula>
    </tableColumn>
    <tableColumn id="11" name="SHOW FACTOR" dataCellStyle="Porcentaje">
      <calculatedColumnFormula>GraphProduction_Months[ShowsFactor]</calculatedColumnFormula>
    </tableColumn>
    <tableColumn id="12" name="Sales ">
      <calculatedColumnFormula>GraphProduction_Months[Sales]</calculatedColumnFormula>
    </tableColumn>
    <tableColumn id="13" name="SALE FACTOR" dataCellStyle="Porcentaje">
      <calculatedColumnFormula>GraphProduction_Months[ClosingFactor]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2:N54"/>
  <sheetViews>
    <sheetView tabSelected="1" workbookViewId="0">
      <selection activeCell="F3" sqref="F3"/>
    </sheetView>
  </sheetViews>
  <sheetFormatPr baseColWidth="10" defaultRowHeight="15" x14ac:dyDescent="0.25"/>
  <cols>
    <col min="14" max="14" width="11.5703125" bestFit="1" customWidth="1"/>
  </cols>
  <sheetData>
    <row r="52" spans="3:14" ht="15.75" x14ac:dyDescent="0.25">
      <c r="C52" s="12" t="str">
        <f>Hoja0!A8</f>
        <v>Periodo 1</v>
      </c>
      <c r="D52" s="12"/>
      <c r="E52" s="12"/>
      <c r="F52" s="12"/>
      <c r="G52" s="12" t="str">
        <f>Hoja0!A9</f>
        <v>Periodo 2</v>
      </c>
      <c r="H52" s="12"/>
      <c r="I52" s="12"/>
      <c r="J52" s="12"/>
      <c r="K52" s="12" t="str">
        <f>Hoja0!A10</f>
        <v>Periodo 3</v>
      </c>
      <c r="L52" s="12"/>
      <c r="M52" s="12"/>
      <c r="N52" s="12"/>
    </row>
    <row r="53" spans="3:14" x14ac:dyDescent="0.25">
      <c r="C53" s="10" t="s">
        <v>10</v>
      </c>
      <c r="D53" s="11"/>
      <c r="E53" s="2">
        <f>Hoja0!K8</f>
        <v>0</v>
      </c>
      <c r="F53" s="3">
        <f>Hoja0!M8</f>
        <v>0</v>
      </c>
      <c r="G53" s="10" t="s">
        <v>10</v>
      </c>
      <c r="H53" s="11"/>
      <c r="I53" s="2">
        <f>Hoja0!K9</f>
        <v>0</v>
      </c>
      <c r="J53" s="3">
        <f>Hoja0!M9</f>
        <v>0</v>
      </c>
      <c r="K53" s="10" t="s">
        <v>10</v>
      </c>
      <c r="L53" s="11"/>
      <c r="M53" s="2">
        <f>Hoja0!K10</f>
        <v>0</v>
      </c>
      <c r="N53" s="3">
        <f>Hoja0!M10</f>
        <v>0</v>
      </c>
    </row>
    <row r="54" spans="3:14" x14ac:dyDescent="0.25">
      <c r="C54" s="8" t="s">
        <v>13</v>
      </c>
      <c r="D54" s="9"/>
      <c r="E54" s="4">
        <f>Hoja0!N8</f>
        <v>0</v>
      </c>
      <c r="F54" s="5"/>
      <c r="G54" s="10" t="s">
        <v>13</v>
      </c>
      <c r="H54" s="11"/>
      <c r="I54" s="6">
        <f>Hoja0!N9</f>
        <v>0</v>
      </c>
      <c r="J54" s="7"/>
      <c r="K54" s="10" t="s">
        <v>13</v>
      </c>
      <c r="L54" s="11"/>
      <c r="M54" s="6">
        <f>Hoja0!N10</f>
        <v>0</v>
      </c>
      <c r="N54" s="7"/>
    </row>
  </sheetData>
  <mergeCells count="9">
    <mergeCell ref="C54:D54"/>
    <mergeCell ref="G54:H54"/>
    <mergeCell ref="K54:L54"/>
    <mergeCell ref="C52:F52"/>
    <mergeCell ref="G52:J52"/>
    <mergeCell ref="K52:N52"/>
    <mergeCell ref="C53:D53"/>
    <mergeCell ref="G53:H53"/>
    <mergeCell ref="K53:L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K15" sqref="K15"/>
    </sheetView>
  </sheetViews>
  <sheetFormatPr baseColWidth="10" defaultRowHeight="15" x14ac:dyDescent="0.25"/>
  <cols>
    <col min="1" max="1" width="12" customWidth="1"/>
    <col min="2" max="2" width="10" bestFit="1" customWidth="1"/>
    <col min="3" max="3" width="12.42578125" bestFit="1" customWidth="1"/>
    <col min="4" max="5" width="15.140625" bestFit="1" customWidth="1"/>
    <col min="6" max="6" width="16.28515625" bestFit="1" customWidth="1"/>
    <col min="7" max="7" width="15.7109375" bestFit="1" customWidth="1"/>
    <col min="8" max="8" width="14" bestFit="1" customWidth="1"/>
    <col min="9" max="9" width="15.85546875" bestFit="1" customWidth="1"/>
    <col min="10" max="10" width="14.42578125" bestFit="1" customWidth="1"/>
    <col min="11" max="11" width="16.42578125" bestFit="1" customWidth="1"/>
    <col min="12" max="12" width="15.140625" bestFit="1" customWidth="1"/>
    <col min="13" max="13" width="1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26</v>
      </c>
      <c r="Q1" t="s">
        <v>19</v>
      </c>
      <c r="R1" t="s">
        <v>20</v>
      </c>
      <c r="S1" t="s">
        <v>21</v>
      </c>
      <c r="T1" t="s">
        <v>14</v>
      </c>
      <c r="U1" t="s">
        <v>22</v>
      </c>
      <c r="V1" t="s">
        <v>15</v>
      </c>
      <c r="W1" t="s">
        <v>23</v>
      </c>
      <c r="X1" t="s">
        <v>16</v>
      </c>
      <c r="Y1" t="s">
        <v>24</v>
      </c>
      <c r="Z1" t="s">
        <v>17</v>
      </c>
      <c r="AA1" t="s">
        <v>25</v>
      </c>
      <c r="AB1" t="s">
        <v>18</v>
      </c>
    </row>
    <row r="2" spans="1:28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P2" t="str">
        <f>GraphProduction_Weeks[[#All],[Period]]</f>
        <v>Periodo 1</v>
      </c>
      <c r="Q2" s="1">
        <f>GraphProduction_Weeks[[#All],[Arrivals]]</f>
        <v>0</v>
      </c>
      <c r="S2">
        <f>GraphProduction_Weeks[Availables]</f>
        <v>0</v>
      </c>
      <c r="T2" s="13">
        <f>GraphProduction_Weeks[AvailablesFactor]</f>
        <v>0</v>
      </c>
      <c r="U2" s="1">
        <f>GraphProduction_Weeks[Contacts]</f>
        <v>0</v>
      </c>
      <c r="V2" s="13">
        <f>GraphProduction_Weeks[ContactsFactor]</f>
        <v>0</v>
      </c>
      <c r="W2" s="1">
        <f>GraphProduction_Weeks[Books]</f>
        <v>0</v>
      </c>
      <c r="X2" s="13">
        <f>GraphProduction_Weeks[BooksFactor]</f>
        <v>0</v>
      </c>
      <c r="Y2" s="1">
        <f>GraphProduction_Weeks[Shows]</f>
        <v>0</v>
      </c>
      <c r="Z2" s="13">
        <f>GraphProduction_Weeks[ShowsFactor]</f>
        <v>0</v>
      </c>
      <c r="AA2" s="1">
        <f>GraphProduction_Weeks[Sales]</f>
        <v>0</v>
      </c>
      <c r="AB2" s="13">
        <f>GraphProduction_Weeks[ClosingFactor]</f>
        <v>0</v>
      </c>
    </row>
    <row r="3" spans="1:28" x14ac:dyDescent="0.25">
      <c r="A3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P3" s="1" t="str">
        <f>GraphProduction_Weeks[[#All],[Period]]</f>
        <v>Periodo 2</v>
      </c>
      <c r="Q3" s="1">
        <f>GraphProduction_Weeks[[#All],[Arrivals]]</f>
        <v>0</v>
      </c>
      <c r="R3" s="1"/>
      <c r="S3" s="1">
        <f>GraphProduction_Weeks[Availables]</f>
        <v>0</v>
      </c>
      <c r="T3" s="13">
        <f>GraphProduction_Weeks[AvailablesFactor]</f>
        <v>0</v>
      </c>
      <c r="U3" s="1">
        <f>GraphProduction_Weeks[Contacts]</f>
        <v>0</v>
      </c>
      <c r="V3" s="13">
        <f>GraphProduction_Weeks[ContactsFactor]</f>
        <v>0</v>
      </c>
      <c r="W3" s="1">
        <f>GraphProduction_Weeks[Books]</f>
        <v>0</v>
      </c>
      <c r="X3" s="13">
        <f>GraphProduction_Weeks[BooksFactor]</f>
        <v>0</v>
      </c>
      <c r="Y3" s="1">
        <f>GraphProduction_Weeks[Shows]</f>
        <v>0</v>
      </c>
      <c r="Z3" s="13">
        <f>GraphProduction_Weeks[ShowsFactor]</f>
        <v>0</v>
      </c>
      <c r="AA3" s="1">
        <f>GraphProduction_Weeks[Sales]</f>
        <v>0</v>
      </c>
      <c r="AB3" s="13">
        <f>GraphProduction_Weeks[ClosingFactor]</f>
        <v>0</v>
      </c>
    </row>
    <row r="4" spans="1:28" x14ac:dyDescent="0.25">
      <c r="A4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P4" s="1" t="str">
        <f>GraphProduction_Weeks[[#All],[Period]]</f>
        <v>Periodo 3</v>
      </c>
      <c r="Q4" s="1">
        <f>GraphProduction_Weeks[[#All],[Arrivals]]</f>
        <v>0</v>
      </c>
      <c r="R4" s="1"/>
      <c r="S4" s="1">
        <f>GraphProduction_Weeks[Availables]</f>
        <v>0</v>
      </c>
      <c r="T4" s="13">
        <f>GraphProduction_Weeks[AvailablesFactor]</f>
        <v>0</v>
      </c>
      <c r="U4" s="1">
        <f>GraphProduction_Weeks[Contacts]</f>
        <v>0</v>
      </c>
      <c r="V4" s="13">
        <f>GraphProduction_Weeks[ContactsFactor]</f>
        <v>0</v>
      </c>
      <c r="W4" s="1">
        <f>GraphProduction_Weeks[Books]</f>
        <v>0</v>
      </c>
      <c r="X4" s="13">
        <f>GraphProduction_Weeks[BooksFactor]</f>
        <v>0</v>
      </c>
      <c r="Y4" s="1">
        <f>GraphProduction_Weeks[Shows]</f>
        <v>0</v>
      </c>
      <c r="Z4" s="13">
        <f>GraphProduction_Weeks[ShowsFactor]</f>
        <v>0</v>
      </c>
      <c r="AA4" s="1">
        <f>GraphProduction_Weeks[Sales]</f>
        <v>0</v>
      </c>
      <c r="AB4" s="13">
        <f>GraphProduction_Weeks[ClosingFactor]</f>
        <v>0</v>
      </c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1:2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P7" t="s">
        <v>26</v>
      </c>
      <c r="Q7" t="s">
        <v>19</v>
      </c>
      <c r="R7" t="s">
        <v>20</v>
      </c>
      <c r="S7" t="s">
        <v>21</v>
      </c>
      <c r="T7" t="s">
        <v>14</v>
      </c>
      <c r="U7" t="s">
        <v>22</v>
      </c>
      <c r="V7" t="s">
        <v>15</v>
      </c>
      <c r="W7" t="s">
        <v>23</v>
      </c>
      <c r="X7" t="s">
        <v>16</v>
      </c>
      <c r="Y7" t="s">
        <v>24</v>
      </c>
      <c r="Z7" t="s">
        <v>17</v>
      </c>
      <c r="AA7" t="s">
        <v>25</v>
      </c>
      <c r="AB7" t="s">
        <v>18</v>
      </c>
    </row>
    <row r="8" spans="1:28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tr">
        <f>GraphProduction_Months[Period]</f>
        <v>Periodo 1</v>
      </c>
      <c r="Q8">
        <f>GraphProduction_Months[Arrivals]</f>
        <v>0</v>
      </c>
      <c r="S8">
        <f>GraphProduction_Months[Availables]</f>
        <v>0</v>
      </c>
      <c r="T8" s="14">
        <f>GraphProduction_Months[AvailablesFactor]</f>
        <v>0</v>
      </c>
      <c r="U8">
        <f>GraphProduction_Months[Contacts]</f>
        <v>0</v>
      </c>
      <c r="V8" s="14">
        <f>GraphProduction_Months[ContactsFactor]</f>
        <v>0</v>
      </c>
      <c r="W8">
        <f>GraphProduction_Months[Books]</f>
        <v>0</v>
      </c>
      <c r="X8" s="14">
        <f>GraphProduction_Months[BooksFactor]</f>
        <v>0</v>
      </c>
      <c r="Y8">
        <f>GraphProduction_Months[Shows]</f>
        <v>0</v>
      </c>
      <c r="Z8" s="14">
        <f>GraphProduction_Months[ShowsFactor]</f>
        <v>0</v>
      </c>
      <c r="AA8">
        <f>GraphProduction_Months[Sales]</f>
        <v>0</v>
      </c>
      <c r="AB8" s="14">
        <f>GraphProduction_Months[ClosingFactor]</f>
        <v>0</v>
      </c>
    </row>
    <row r="9" spans="1:28" x14ac:dyDescent="0.25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 s="1" t="str">
        <f>GraphProduction_Months[Period]</f>
        <v>Periodo 2</v>
      </c>
      <c r="Q9" s="1">
        <f>GraphProduction_Months[Arrivals]</f>
        <v>0</v>
      </c>
      <c r="R9" s="1"/>
      <c r="S9" s="1">
        <f>GraphProduction_Months[Availables]</f>
        <v>0</v>
      </c>
      <c r="T9" s="13">
        <f>GraphProduction_Months[AvailablesFactor]</f>
        <v>0</v>
      </c>
      <c r="U9" s="1">
        <f>GraphProduction_Months[Contacts]</f>
        <v>0</v>
      </c>
      <c r="V9" s="13">
        <f>GraphProduction_Months[ContactsFactor]</f>
        <v>0</v>
      </c>
      <c r="W9" s="1">
        <f>GraphProduction_Months[Books]</f>
        <v>0</v>
      </c>
      <c r="X9" s="13">
        <f>GraphProduction_Months[BooksFactor]</f>
        <v>0</v>
      </c>
      <c r="Y9" s="1">
        <f>GraphProduction_Months[Shows]</f>
        <v>0</v>
      </c>
      <c r="Z9" s="13">
        <f>GraphProduction_Months[ShowsFactor]</f>
        <v>0</v>
      </c>
      <c r="AA9" s="1">
        <f>GraphProduction_Months[Sales]</f>
        <v>0</v>
      </c>
      <c r="AB9" s="13">
        <f>GraphProduction_Months[ClosingFactor]</f>
        <v>0</v>
      </c>
    </row>
    <row r="10" spans="1:28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 s="1" t="str">
        <f>GraphProduction_Months[Period]</f>
        <v>Periodo 3</v>
      </c>
      <c r="Q10" s="1">
        <f>GraphProduction_Months[Arrivals]</f>
        <v>0</v>
      </c>
      <c r="R10" s="1"/>
      <c r="S10" s="1">
        <f>GraphProduction_Months[Availables]</f>
        <v>0</v>
      </c>
      <c r="T10" s="13">
        <f>GraphProduction_Months[AvailablesFactor]</f>
        <v>0</v>
      </c>
      <c r="U10" s="1">
        <f>GraphProduction_Months[Contacts]</f>
        <v>0</v>
      </c>
      <c r="V10" s="13">
        <f>GraphProduction_Months[ContactsFactor]</f>
        <v>0</v>
      </c>
      <c r="W10" s="1">
        <f>GraphProduction_Months[Books]</f>
        <v>0</v>
      </c>
      <c r="X10" s="13">
        <f>GraphProduction_Months[BooksFactor]</f>
        <v>0</v>
      </c>
      <c r="Y10" s="1">
        <f>GraphProduction_Months[Shows]</f>
        <v>0</v>
      </c>
      <c r="Z10" s="13">
        <f>GraphProduction_Months[ShowsFactor]</f>
        <v>0</v>
      </c>
      <c r="AA10" s="1">
        <f>GraphProduction_Months[Sales]</f>
        <v>0</v>
      </c>
      <c r="AB10" s="13">
        <f>GraphProduction_Months[ClosingFactor]</f>
        <v>0</v>
      </c>
    </row>
    <row r="11" spans="1:28" x14ac:dyDescent="0.25">
      <c r="X11" s="14"/>
    </row>
  </sheetData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2016-07-28T17:13:51Z</dcterms:modified>
</cp:coreProperties>
</file>