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F677DF04-A0A8-48E9-BE90-C47718A4CA90}" xr6:coauthVersionLast="47" xr6:coauthVersionMax="47" xr10:uidLastSave="{00000000-0000-0000-0000-000000000000}"/>
  <bookViews>
    <workbookView xWindow="-120" yWindow="-120" windowWidth="29040" windowHeight="15720" tabRatio="927" firstSheet="74" activeTab="86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O41" i="89" s="1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I28" i="89" s="1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I33" i="89" l="1"/>
  <c r="C61" i="89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O42" i="89"/>
  <c r="O43" i="89" s="1"/>
  <c r="C62" i="89"/>
  <c r="C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T16" i="78"/>
  <c r="L49" i="78"/>
  <c r="D31" i="78"/>
  <c r="E15" i="78"/>
  <c r="U52" i="78"/>
  <c r="Q32" i="78"/>
  <c r="V50" i="78"/>
  <c r="P34" i="78"/>
  <c r="E35" i="78"/>
  <c r="H17" i="78"/>
  <c r="M14" i="78"/>
  <c r="O11" i="78"/>
  <c r="E16" i="78"/>
  <c r="D13" i="78"/>
  <c r="P52" i="78"/>
  <c r="X51" i="78"/>
  <c r="W11" i="78"/>
  <c r="O55" i="78"/>
  <c r="U16" i="78"/>
  <c r="R54" i="78"/>
  <c r="W48" i="78"/>
  <c r="E47" i="78"/>
  <c r="S15" i="78"/>
  <c r="D28" i="78"/>
  <c r="H55" i="78"/>
  <c r="F28" i="78"/>
  <c r="V47" i="78"/>
  <c r="V48" i="78"/>
  <c r="Q15" i="78"/>
  <c r="G53" i="78"/>
  <c r="L48" i="78"/>
  <c r="I14" i="78"/>
  <c r="M48" i="78"/>
  <c r="E50" i="78"/>
  <c r="R32" i="78"/>
  <c r="R13" i="78"/>
  <c r="N47" i="78"/>
  <c r="H35" i="78"/>
  <c r="D47" i="78"/>
  <c r="W49" i="78"/>
  <c r="F31" i="78"/>
  <c r="F35" i="78"/>
  <c r="G47" i="78"/>
  <c r="T27" i="78"/>
  <c r="F12" i="78"/>
  <c r="H14" i="78"/>
  <c r="X47" i="78"/>
  <c r="U15" i="78"/>
  <c r="X15" i="78"/>
  <c r="H34" i="78"/>
  <c r="G13" i="78"/>
  <c r="X16" i="78"/>
  <c r="U13" i="78"/>
  <c r="T53" i="78"/>
  <c r="N48" i="78"/>
  <c r="U49" i="78"/>
  <c r="T49" i="78"/>
  <c r="U54" i="78"/>
  <c r="X54" i="78"/>
  <c r="L11" i="78"/>
  <c r="K14" i="78"/>
  <c r="C16" i="78"/>
  <c r="I52" i="78"/>
  <c r="O49" i="78"/>
  <c r="Q27" i="78"/>
  <c r="J11" i="78"/>
  <c r="D11" i="78"/>
  <c r="I15" i="78"/>
  <c r="K54" i="78"/>
  <c r="G14" i="78"/>
  <c r="E31" i="78"/>
  <c r="L15" i="78"/>
  <c r="V11" i="78"/>
  <c r="S35" i="78"/>
  <c r="P53" i="78"/>
  <c r="D29" i="78"/>
  <c r="J50" i="78"/>
  <c r="M13" i="78"/>
  <c r="Q47" i="78"/>
  <c r="H32" i="78"/>
  <c r="R52" i="78"/>
  <c r="G30" i="78"/>
  <c r="Q54" i="78"/>
  <c r="G54" i="78"/>
  <c r="O52" i="78"/>
  <c r="R50" i="78"/>
  <c r="K50" i="78"/>
  <c r="D51" i="78"/>
  <c r="R15" i="78"/>
  <c r="G50" i="78"/>
  <c r="N53" i="78"/>
  <c r="R31" i="78"/>
  <c r="V51" i="78"/>
  <c r="V12" i="78"/>
  <c r="Q13" i="78"/>
  <c r="E55" i="78"/>
  <c r="R12" i="78"/>
  <c r="R14" i="78"/>
  <c r="J14" i="78"/>
  <c r="P11" i="78"/>
  <c r="X50" i="78"/>
  <c r="P17" i="78"/>
  <c r="U48" i="78"/>
  <c r="N11" i="78"/>
  <c r="Q51" i="78"/>
  <c r="I16" i="78"/>
  <c r="L13" i="78"/>
  <c r="S28" i="78"/>
  <c r="T32" i="78"/>
  <c r="F49" i="78"/>
  <c r="S51" i="78"/>
  <c r="R29" i="78"/>
  <c r="C13" i="78"/>
  <c r="P29" i="78"/>
  <c r="E13" i="78"/>
  <c r="W47" i="78"/>
  <c r="H31" i="78"/>
  <c r="K53" i="78"/>
  <c r="F52" i="78"/>
  <c r="N17" i="78"/>
  <c r="Q30" i="78"/>
  <c r="F33" i="78"/>
  <c r="P13" i="78"/>
  <c r="E48" i="78"/>
  <c r="X13" i="78"/>
  <c r="J17" i="78"/>
  <c r="W16" i="78"/>
  <c r="G55" i="78"/>
  <c r="S13" i="78"/>
  <c r="F55" i="78"/>
  <c r="T54" i="78"/>
  <c r="N49" i="78"/>
  <c r="M53" i="78"/>
  <c r="S17" i="78"/>
  <c r="S34" i="78"/>
  <c r="P55" i="78"/>
  <c r="J12" i="78"/>
  <c r="T52" i="78"/>
  <c r="O27" i="78"/>
  <c r="V17" i="78"/>
  <c r="X14" i="78"/>
  <c r="I35" i="78"/>
  <c r="K15" i="78"/>
  <c r="E29" i="78"/>
  <c r="T15" i="78"/>
  <c r="P33" i="78"/>
  <c r="Q34" i="78"/>
  <c r="Q14" i="78"/>
  <c r="W52" i="78"/>
  <c r="V54" i="78"/>
  <c r="T30" i="78"/>
  <c r="S47" i="78"/>
  <c r="M49" i="78"/>
  <c r="P16" i="78"/>
  <c r="R16" i="78"/>
  <c r="C14" i="78"/>
  <c r="Q17" i="78"/>
  <c r="P30" i="78"/>
  <c r="I47" i="78"/>
  <c r="V55" i="78"/>
  <c r="E11" i="78"/>
  <c r="O54" i="78"/>
  <c r="T29" i="78"/>
  <c r="H51" i="78"/>
  <c r="U12" i="78"/>
  <c r="R35" i="78"/>
  <c r="S30" i="78"/>
  <c r="P28" i="78"/>
  <c r="R30" i="78"/>
  <c r="T31" i="78"/>
  <c r="G12" i="78"/>
  <c r="R48" i="78"/>
  <c r="V53" i="78"/>
  <c r="D55" i="78"/>
  <c r="G33" i="78"/>
  <c r="I50" i="78"/>
  <c r="T51" i="78"/>
  <c r="K17" i="78"/>
  <c r="R11" i="78"/>
  <c r="L50" i="78"/>
  <c r="L54" i="78"/>
  <c r="U50" i="78"/>
  <c r="E49" i="78"/>
  <c r="I51" i="78"/>
  <c r="K12" i="78"/>
  <c r="X49" i="78"/>
  <c r="C17" i="78"/>
  <c r="S31" i="78"/>
  <c r="J47" i="78"/>
  <c r="Q11" i="78"/>
  <c r="I49" i="78"/>
  <c r="I29" i="78"/>
  <c r="S32" i="78"/>
  <c r="I53" i="78"/>
  <c r="L52" i="78"/>
  <c r="J55" i="78"/>
  <c r="D30" i="78"/>
  <c r="J52" i="78"/>
  <c r="H52" i="78"/>
  <c r="F29" i="78"/>
  <c r="L51" i="78"/>
  <c r="R27" i="78"/>
  <c r="S27" i="78"/>
  <c r="H50" i="78"/>
  <c r="U55" i="78"/>
  <c r="F15" i="78"/>
  <c r="S14" i="78"/>
  <c r="G15" i="78"/>
  <c r="F32" i="78"/>
  <c r="I13" i="78"/>
  <c r="G32" i="78"/>
  <c r="D27" i="78"/>
  <c r="S16" i="78"/>
  <c r="M52" i="78"/>
  <c r="N51" i="78"/>
  <c r="G29" i="78"/>
  <c r="S33" i="78"/>
  <c r="Q49" i="78"/>
  <c r="R17" i="78"/>
  <c r="L55" i="78"/>
  <c r="F51" i="78"/>
  <c r="S55" i="78"/>
  <c r="O12" i="78"/>
  <c r="I54" i="78"/>
  <c r="H53" i="78"/>
  <c r="X53" i="78"/>
  <c r="D35" i="78"/>
  <c r="M11" i="78"/>
  <c r="O51" i="78"/>
  <c r="R34" i="78"/>
  <c r="J15" i="78"/>
  <c r="O17" i="78"/>
  <c r="G31" i="78"/>
  <c r="X52" i="78"/>
  <c r="E14" i="78"/>
  <c r="E52" i="78"/>
  <c r="O47" i="78"/>
  <c r="P47" i="78"/>
  <c r="O29" i="78"/>
  <c r="L47" i="78"/>
  <c r="S53" i="78"/>
  <c r="F11" i="78"/>
  <c r="G27" i="78"/>
  <c r="R55" i="78"/>
  <c r="I31" i="78"/>
  <c r="O14" i="78"/>
  <c r="X12" i="78"/>
  <c r="P31" i="78"/>
  <c r="T55" i="78"/>
  <c r="T48" i="78"/>
  <c r="Q48" i="78"/>
  <c r="T11" i="78"/>
  <c r="P49" i="78"/>
  <c r="V15" i="78"/>
  <c r="U51" i="78"/>
  <c r="O16" i="78"/>
  <c r="K47" i="78"/>
  <c r="W14" i="78"/>
  <c r="G49" i="78"/>
  <c r="G11" i="78"/>
  <c r="W50" i="78"/>
  <c r="I27" i="78"/>
  <c r="L17" i="78"/>
  <c r="O53" i="78"/>
  <c r="T47" i="78"/>
  <c r="E12" i="78"/>
  <c r="D54" i="78"/>
  <c r="M50" i="78"/>
  <c r="I55" i="78"/>
  <c r="F16" i="78"/>
  <c r="N50" i="78"/>
  <c r="M51" i="78"/>
  <c r="Q55" i="78"/>
  <c r="O35" i="78"/>
  <c r="D52" i="78"/>
  <c r="E53" i="78"/>
  <c r="S52" i="78"/>
  <c r="F17" i="78"/>
  <c r="V52" i="78"/>
  <c r="D48" i="78"/>
  <c r="O31" i="78"/>
  <c r="G52" i="78"/>
  <c r="M16" i="78"/>
  <c r="I12" i="78"/>
  <c r="V14" i="78"/>
  <c r="H12" i="78"/>
  <c r="H15" i="78"/>
  <c r="H16" i="78"/>
  <c r="F27" i="78"/>
  <c r="Q50" i="78"/>
  <c r="F30" i="78"/>
  <c r="T35" i="78"/>
  <c r="V13" i="78"/>
  <c r="N14" i="78"/>
  <c r="S12" i="78"/>
  <c r="D15" i="78"/>
  <c r="J49" i="78"/>
  <c r="H29" i="78"/>
  <c r="O48" i="78"/>
  <c r="T50" i="78"/>
  <c r="F54" i="78"/>
  <c r="Q31" i="78"/>
  <c r="K51" i="78"/>
  <c r="M17" i="78"/>
  <c r="I30" i="78"/>
  <c r="P12" i="78"/>
  <c r="E30" i="78"/>
  <c r="K16" i="78"/>
  <c r="H48" i="78"/>
  <c r="H30" i="78"/>
  <c r="S29" i="78"/>
  <c r="D34" i="78"/>
  <c r="X48" i="78"/>
  <c r="F14" i="78"/>
  <c r="E51" i="78"/>
  <c r="G48" i="78"/>
  <c r="H27" i="78"/>
  <c r="J48" i="78"/>
  <c r="O32" i="78"/>
  <c r="I28" i="78"/>
  <c r="L14" i="78"/>
  <c r="P51" i="78"/>
  <c r="M54" i="78"/>
  <c r="H47" i="78"/>
  <c r="Q16" i="78"/>
  <c r="D50" i="78"/>
  <c r="F48" i="78"/>
  <c r="K52" i="78"/>
  <c r="L16" i="78"/>
  <c r="D53" i="78"/>
  <c r="S54" i="78"/>
  <c r="X17" i="78"/>
  <c r="N15" i="78"/>
  <c r="G17" i="78"/>
  <c r="U11" i="78"/>
  <c r="P14" i="78"/>
  <c r="Q52" i="78"/>
  <c r="R51" i="78"/>
  <c r="G35" i="78"/>
  <c r="H54" i="78"/>
  <c r="H49" i="78"/>
  <c r="V16" i="78"/>
  <c r="R49" i="78"/>
  <c r="M15" i="78"/>
  <c r="Q33" i="78"/>
  <c r="N54" i="78"/>
  <c r="J13" i="78"/>
  <c r="K49" i="78"/>
  <c r="T34" i="78"/>
  <c r="U47" i="78"/>
  <c r="P35" i="78"/>
  <c r="L53" i="78"/>
  <c r="F50" i="78"/>
  <c r="P54" i="78"/>
  <c r="Q35" i="78"/>
  <c r="S48" i="78"/>
  <c r="R33" i="78"/>
  <c r="K13" i="78"/>
  <c r="J54" i="78"/>
  <c r="D33" i="78"/>
  <c r="S50" i="78"/>
  <c r="G28" i="78"/>
  <c r="D32" i="78"/>
  <c r="P48" i="78"/>
  <c r="J51" i="78"/>
  <c r="C15" i="78"/>
  <c r="F13" i="78"/>
  <c r="W12" i="78"/>
  <c r="O34" i="78"/>
  <c r="X11" i="78"/>
  <c r="M47" i="78"/>
  <c r="E33" i="78"/>
  <c r="M12" i="78"/>
  <c r="S11" i="78"/>
  <c r="X55" i="78"/>
  <c r="P15" i="78"/>
  <c r="T28" i="78"/>
  <c r="D49" i="78"/>
  <c r="D14" i="78"/>
  <c r="N12" i="78"/>
  <c r="W55" i="78"/>
  <c r="D16" i="78"/>
  <c r="W17" i="78"/>
  <c r="O28" i="78"/>
  <c r="E17" i="78"/>
  <c r="I48" i="78"/>
  <c r="E32" i="78"/>
  <c r="T14" i="78"/>
  <c r="S49" i="78"/>
  <c r="I17" i="78"/>
  <c r="C12" i="78"/>
  <c r="Q29" i="78"/>
  <c r="P50" i="78"/>
  <c r="O15" i="78"/>
  <c r="G34" i="78"/>
  <c r="R47" i="78"/>
  <c r="O13" i="78"/>
  <c r="U53" i="78"/>
  <c r="R53" i="78"/>
  <c r="E34" i="78"/>
  <c r="T33" i="78"/>
  <c r="W54" i="78"/>
  <c r="T17" i="78"/>
  <c r="J16" i="78"/>
  <c r="D12" i="78"/>
  <c r="T12" i="78"/>
  <c r="H13" i="78"/>
  <c r="Q12" i="78"/>
  <c r="K55" i="78"/>
  <c r="H28" i="78"/>
  <c r="J53" i="78"/>
  <c r="D17" i="78"/>
  <c r="I11" i="78"/>
  <c r="L12" i="78"/>
  <c r="R28" i="78"/>
  <c r="W51" i="78"/>
  <c r="Q28" i="78"/>
  <c r="G51" i="78"/>
  <c r="N13" i="78"/>
  <c r="H11" i="78"/>
  <c r="W53" i="78"/>
  <c r="O50" i="78"/>
  <c r="K48" i="78"/>
  <c r="O30" i="78"/>
  <c r="E54" i="78"/>
  <c r="F47" i="78"/>
  <c r="W13" i="78"/>
  <c r="G16" i="78"/>
  <c r="E28" i="78"/>
  <c r="N16" i="78"/>
  <c r="E27" i="78"/>
  <c r="H33" i="78"/>
  <c r="N55" i="78"/>
  <c r="O33" i="78"/>
  <c r="U17" i="78"/>
  <c r="V49" i="78"/>
  <c r="W15" i="78"/>
  <c r="N52" i="78"/>
  <c r="K11" i="78"/>
  <c r="F34" i="78"/>
  <c r="Q53" i="78"/>
  <c r="U14" i="78"/>
  <c r="P32" i="78"/>
  <c r="M55" i="78"/>
  <c r="F53" i="78"/>
  <c r="P27" i="78"/>
  <c r="T13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X52" i="83" l="1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1" l="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R35" i="81"/>
  <c r="N48" i="80"/>
  <c r="F55" i="80"/>
  <c r="I19" i="78"/>
  <c r="E13" i="80"/>
  <c r="Q47" i="80"/>
  <c r="N52" i="81"/>
  <c r="Q53" i="80"/>
  <c r="D12" i="81"/>
  <c r="J55" i="81"/>
  <c r="Q32" i="81"/>
  <c r="Q50" i="80"/>
  <c r="E47" i="81"/>
  <c r="I13" i="80"/>
  <c r="G50" i="81"/>
  <c r="O15" i="80"/>
  <c r="J11" i="80"/>
  <c r="N33" i="81"/>
  <c r="M47" i="80"/>
  <c r="T16" i="80"/>
  <c r="O29" i="81"/>
  <c r="R19" i="80"/>
  <c r="S48" i="80"/>
  <c r="L11" i="81"/>
  <c r="L16" i="80"/>
  <c r="F49" i="80"/>
  <c r="H55" i="80"/>
  <c r="F28" i="81"/>
  <c r="D48" i="81"/>
  <c r="G12" i="81"/>
  <c r="H17" i="81"/>
  <c r="G55" i="81"/>
  <c r="E27" i="81"/>
  <c r="N55" i="81"/>
  <c r="Q32" i="80"/>
  <c r="G18" i="78"/>
  <c r="O31" i="81"/>
  <c r="S32" i="81"/>
  <c r="L17" i="81"/>
  <c r="W48" i="81"/>
  <c r="D30" i="80"/>
  <c r="P47" i="80"/>
  <c r="H32" i="80"/>
  <c r="D53" i="81"/>
  <c r="J11" i="81"/>
  <c r="M11" i="80"/>
  <c r="U14" i="80"/>
  <c r="N27" i="78"/>
  <c r="D19" i="81"/>
  <c r="M18" i="78"/>
  <c r="D28" i="81"/>
  <c r="M53" i="81"/>
  <c r="F50" i="81"/>
  <c r="V50" i="81"/>
  <c r="G49" i="80"/>
  <c r="G27" i="80"/>
  <c r="V14" i="81"/>
  <c r="K51" i="80"/>
  <c r="K49" i="81"/>
  <c r="S50" i="80"/>
  <c r="I51" i="80"/>
  <c r="P47" i="81"/>
  <c r="N29" i="80"/>
  <c r="K11" i="81"/>
  <c r="S19" i="80"/>
  <c r="N32" i="78"/>
  <c r="L53" i="80"/>
  <c r="R47" i="80"/>
  <c r="G47" i="80"/>
  <c r="Q13" i="80"/>
  <c r="Q16" i="81"/>
  <c r="R18" i="78"/>
  <c r="V52" i="80"/>
  <c r="Q17" i="81"/>
  <c r="T12" i="80"/>
  <c r="D18" i="78"/>
  <c r="H32" i="81"/>
  <c r="R48" i="81"/>
  <c r="G32" i="81"/>
  <c r="W19" i="81"/>
  <c r="C31" i="81"/>
  <c r="I11" i="81"/>
  <c r="N49" i="81"/>
  <c r="P27" i="81"/>
  <c r="T49" i="81"/>
  <c r="M11" i="81"/>
  <c r="L50" i="80"/>
  <c r="I14" i="80"/>
  <c r="P27" i="80"/>
  <c r="G17" i="80"/>
  <c r="J16" i="80"/>
  <c r="O47" i="80"/>
  <c r="C16" i="81"/>
  <c r="G30" i="80"/>
  <c r="T48" i="81"/>
  <c r="O35" i="81"/>
  <c r="D33" i="81"/>
  <c r="P32" i="81"/>
  <c r="H14" i="81"/>
  <c r="U15" i="81"/>
  <c r="C35" i="81"/>
  <c r="I48" i="81"/>
  <c r="C11" i="81"/>
  <c r="L50" i="81"/>
  <c r="E49" i="81"/>
  <c r="F30" i="80"/>
  <c r="O35" i="80"/>
  <c r="E52" i="80"/>
  <c r="O13" i="81"/>
  <c r="W16" i="80"/>
  <c r="N50" i="81"/>
  <c r="D14" i="80"/>
  <c r="G12" i="80"/>
  <c r="N28" i="81"/>
  <c r="P30" i="81"/>
  <c r="C55" i="81"/>
  <c r="G35" i="80"/>
  <c r="C32" i="81"/>
  <c r="W55" i="80"/>
  <c r="M19" i="78"/>
  <c r="U49" i="80"/>
  <c r="K50" i="80"/>
  <c r="Q18" i="78"/>
  <c r="H30" i="81"/>
  <c r="J52" i="80"/>
  <c r="C47" i="81"/>
  <c r="U15" i="80"/>
  <c r="G29" i="81"/>
  <c r="O30" i="81"/>
  <c r="P28" i="81"/>
  <c r="M17" i="80"/>
  <c r="S33" i="81"/>
  <c r="I12" i="81"/>
  <c r="D29" i="81"/>
  <c r="R17" i="81"/>
  <c r="C55" i="80"/>
  <c r="C48" i="78"/>
  <c r="O28" i="80"/>
  <c r="I50" i="80"/>
  <c r="L18" i="78"/>
  <c r="G52" i="80"/>
  <c r="N31" i="81"/>
  <c r="C32" i="78"/>
  <c r="L47" i="81"/>
  <c r="D50" i="81"/>
  <c r="E15" i="80"/>
  <c r="H31" i="81"/>
  <c r="V51" i="81"/>
  <c r="R32" i="81"/>
  <c r="H12" i="81"/>
  <c r="K11" i="80"/>
  <c r="P15" i="80"/>
  <c r="M52" i="81"/>
  <c r="N30" i="78"/>
  <c r="P29" i="81"/>
  <c r="V19" i="78"/>
  <c r="I47" i="80"/>
  <c r="O14" i="81"/>
  <c r="U49" i="81"/>
  <c r="S55" i="80"/>
  <c r="F55" i="81"/>
  <c r="O55" i="80"/>
  <c r="J17" i="80"/>
  <c r="I52" i="80"/>
  <c r="F48" i="81"/>
  <c r="N47" i="81"/>
  <c r="T51" i="81"/>
  <c r="E53" i="80"/>
  <c r="R55" i="80"/>
  <c r="C49" i="78"/>
  <c r="E12" i="81"/>
  <c r="D33" i="80"/>
  <c r="D55" i="81"/>
  <c r="D11" i="80"/>
  <c r="H18" i="78"/>
  <c r="E48" i="80"/>
  <c r="Q28" i="81"/>
  <c r="O19" i="81"/>
  <c r="J51" i="81"/>
  <c r="H28" i="81"/>
  <c r="W14" i="81"/>
  <c r="C54" i="78"/>
  <c r="W52" i="80"/>
  <c r="S53" i="80"/>
  <c r="K53" i="80"/>
  <c r="T14" i="81"/>
  <c r="O29" i="80"/>
  <c r="F13" i="81"/>
  <c r="K16" i="81"/>
  <c r="J15" i="80"/>
  <c r="R33" i="81"/>
  <c r="R30" i="81"/>
  <c r="V53" i="81"/>
  <c r="V17" i="80"/>
  <c r="Q11" i="81"/>
  <c r="K55" i="80"/>
  <c r="O28" i="81"/>
  <c r="R16" i="80"/>
  <c r="N32" i="80"/>
  <c r="Q52" i="80"/>
  <c r="C17" i="80"/>
  <c r="N35" i="78"/>
  <c r="K15" i="81"/>
  <c r="D19" i="78"/>
  <c r="T15" i="80"/>
  <c r="N51" i="81"/>
  <c r="K52" i="81"/>
  <c r="E12" i="80"/>
  <c r="N33" i="80"/>
  <c r="Q48" i="80"/>
  <c r="R48" i="80"/>
  <c r="U16" i="81"/>
  <c r="K55" i="81"/>
  <c r="D14" i="81"/>
  <c r="L51" i="81"/>
  <c r="O33" i="81"/>
  <c r="Q31" i="80"/>
  <c r="F35" i="80"/>
  <c r="D19" i="80"/>
  <c r="K13" i="80"/>
  <c r="L47" i="80"/>
  <c r="S19" i="81"/>
  <c r="R49" i="81"/>
  <c r="J19" i="78"/>
  <c r="F30" i="81"/>
  <c r="Q12" i="80"/>
  <c r="E33" i="81"/>
  <c r="K51" i="81"/>
  <c r="C47" i="78"/>
  <c r="J15" i="81"/>
  <c r="U53" i="80"/>
  <c r="G16" i="80"/>
  <c r="K18" i="78"/>
  <c r="O11" i="80"/>
  <c r="C14" i="80"/>
  <c r="F15" i="80"/>
  <c r="T50" i="81"/>
  <c r="W11" i="81"/>
  <c r="O53" i="80"/>
  <c r="C50" i="78"/>
  <c r="P53" i="80"/>
  <c r="K19" i="81"/>
  <c r="Q13" i="81"/>
  <c r="P11" i="81"/>
  <c r="V55" i="80"/>
  <c r="Q15" i="80"/>
  <c r="E51" i="81"/>
  <c r="C16" i="80"/>
  <c r="C35" i="78"/>
  <c r="C32" i="80"/>
  <c r="H30" i="80"/>
  <c r="E14" i="81"/>
  <c r="Q55" i="80"/>
  <c r="F49" i="81"/>
  <c r="L52" i="80"/>
  <c r="F50" i="80"/>
  <c r="T11" i="81"/>
  <c r="V47" i="80"/>
  <c r="M49" i="80"/>
  <c r="J14" i="81"/>
  <c r="C11" i="78"/>
  <c r="C15" i="80"/>
  <c r="K47" i="81"/>
  <c r="C17" i="81"/>
  <c r="N11" i="80"/>
  <c r="V11" i="80"/>
  <c r="G15" i="80"/>
  <c r="T16" i="81"/>
  <c r="L48" i="81"/>
  <c r="U51" i="80"/>
  <c r="N55" i="80"/>
  <c r="D48" i="80"/>
  <c r="H19" i="80"/>
  <c r="O12" i="80"/>
  <c r="Q33" i="80"/>
  <c r="G31" i="80"/>
  <c r="C33" i="81"/>
  <c r="W49" i="81"/>
  <c r="D12" i="80"/>
  <c r="D35" i="80"/>
  <c r="Q19" i="80"/>
  <c r="S17" i="81"/>
  <c r="E16" i="81"/>
  <c r="Q51" i="81"/>
  <c r="G53" i="81"/>
  <c r="I16" i="81"/>
  <c r="P55" i="81"/>
  <c r="Q55" i="81"/>
  <c r="M50" i="80"/>
  <c r="S52" i="81"/>
  <c r="C53" i="80"/>
  <c r="F31" i="81"/>
  <c r="M52" i="80"/>
  <c r="N30" i="81"/>
  <c r="S14" i="80"/>
  <c r="P35" i="80"/>
  <c r="Q11" i="80"/>
  <c r="N13" i="80"/>
  <c r="S55" i="81"/>
  <c r="L48" i="80"/>
  <c r="D11" i="81"/>
  <c r="S35" i="80"/>
  <c r="J14" i="80"/>
  <c r="W51" i="80"/>
  <c r="H29" i="80"/>
  <c r="D49" i="81"/>
  <c r="M16" i="81"/>
  <c r="J49" i="80"/>
  <c r="V50" i="80"/>
  <c r="V15" i="81"/>
  <c r="J48" i="80"/>
  <c r="S35" i="81"/>
  <c r="P53" i="81"/>
  <c r="G48" i="81"/>
  <c r="P50" i="81"/>
  <c r="N14" i="81"/>
  <c r="I48" i="80"/>
  <c r="L16" i="81"/>
  <c r="O17" i="80"/>
  <c r="P48" i="80"/>
  <c r="I55" i="80"/>
  <c r="V19" i="80"/>
  <c r="F52" i="81"/>
  <c r="C48" i="80"/>
  <c r="F15" i="81"/>
  <c r="G33" i="81"/>
  <c r="E17" i="81"/>
  <c r="G48" i="80"/>
  <c r="V55" i="81"/>
  <c r="R27" i="81"/>
  <c r="P32" i="80"/>
  <c r="J50" i="81"/>
  <c r="M48" i="80"/>
  <c r="H33" i="81"/>
  <c r="D30" i="81"/>
  <c r="K19" i="80"/>
  <c r="I55" i="81"/>
  <c r="D47" i="80"/>
  <c r="D52" i="81"/>
  <c r="I19" i="81"/>
  <c r="G35" i="81"/>
  <c r="N18" i="78"/>
  <c r="G19" i="78"/>
  <c r="T55" i="81"/>
  <c r="H17" i="80"/>
  <c r="S51" i="80"/>
  <c r="E52" i="81"/>
  <c r="Q48" i="81"/>
  <c r="U47" i="81"/>
  <c r="W47" i="81"/>
  <c r="E15" i="81"/>
  <c r="Q33" i="81"/>
  <c r="M12" i="80"/>
  <c r="U16" i="80"/>
  <c r="O51" i="81"/>
  <c r="J52" i="81"/>
  <c r="V12" i="81"/>
  <c r="F17" i="81"/>
  <c r="U52" i="81"/>
  <c r="H13" i="80"/>
  <c r="X18" i="78"/>
  <c r="N27" i="81"/>
  <c r="Q16" i="80"/>
  <c r="G28" i="80"/>
  <c r="D49" i="80"/>
  <c r="H53" i="80"/>
  <c r="S29" i="80"/>
  <c r="S47" i="80"/>
  <c r="J12" i="81"/>
  <c r="H31" i="80"/>
  <c r="H47" i="81"/>
  <c r="U48" i="81"/>
  <c r="D28" i="80"/>
  <c r="O55" i="81"/>
  <c r="G14" i="80"/>
  <c r="F32" i="80"/>
  <c r="V52" i="81"/>
  <c r="U51" i="81"/>
  <c r="G47" i="81"/>
  <c r="U52" i="80"/>
  <c r="Q17" i="80"/>
  <c r="P33" i="80"/>
  <c r="U11" i="80"/>
  <c r="H15" i="81"/>
  <c r="N49" i="80"/>
  <c r="K17" i="81"/>
  <c r="R35" i="80"/>
  <c r="W14" i="80"/>
  <c r="N16" i="80"/>
  <c r="U12" i="81"/>
  <c r="N19" i="81"/>
  <c r="D31" i="80"/>
  <c r="J16" i="81"/>
  <c r="R53" i="80"/>
  <c r="H13" i="81"/>
  <c r="I49" i="81"/>
  <c r="C13" i="80"/>
  <c r="C13" i="81"/>
  <c r="O48" i="81"/>
  <c r="H15" i="80"/>
  <c r="I50" i="81"/>
  <c r="L13" i="81"/>
  <c r="I53" i="80"/>
  <c r="P11" i="80"/>
  <c r="F27" i="81"/>
  <c r="P51" i="81"/>
  <c r="F16" i="81"/>
  <c r="F12" i="81"/>
  <c r="E31" i="80"/>
  <c r="S49" i="81"/>
  <c r="Q49" i="80"/>
  <c r="X19" i="78"/>
  <c r="T19" i="80"/>
  <c r="M19" i="80"/>
  <c r="G19" i="80"/>
  <c r="F12" i="80"/>
  <c r="M55" i="80"/>
  <c r="P29" i="80"/>
  <c r="T19" i="81"/>
  <c r="P16" i="80"/>
  <c r="E55" i="80"/>
  <c r="H27" i="80"/>
  <c r="T13" i="80"/>
  <c r="D55" i="80"/>
  <c r="E35" i="80"/>
  <c r="P55" i="80"/>
  <c r="H16" i="81"/>
  <c r="L14" i="80"/>
  <c r="N29" i="78"/>
  <c r="M17" i="81"/>
  <c r="C15" i="81"/>
  <c r="N33" i="78"/>
  <c r="V13" i="81"/>
  <c r="C49" i="80"/>
  <c r="C51" i="80"/>
  <c r="N30" i="80"/>
  <c r="F19" i="80"/>
  <c r="G51" i="80"/>
  <c r="J18" i="78"/>
  <c r="D50" i="80"/>
  <c r="C48" i="81"/>
  <c r="C29" i="81"/>
  <c r="E11" i="81"/>
  <c r="D29" i="80"/>
  <c r="L15" i="81"/>
  <c r="S18" i="78"/>
  <c r="O32" i="81"/>
  <c r="H14" i="80"/>
  <c r="N14" i="80"/>
  <c r="O51" i="80"/>
  <c r="W17" i="80"/>
  <c r="M16" i="80"/>
  <c r="J19" i="81"/>
  <c r="K13" i="81"/>
  <c r="E33" i="80"/>
  <c r="W13" i="80"/>
  <c r="T53" i="81"/>
  <c r="G29" i="80"/>
  <c r="D32" i="80"/>
  <c r="C28" i="80"/>
  <c r="O30" i="80"/>
  <c r="F29" i="81"/>
  <c r="S15" i="80"/>
  <c r="O27" i="80"/>
  <c r="N51" i="80"/>
  <c r="O50" i="81"/>
  <c r="F18" i="78"/>
  <c r="S13" i="80"/>
  <c r="K14" i="81"/>
  <c r="T49" i="80"/>
  <c r="J47" i="81"/>
  <c r="O12" i="81"/>
  <c r="O15" i="81"/>
  <c r="C50" i="80"/>
  <c r="O32" i="80"/>
  <c r="K15" i="80"/>
  <c r="O16" i="80"/>
  <c r="O53" i="81"/>
  <c r="E49" i="80"/>
  <c r="S16" i="81"/>
  <c r="V16" i="80"/>
  <c r="F53" i="81"/>
  <c r="C33" i="80"/>
  <c r="O50" i="80"/>
  <c r="S32" i="80"/>
  <c r="H50" i="80"/>
  <c r="Q47" i="81"/>
  <c r="E16" i="80"/>
  <c r="T47" i="80"/>
  <c r="N35" i="80"/>
  <c r="J12" i="80"/>
  <c r="C18" i="78"/>
  <c r="F16" i="80"/>
  <c r="T47" i="81"/>
  <c r="T52" i="80"/>
  <c r="G53" i="80"/>
  <c r="H35" i="80"/>
  <c r="N16" i="81"/>
  <c r="N27" i="80"/>
  <c r="R15" i="81"/>
  <c r="U17" i="80"/>
  <c r="I19" i="80"/>
  <c r="H28" i="80"/>
  <c r="Q52" i="81"/>
  <c r="W17" i="81"/>
  <c r="O27" i="81"/>
  <c r="E19" i="80"/>
  <c r="R28" i="80"/>
  <c r="P19" i="81"/>
  <c r="T53" i="80"/>
  <c r="S31" i="81"/>
  <c r="M49" i="81"/>
  <c r="L12" i="80"/>
  <c r="T17" i="80"/>
  <c r="W50" i="81"/>
  <c r="H11" i="80"/>
  <c r="W53" i="81"/>
  <c r="M19" i="81"/>
  <c r="H49" i="81"/>
  <c r="L13" i="80"/>
  <c r="H16" i="80"/>
  <c r="F33" i="81"/>
  <c r="I16" i="80"/>
  <c r="D13" i="81"/>
  <c r="L19" i="81"/>
  <c r="W11" i="80"/>
  <c r="C52" i="80"/>
  <c r="T48" i="80"/>
  <c r="L52" i="81"/>
  <c r="F47" i="80"/>
  <c r="Q14" i="81"/>
  <c r="F27" i="80"/>
  <c r="F19" i="78"/>
  <c r="Q15" i="81"/>
  <c r="Q30" i="81"/>
  <c r="G33" i="80"/>
  <c r="D17" i="80"/>
  <c r="E11" i="80"/>
  <c r="O52" i="81"/>
  <c r="L17" i="80"/>
  <c r="O11" i="81"/>
  <c r="U18" i="78"/>
  <c r="F33" i="80"/>
  <c r="F31" i="80"/>
  <c r="Q29" i="80"/>
  <c r="C30" i="80"/>
  <c r="M47" i="81"/>
  <c r="U50" i="80"/>
  <c r="S30" i="81"/>
  <c r="P17" i="81"/>
  <c r="N34" i="78"/>
  <c r="Q31" i="81"/>
  <c r="R31" i="80"/>
  <c r="L55" i="81"/>
  <c r="N15" i="80"/>
  <c r="T11" i="80"/>
  <c r="E51" i="80"/>
  <c r="F11" i="81"/>
  <c r="M48" i="81"/>
  <c r="N31" i="80"/>
  <c r="F11" i="80"/>
  <c r="W48" i="80"/>
  <c r="S33" i="80"/>
  <c r="G11" i="80"/>
  <c r="E53" i="81"/>
  <c r="P15" i="81"/>
  <c r="S29" i="81"/>
  <c r="W19" i="80"/>
  <c r="O14" i="80"/>
  <c r="U19" i="81"/>
  <c r="R30" i="80"/>
  <c r="R11" i="81"/>
  <c r="O48" i="80"/>
  <c r="P31" i="81"/>
  <c r="F35" i="81"/>
  <c r="Q35" i="81"/>
  <c r="N53" i="80"/>
  <c r="J49" i="81"/>
  <c r="C52" i="81"/>
  <c r="I15" i="81"/>
  <c r="C49" i="81"/>
  <c r="O13" i="80"/>
  <c r="G51" i="81"/>
  <c r="C55" i="78"/>
  <c r="C12" i="80"/>
  <c r="C19" i="80"/>
  <c r="T51" i="80"/>
  <c r="G32" i="80"/>
  <c r="O49" i="81"/>
  <c r="K47" i="80"/>
  <c r="J48" i="81"/>
  <c r="T17" i="81"/>
  <c r="D13" i="80"/>
  <c r="R55" i="81"/>
  <c r="G13" i="81"/>
  <c r="R47" i="81"/>
  <c r="N19" i="80"/>
  <c r="E55" i="81"/>
  <c r="F29" i="80"/>
  <c r="G28" i="81"/>
  <c r="R17" i="80"/>
  <c r="P14" i="80"/>
  <c r="M13" i="80"/>
  <c r="S11" i="80"/>
  <c r="K12" i="81"/>
  <c r="D51" i="81"/>
  <c r="U55" i="80"/>
  <c r="C27" i="78"/>
  <c r="E31" i="81"/>
  <c r="C34" i="78"/>
  <c r="H52" i="81"/>
  <c r="H49" i="80"/>
  <c r="W51" i="81"/>
  <c r="W50" i="80"/>
  <c r="N15" i="81"/>
  <c r="H48" i="80"/>
  <c r="V48" i="80"/>
  <c r="C53" i="78"/>
  <c r="C51" i="78"/>
  <c r="G15" i="81"/>
  <c r="C19" i="78"/>
  <c r="N53" i="81"/>
  <c r="Q30" i="80"/>
  <c r="R31" i="81"/>
  <c r="D15" i="81"/>
  <c r="W12" i="80"/>
  <c r="H7" i="78"/>
  <c r="R19" i="81"/>
  <c r="S27" i="81"/>
  <c r="T52" i="81"/>
  <c r="R14" i="81"/>
  <c r="K17" i="80"/>
  <c r="R13" i="81"/>
  <c r="H53" i="81"/>
  <c r="N17" i="81"/>
  <c r="H19" i="78"/>
  <c r="N28" i="80"/>
  <c r="F53" i="80"/>
  <c r="S13" i="81"/>
  <c r="O33" i="80"/>
  <c r="V15" i="80"/>
  <c r="D15" i="80"/>
  <c r="U48" i="80"/>
  <c r="R50" i="80"/>
  <c r="G49" i="81"/>
  <c r="Q14" i="80"/>
  <c r="S47" i="81"/>
  <c r="N32" i="81"/>
  <c r="J47" i="80"/>
  <c r="W16" i="81"/>
  <c r="U14" i="81"/>
  <c r="V16" i="81"/>
  <c r="N35" i="81"/>
  <c r="N48" i="81"/>
  <c r="S12" i="81"/>
  <c r="L49" i="81"/>
  <c r="I15" i="80"/>
  <c r="P28" i="80"/>
  <c r="S16" i="80"/>
  <c r="D16" i="80"/>
  <c r="J53" i="80"/>
  <c r="C30" i="78"/>
  <c r="L49" i="80"/>
  <c r="P14" i="81"/>
  <c r="P12" i="81"/>
  <c r="C29" i="78"/>
  <c r="U19" i="80"/>
  <c r="P49" i="81"/>
  <c r="P12" i="80"/>
  <c r="N31" i="78"/>
  <c r="S27" i="80"/>
  <c r="R51" i="80"/>
  <c r="R53" i="81"/>
  <c r="N47" i="80"/>
  <c r="N11" i="81"/>
  <c r="F48" i="80"/>
  <c r="P49" i="80"/>
  <c r="R19" i="78"/>
  <c r="F32" i="81"/>
  <c r="M51" i="80"/>
  <c r="O52" i="80"/>
  <c r="N12" i="81"/>
  <c r="O47" i="81"/>
  <c r="D52" i="80"/>
  <c r="D32" i="81"/>
  <c r="W49" i="80"/>
  <c r="I17" i="80"/>
  <c r="S19" i="78"/>
  <c r="Q29" i="81"/>
  <c r="J53" i="81"/>
  <c r="I14" i="81"/>
  <c r="P17" i="80"/>
  <c r="J51" i="80"/>
  <c r="S53" i="81"/>
  <c r="J13" i="81"/>
  <c r="H11" i="81"/>
  <c r="G19" i="81"/>
  <c r="V19" i="81"/>
  <c r="R28" i="81"/>
  <c r="R12" i="81"/>
  <c r="E14" i="80"/>
  <c r="C47" i="80"/>
  <c r="I49" i="80"/>
  <c r="R15" i="80"/>
  <c r="E47" i="80"/>
  <c r="P19" i="80"/>
  <c r="M14" i="80"/>
  <c r="F47" i="81"/>
  <c r="V14" i="80"/>
  <c r="O17" i="81"/>
  <c r="M13" i="81"/>
  <c r="S50" i="81"/>
  <c r="C12" i="81"/>
  <c r="C51" i="81"/>
  <c r="Q51" i="80"/>
  <c r="U13" i="81"/>
  <c r="R52" i="80"/>
  <c r="R16" i="81"/>
  <c r="C28" i="81"/>
  <c r="L11" i="80"/>
  <c r="N13" i="81"/>
  <c r="Q27" i="80"/>
  <c r="K16" i="80"/>
  <c r="W53" i="80"/>
  <c r="L12" i="81"/>
  <c r="D27" i="81"/>
  <c r="I47" i="81"/>
  <c r="Q49" i="81"/>
  <c r="V49" i="80"/>
  <c r="C19" i="81"/>
  <c r="N50" i="80"/>
  <c r="U13" i="80"/>
  <c r="D51" i="80"/>
  <c r="Q35" i="80"/>
  <c r="S12" i="80"/>
  <c r="E35" i="81"/>
  <c r="R51" i="81"/>
  <c r="D47" i="81"/>
  <c r="W47" i="80"/>
  <c r="F52" i="80"/>
  <c r="K49" i="80"/>
  <c r="R13" i="80"/>
  <c r="I13" i="81"/>
  <c r="E18" i="78"/>
  <c r="L51" i="80"/>
  <c r="E50" i="81"/>
  <c r="N29" i="81"/>
  <c r="V47" i="81"/>
  <c r="T15" i="81"/>
  <c r="D16" i="81"/>
  <c r="G30" i="81"/>
  <c r="Q19" i="81"/>
  <c r="P50" i="80"/>
  <c r="I17" i="81"/>
  <c r="H33" i="80"/>
  <c r="P35" i="81"/>
  <c r="W55" i="81"/>
  <c r="G55" i="80"/>
  <c r="V49" i="81"/>
  <c r="L55" i="80"/>
  <c r="S11" i="81"/>
  <c r="P48" i="81"/>
  <c r="O19" i="80"/>
  <c r="G14" i="81"/>
  <c r="G50" i="80"/>
  <c r="D27" i="80"/>
  <c r="S31" i="80"/>
  <c r="P18" i="78"/>
  <c r="L19" i="78"/>
  <c r="G16" i="81"/>
  <c r="J13" i="80"/>
  <c r="R29" i="80"/>
  <c r="U50" i="81"/>
  <c r="L14" i="81"/>
  <c r="E30" i="81"/>
  <c r="Q12" i="81"/>
  <c r="P52" i="81"/>
  <c r="U53" i="81"/>
  <c r="J55" i="80"/>
  <c r="H51" i="80"/>
  <c r="Q28" i="80"/>
  <c r="T13" i="81"/>
  <c r="K12" i="80"/>
  <c r="H55" i="81"/>
  <c r="V53" i="80"/>
  <c r="F14" i="81"/>
  <c r="H12" i="80"/>
  <c r="Q27" i="81"/>
  <c r="E50" i="80"/>
  <c r="N52" i="80"/>
  <c r="O18" i="78"/>
  <c r="T19" i="78"/>
  <c r="M51" i="81"/>
  <c r="Q19" i="78"/>
  <c r="S14" i="81"/>
  <c r="R14" i="80"/>
  <c r="R32" i="80"/>
  <c r="C27" i="81"/>
  <c r="C33" i="78"/>
  <c r="S49" i="80"/>
  <c r="C52" i="78"/>
  <c r="Q50" i="81"/>
  <c r="U55" i="81"/>
  <c r="K50" i="81"/>
  <c r="P16" i="81"/>
  <c r="P19" i="78"/>
  <c r="S28" i="81"/>
  <c r="K19" i="78"/>
  <c r="U47" i="80"/>
  <c r="J50" i="80"/>
  <c r="P51" i="80"/>
  <c r="G27" i="81"/>
  <c r="P30" i="80"/>
  <c r="K52" i="80"/>
  <c r="E29" i="81"/>
  <c r="M12" i="81"/>
  <c r="T12" i="81"/>
  <c r="M53" i="80"/>
  <c r="R11" i="80"/>
  <c r="S28" i="80"/>
  <c r="E29" i="80"/>
  <c r="G52" i="81"/>
  <c r="C28" i="78"/>
  <c r="U11" i="81"/>
  <c r="E19" i="81"/>
  <c r="H29" i="81"/>
  <c r="R27" i="80"/>
  <c r="P33" i="81"/>
  <c r="V13" i="80"/>
  <c r="G31" i="81"/>
  <c r="K48" i="80"/>
  <c r="E32" i="81"/>
  <c r="M15" i="81"/>
  <c r="J19" i="80"/>
  <c r="E27" i="80"/>
  <c r="L15" i="80"/>
  <c r="E28" i="80"/>
  <c r="S30" i="80"/>
  <c r="G17" i="81"/>
  <c r="C35" i="80"/>
  <c r="V12" i="80"/>
  <c r="H52" i="80"/>
  <c r="N17" i="80"/>
  <c r="N28" i="78"/>
  <c r="O49" i="80"/>
  <c r="S52" i="80"/>
  <c r="I53" i="81"/>
  <c r="E17" i="80"/>
  <c r="H47" i="80"/>
  <c r="C14" i="81"/>
  <c r="I52" i="81"/>
  <c r="D53" i="80"/>
  <c r="H27" i="81"/>
  <c r="C27" i="80"/>
  <c r="L19" i="80"/>
  <c r="I51" i="81"/>
  <c r="M15" i="80"/>
  <c r="F17" i="80"/>
  <c r="K14" i="80"/>
  <c r="M14" i="81"/>
  <c r="D17" i="81"/>
  <c r="H48" i="81"/>
  <c r="W19" i="78"/>
  <c r="W12" i="81"/>
  <c r="U17" i="81"/>
  <c r="O19" i="78"/>
  <c r="I11" i="80"/>
  <c r="C29" i="80"/>
  <c r="H50" i="81"/>
  <c r="W52" i="81"/>
  <c r="P31" i="80"/>
  <c r="K53" i="81"/>
  <c r="R49" i="80"/>
  <c r="V11" i="81"/>
  <c r="W13" i="81"/>
  <c r="D31" i="81"/>
  <c r="O16" i="81"/>
  <c r="U12" i="80"/>
  <c r="S48" i="81"/>
  <c r="P13" i="81"/>
  <c r="D35" i="81"/>
  <c r="W15" i="80"/>
  <c r="S17" i="80"/>
  <c r="F51" i="81"/>
  <c r="F14" i="80"/>
  <c r="N19" i="78"/>
  <c r="W15" i="81"/>
  <c r="H19" i="81"/>
  <c r="T55" i="80"/>
  <c r="F28" i="80"/>
  <c r="E30" i="80"/>
  <c r="L53" i="81"/>
  <c r="V51" i="80"/>
  <c r="I12" i="80"/>
  <c r="U19" i="78"/>
  <c r="S15" i="81"/>
  <c r="C53" i="81"/>
  <c r="S51" i="81"/>
  <c r="E48" i="81"/>
  <c r="G13" i="80"/>
  <c r="I18" i="78"/>
  <c r="C11" i="80"/>
  <c r="C30" i="81"/>
  <c r="P52" i="80"/>
  <c r="R33" i="80"/>
  <c r="R50" i="81"/>
  <c r="F19" i="81"/>
  <c r="E28" i="81"/>
  <c r="O31" i="80"/>
  <c r="E19" i="78"/>
  <c r="C50" i="81"/>
  <c r="Q53" i="81"/>
  <c r="V18" i="78"/>
  <c r="M55" i="81"/>
  <c r="R12" i="80"/>
  <c r="H35" i="81"/>
  <c r="C31" i="78"/>
  <c r="E32" i="80"/>
  <c r="K48" i="81"/>
  <c r="V17" i="81"/>
  <c r="V48" i="81"/>
  <c r="P13" i="80"/>
  <c r="F13" i="80"/>
  <c r="G11" i="81"/>
  <c r="J17" i="81"/>
  <c r="H51" i="81"/>
  <c r="C31" i="80"/>
  <c r="N12" i="80"/>
  <c r="M50" i="81"/>
  <c r="F51" i="80"/>
  <c r="T14" i="80"/>
  <c r="R52" i="81"/>
  <c r="E13" i="81"/>
  <c r="T50" i="80"/>
  <c r="T18" i="78"/>
  <c r="R29" i="81"/>
  <c r="W18" i="78"/>
  <c r="I31" i="80" l="1"/>
  <c r="G18" i="81"/>
  <c r="X50" i="81"/>
  <c r="I30" i="81"/>
  <c r="C18" i="80"/>
  <c r="X11" i="80"/>
  <c r="X53" i="81"/>
  <c r="V18" i="81"/>
  <c r="I29" i="80"/>
  <c r="I18" i="80"/>
  <c r="I27" i="80"/>
  <c r="C34" i="80"/>
  <c r="H34" i="81"/>
  <c r="X14" i="81"/>
  <c r="H54" i="80"/>
  <c r="I35" i="80"/>
  <c r="E34" i="80"/>
  <c r="R34" i="80"/>
  <c r="U18" i="81"/>
  <c r="R18" i="80"/>
  <c r="G34" i="81"/>
  <c r="U54" i="80"/>
  <c r="C34" i="81"/>
  <c r="I27" i="81"/>
  <c r="Q34" i="81"/>
  <c r="D34" i="80"/>
  <c r="S18" i="81"/>
  <c r="V54" i="81"/>
  <c r="T29" i="81"/>
  <c r="W54" i="80"/>
  <c r="D54" i="81"/>
  <c r="X19" i="81"/>
  <c r="I54" i="81"/>
  <c r="D34" i="81"/>
  <c r="Q34" i="80"/>
  <c r="L18" i="80"/>
  <c r="I28" i="81"/>
  <c r="X51" i="81"/>
  <c r="X12" i="81"/>
  <c r="F54" i="81"/>
  <c r="E54" i="80"/>
  <c r="X47" i="80"/>
  <c r="C54" i="80"/>
  <c r="H18" i="81"/>
  <c r="O54" i="81"/>
  <c r="N18" i="81"/>
  <c r="N54" i="80"/>
  <c r="S34" i="80"/>
  <c r="T35" i="81"/>
  <c r="J54" i="80"/>
  <c r="T32" i="81"/>
  <c r="S54" i="81"/>
  <c r="T28" i="80"/>
  <c r="S34" i="81"/>
  <c r="B11" i="78"/>
  <c r="J7" i="78"/>
  <c r="S18" i="80"/>
  <c r="R54" i="81"/>
  <c r="K54" i="80"/>
  <c r="X19" i="80"/>
  <c r="X12" i="80"/>
  <c r="X49" i="81"/>
  <c r="X52" i="81"/>
  <c r="R18" i="81"/>
  <c r="G18" i="80"/>
  <c r="F18" i="80"/>
  <c r="T31" i="80"/>
  <c r="F18" i="81"/>
  <c r="T18" i="80"/>
  <c r="M54" i="81"/>
  <c r="I30" i="80"/>
  <c r="O18" i="81"/>
  <c r="E18" i="80"/>
  <c r="F34" i="80"/>
  <c r="F54" i="80"/>
  <c r="X52" i="80"/>
  <c r="W18" i="80"/>
  <c r="H18" i="80"/>
  <c r="O34" i="81"/>
  <c r="T27" i="80"/>
  <c r="N34" i="80"/>
  <c r="T54" i="81"/>
  <c r="T35" i="80"/>
  <c r="T54" i="80"/>
  <c r="Q54" i="81"/>
  <c r="I33" i="80"/>
  <c r="X50" i="80"/>
  <c r="J54" i="81"/>
  <c r="O34" i="80"/>
  <c r="I28" i="80"/>
  <c r="E18" i="81"/>
  <c r="I29" i="81"/>
  <c r="X48" i="81"/>
  <c r="T30" i="80"/>
  <c r="X51" i="80"/>
  <c r="X49" i="80"/>
  <c r="X15" i="81"/>
  <c r="H34" i="80"/>
  <c r="F34" i="81"/>
  <c r="P18" i="80"/>
  <c r="X13" i="81"/>
  <c r="X13" i="80"/>
  <c r="U18" i="80"/>
  <c r="G54" i="81"/>
  <c r="H54" i="81"/>
  <c r="S54" i="80"/>
  <c r="T27" i="81"/>
  <c r="N34" i="81"/>
  <c r="W54" i="81"/>
  <c r="U54" i="81"/>
  <c r="D54" i="80"/>
  <c r="R34" i="81"/>
  <c r="X48" i="80"/>
  <c r="D18" i="81"/>
  <c r="Q18" i="80"/>
  <c r="T30" i="81"/>
  <c r="X53" i="80"/>
  <c r="I33" i="81"/>
  <c r="V18" i="80"/>
  <c r="N18" i="80"/>
  <c r="X17" i="81"/>
  <c r="K54" i="81"/>
  <c r="X15" i="80"/>
  <c r="V54" i="80"/>
  <c r="T18" i="81"/>
  <c r="I32" i="80"/>
  <c r="X16" i="80"/>
  <c r="P18" i="81"/>
  <c r="W18" i="81"/>
  <c r="X14" i="80"/>
  <c r="O18" i="80"/>
  <c r="L54" i="80"/>
  <c r="T33" i="80"/>
  <c r="X17" i="80"/>
  <c r="T32" i="80"/>
  <c r="Q18" i="81"/>
  <c r="D18" i="80"/>
  <c r="N54" i="81"/>
  <c r="I54" i="80"/>
  <c r="K18" i="80"/>
  <c r="L54" i="81"/>
  <c r="T31" i="81"/>
  <c r="X55" i="80"/>
  <c r="C54" i="81"/>
  <c r="X47" i="81"/>
  <c r="I32" i="81"/>
  <c r="X55" i="81"/>
  <c r="T28" i="81"/>
  <c r="C18" i="81"/>
  <c r="X11" i="81"/>
  <c r="I35" i="81"/>
  <c r="X16" i="81"/>
  <c r="O54" i="80"/>
  <c r="P34" i="80"/>
  <c r="M18" i="81"/>
  <c r="P34" i="81"/>
  <c r="I18" i="81"/>
  <c r="I31" i="81"/>
  <c r="G54" i="80"/>
  <c r="R54" i="80"/>
  <c r="K18" i="81"/>
  <c r="T29" i="80"/>
  <c r="P54" i="81"/>
  <c r="G34" i="80"/>
  <c r="M18" i="80"/>
  <c r="J18" i="81"/>
  <c r="P54" i="80"/>
  <c r="E34" i="81"/>
  <c r="L18" i="81"/>
  <c r="M54" i="80"/>
  <c r="T33" i="81"/>
  <c r="J18" i="80"/>
  <c r="E54" i="81"/>
  <c r="Q54" i="80"/>
  <c r="X54" i="81" l="1"/>
  <c r="I34" i="80"/>
  <c r="X54" i="80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I34" i="81"/>
  <c r="X18" i="81"/>
  <c r="X18" i="80"/>
  <c r="T34" i="81"/>
  <c r="T34" i="80"/>
  <c r="W20" i="59"/>
  <c r="W23" i="59"/>
  <c r="W21" i="60"/>
  <c r="W23" i="60"/>
  <c r="W22" i="62"/>
  <c r="W22" i="60"/>
  <c r="W19" i="59"/>
  <c r="W17" i="60"/>
  <c r="W17" i="59"/>
  <c r="W18" i="60"/>
  <c r="W22" i="58"/>
  <c r="W20" i="62"/>
  <c r="W22" i="59"/>
  <c r="W20" i="58"/>
  <c r="W27" i="58"/>
  <c r="W26" i="58"/>
  <c r="W25" i="58"/>
  <c r="W21" i="58"/>
  <c r="W17" i="62"/>
  <c r="W21" i="62"/>
  <c r="W19" i="62"/>
  <c r="W18" i="59"/>
  <c r="W19" i="58"/>
  <c r="W21" i="59"/>
  <c r="W17" i="58"/>
  <c r="W23" i="62"/>
  <c r="W20" i="60"/>
  <c r="W19" i="60"/>
  <c r="W23" i="58"/>
  <c r="W18" i="58"/>
  <c r="W18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<sst xmlns="http://schemas.openxmlformats.org/spreadsheetml/2006/main" count="7912" uniqueCount="130">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</sst>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3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7" t="s">
        <v>26</v>
      </c>
      <c r="L37" s="109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2"/>
      <c r="I25" s="90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5"/>
      <c r="W34" s="1135"/>
      <c r="X34" s="113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305"/>
      <c r="M15" s="306"/>
      <c r="N15" s="1101" t="s">
        <v>28</v>
      </c>
      <c r="O15" s="1102"/>
      <c r="P15" s="1102"/>
      <c r="Q15" s="1102"/>
      <c r="R15" s="1102"/>
      <c r="S15" s="1102"/>
      <c r="T15" s="1102"/>
      <c r="U15" s="1102"/>
      <c r="V15" s="1102"/>
      <c r="W15" s="1102"/>
      <c r="X15" s="1103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57</v>
      </c>
      <c r="N11" s="109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143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4"/>
      <c r="M54" s="1094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143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58</v>
      </c>
      <c r="N11" s="109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143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63</v>
      </c>
      <c r="N11" s="109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093"/>
      <c r="I36" s="388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093"/>
      <c r="G34" s="1093"/>
      <c r="H34" s="1093"/>
      <c r="I34" s="388"/>
      <c r="L34" s="32"/>
      <c r="M34" s="62" t="s">
        <v>17</v>
      </c>
      <c r="N34" s="1092" t="s">
        <v>16</v>
      </c>
      <c r="O34" s="1093"/>
      <c r="P34" s="1143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4"/>
      <c r="M52" s="1094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69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70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71</v>
      </c>
      <c r="N11" s="109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72</v>
      </c>
      <c r="N11" s="109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75</v>
      </c>
      <c r="N11" s="109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77</v>
      </c>
      <c r="N11" s="109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78</v>
      </c>
      <c r="N11" s="109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79</v>
      </c>
      <c r="N11" s="109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80</v>
      </c>
      <c r="N11" s="109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82</v>
      </c>
      <c r="N11" s="109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143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88</v>
      </c>
      <c r="N11" s="109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94</v>
      </c>
      <c r="N11" s="109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97</v>
      </c>
      <c r="N11" s="109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106</v>
      </c>
      <c r="N11" s="109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107</v>
      </c>
      <c r="N11" s="109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2"/>
      <c r="W52" s="1102"/>
      <c r="X52" s="1103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118</v>
      </c>
      <c r="N11" s="109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121</v>
      </c>
      <c r="N11" s="109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9"/>
      <c r="W4" s="1209"/>
      <c r="X4" s="1209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59</v>
      </c>
      <c r="P5" s="551"/>
      <c r="V5" s="1210"/>
      <c r="W5" s="1210"/>
      <c r="X5" s="121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6" t="s">
        <v>126</v>
      </c>
      <c r="W6" s="1207"/>
      <c r="X6" s="1208"/>
    </row>
    <row r="7" spans="1:24" ht="30" customHeight="1" thickBot="1" x14ac:dyDescent="0.3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f ca="1">INDIRECT("'SEM " &amp; $O$5 &amp; "'!" &amp; ADDRESS(ROW(T2), COLUMN(T2)))</f>
        <v>45834</v>
      </c>
      <c r="I7" s="1215"/>
      <c r="J7" s="1215">
        <f ca="1">H7+6</f>
        <v>45840</v>
      </c>
      <c r="K7" s="1215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3">
        <v>45834</v>
      </c>
      <c r="W7" s="1204"/>
      <c r="X7" s="120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2" t="s">
        <v>8</v>
      </c>
      <c r="B18" s="1223"/>
      <c r="C18" s="229">
        <f t="shared" ref="C18:X18" ca="1" si="8">INDIRECT("'SEM " &amp; $O$5 &amp; "'!" &amp; ADDRESS(ROW(B15), COLUMN(B15)))</f>
        <v>169.5</v>
      </c>
      <c r="D18" s="230">
        <f t="shared" ca="1" si="8"/>
        <v>172.6</v>
      </c>
      <c r="E18" s="230">
        <f t="shared" ca="1" si="8"/>
        <v>166.8</v>
      </c>
      <c r="F18" s="230">
        <f t="shared" ca="1" si="8"/>
        <v>45</v>
      </c>
      <c r="G18" s="230">
        <f t="shared" ca="1" si="8"/>
        <v>167</v>
      </c>
      <c r="H18" s="230">
        <f t="shared" ca="1" si="8"/>
        <v>169.1</v>
      </c>
      <c r="I18" s="231">
        <f t="shared" ca="1" si="8"/>
        <v>170.8</v>
      </c>
      <c r="J18" s="229">
        <f t="shared" ca="1" si="8"/>
        <v>165.8</v>
      </c>
      <c r="K18" s="230">
        <f t="shared" ca="1" si="8"/>
        <v>169.5</v>
      </c>
      <c r="L18" s="230">
        <f t="shared" ca="1" si="8"/>
        <v>173.7</v>
      </c>
      <c r="M18" s="230">
        <f t="shared" ca="1" si="8"/>
        <v>27.9</v>
      </c>
      <c r="N18" s="230">
        <f t="shared" ca="1" si="8"/>
        <v>176.2</v>
      </c>
      <c r="O18" s="230">
        <f t="shared" ca="1" si="8"/>
        <v>171.8</v>
      </c>
      <c r="P18" s="231">
        <f t="shared" ca="1" si="8"/>
        <v>167</v>
      </c>
      <c r="Q18" s="229">
        <f t="shared" ca="1" si="8"/>
        <v>165.1</v>
      </c>
      <c r="R18" s="230">
        <f t="shared" ca="1" si="8"/>
        <v>166.39999999999998</v>
      </c>
      <c r="S18" s="230">
        <f t="shared" ca="1" si="8"/>
        <v>176.3</v>
      </c>
      <c r="T18" s="230">
        <f t="shared" ca="1" si="8"/>
        <v>34.4</v>
      </c>
      <c r="U18" s="230">
        <f t="shared" ca="1" si="8"/>
        <v>176.60000000000002</v>
      </c>
      <c r="V18" s="230">
        <f t="shared" ca="1" si="8"/>
        <v>171.5</v>
      </c>
      <c r="W18" s="232">
        <f t="shared" ca="1" si="8"/>
        <v>175.9</v>
      </c>
      <c r="X18" s="510">
        <f t="shared" ca="1" si="8"/>
        <v>3178.9000000000005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ADDRESS(ROW(B17), COLUMN(B16)))</f>
        <v>554</v>
      </c>
      <c r="D19" s="588">
        <f t="shared" ref="D19:X19" ca="1" si="9">INDIRECT("'SEM " &amp; $O$5 &amp; "'!" &amp; ADDRESS(ROW(C17), COLUMN(C16)))</f>
        <v>561</v>
      </c>
      <c r="E19" s="588">
        <f t="shared" ca="1" si="9"/>
        <v>544</v>
      </c>
      <c r="F19" s="588">
        <f t="shared" ca="1" si="9"/>
        <v>114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546</v>
      </c>
      <c r="L19" s="588">
        <f t="shared" ca="1" si="9"/>
        <v>560</v>
      </c>
      <c r="M19" s="588">
        <f t="shared" ca="1" si="9"/>
        <v>94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546</v>
      </c>
      <c r="S19" s="588">
        <f t="shared" ca="1" si="9"/>
        <v>571</v>
      </c>
      <c r="T19" s="588">
        <f t="shared" ca="1" si="9"/>
        <v>102</v>
      </c>
      <c r="U19" s="588">
        <f t="shared" ca="1" si="9"/>
        <v>572</v>
      </c>
      <c r="V19" s="588">
        <f t="shared" ca="1" si="9"/>
        <v>559</v>
      </c>
      <c r="W19" s="590">
        <f t="shared" ca="1" si="9"/>
        <v>572</v>
      </c>
      <c r="X19" s="590">
        <f t="shared" ca="1" si="9"/>
        <v>10293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227"/>
      <c r="I25" s="1230" t="s">
        <v>8</v>
      </c>
      <c r="J25" s="92"/>
      <c r="K25" s="92"/>
      <c r="L25" s="1216" t="s">
        <v>45</v>
      </c>
      <c r="M25" s="1217"/>
      <c r="N25" s="1232" t="s">
        <v>16</v>
      </c>
      <c r="O25" s="1227"/>
      <c r="P25" s="1227"/>
      <c r="Q25" s="1227"/>
      <c r="R25" s="1227"/>
      <c r="S25" s="1227"/>
      <c r="T25" s="1230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1"/>
      <c r="J26" s="92"/>
      <c r="K26" s="92"/>
      <c r="L26" s="1220" t="s">
        <v>44</v>
      </c>
      <c r="M26" s="123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1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27.4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27.6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5.3</v>
      </c>
      <c r="T32" s="760">
        <f t="shared" ca="1" si="11"/>
        <v>28.2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5.3</v>
      </c>
      <c r="T33" s="1078">
        <f t="shared" ca="1" si="11"/>
        <v>28.2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747">
        <f t="shared" ca="1" si="13"/>
        <v>138.80000000000001</v>
      </c>
      <c r="D34" s="748">
        <f t="shared" ca="1" si="10"/>
        <v>149.4</v>
      </c>
      <c r="E34" s="748">
        <f t="shared" ca="1" si="10"/>
        <v>30.1</v>
      </c>
      <c r="F34" s="748">
        <f t="shared" ca="1" si="10"/>
        <v>144.30000000000001</v>
      </c>
      <c r="G34" s="748">
        <f t="shared" ca="1" si="10"/>
        <v>146.10000000000002</v>
      </c>
      <c r="H34" s="749">
        <f t="shared" ca="1" si="10"/>
        <v>148.4</v>
      </c>
      <c r="I34" s="752">
        <f t="shared" ca="1" si="10"/>
        <v>757.1</v>
      </c>
      <c r="J34" s="89"/>
      <c r="K34" s="89"/>
      <c r="L34" s="1222" t="s">
        <v>8</v>
      </c>
      <c r="M34" s="1223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9.4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36.6</v>
      </c>
      <c r="T34" s="1024">
        <f t="shared" ca="1" si="11"/>
        <v>194.20000000000002</v>
      </c>
      <c r="U34" s="1229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483</v>
      </c>
      <c r="E35" s="598">
        <f t="shared" ca="1" si="16"/>
        <v>100</v>
      </c>
      <c r="F35" s="598">
        <f t="shared" ca="1" si="16"/>
        <v>471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2455</v>
      </c>
      <c r="J35" s="89"/>
      <c r="K35" s="89"/>
      <c r="L35" s="1224" t="s">
        <v>47</v>
      </c>
      <c r="M35" s="1225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29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232" t="s">
        <v>29</v>
      </c>
      <c r="K45" s="1227"/>
      <c r="L45" s="1227"/>
      <c r="M45" s="1227"/>
      <c r="N45" s="1227"/>
      <c r="O45" s="1227"/>
      <c r="P45" s="1234"/>
      <c r="Q45" s="1232" t="s">
        <v>28</v>
      </c>
      <c r="R45" s="1227"/>
      <c r="S45" s="1227"/>
      <c r="T45" s="1227"/>
      <c r="U45" s="1227"/>
      <c r="V45" s="1227"/>
      <c r="W45" s="1234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9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6.1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5.9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6.2</v>
      </c>
      <c r="O49" s="330">
        <f t="shared" ca="1" si="30"/>
        <v>6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</v>
      </c>
      <c r="U49" s="330">
        <f t="shared" ca="1" si="36"/>
        <v>6.5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112.69999999999999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5.8</v>
      </c>
      <c r="H50" s="330">
        <f t="shared" ca="1" si="23"/>
        <v>5.9</v>
      </c>
      <c r="I50" s="331">
        <f t="shared" ca="1" si="24"/>
        <v>5.9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6.4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113.1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1.3</v>
      </c>
      <c r="G51" s="330">
        <f t="shared" ca="1" si="22"/>
        <v>6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5.9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114.1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1.3</v>
      </c>
      <c r="G52" s="330">
        <f t="shared" ca="1" si="22"/>
        <v>6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5.9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114.4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6.1</v>
      </c>
      <c r="D53" s="27">
        <f t="shared" ca="1" si="19"/>
        <v>6</v>
      </c>
      <c r="E53" s="27">
        <f t="shared" ca="1" si="20"/>
        <v>6</v>
      </c>
      <c r="F53" s="27">
        <f t="shared" ca="1" si="21"/>
        <v>1.4</v>
      </c>
      <c r="G53" s="27">
        <f t="shared" ca="1" si="22"/>
        <v>6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6.1</v>
      </c>
      <c r="P53" s="28">
        <f t="shared" ca="1" si="31"/>
        <v>5.9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6.5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114.6</v>
      </c>
    </row>
    <row r="54" spans="1:24" ht="34.5" thickBot="1" x14ac:dyDescent="0.3">
      <c r="A54" s="1222" t="s">
        <v>8</v>
      </c>
      <c r="B54" s="1223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9.6</v>
      </c>
      <c r="G54" s="757">
        <f t="shared" ca="1" si="22"/>
        <v>41.2</v>
      </c>
      <c r="H54" s="757">
        <f t="shared" ca="1" si="23"/>
        <v>41.099999999999994</v>
      </c>
      <c r="I54" s="758">
        <f t="shared" ca="1" si="24"/>
        <v>40.999999999999993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40.799999999999997</v>
      </c>
      <c r="Q54" s="756">
        <f t="shared" ca="1" si="32"/>
        <v>43.699999999999996</v>
      </c>
      <c r="R54" s="757">
        <f t="shared" ca="1" si="33"/>
        <v>44.599999999999994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793.8</v>
      </c>
    </row>
    <row r="55" spans="1:24" ht="34.5" thickBot="1" x14ac:dyDescent="0.3">
      <c r="A55" s="1224" t="s">
        <v>47</v>
      </c>
      <c r="B55" s="1225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U10" sqref="U10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1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932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977">
        <v>86.6</v>
      </c>
      <c r="D9" s="977">
        <v>84.5</v>
      </c>
      <c r="E9" s="977">
        <v>20</v>
      </c>
      <c r="F9" s="977">
        <v>85.1</v>
      </c>
      <c r="G9" s="977">
        <v>85.8</v>
      </c>
      <c r="H9" s="978">
        <v>86.5</v>
      </c>
      <c r="I9" s="976">
        <v>83.4</v>
      </c>
      <c r="J9" s="977">
        <v>84.2</v>
      </c>
      <c r="K9" s="977">
        <v>86.5</v>
      </c>
      <c r="L9" s="977">
        <v>14.2</v>
      </c>
      <c r="M9" s="977">
        <v>87.9</v>
      </c>
      <c r="N9" s="977">
        <v>86.3</v>
      </c>
      <c r="O9" s="978">
        <v>84.7</v>
      </c>
      <c r="P9" s="976">
        <v>84</v>
      </c>
      <c r="Q9" s="977">
        <v>84.6</v>
      </c>
      <c r="R9" s="977">
        <v>88.6</v>
      </c>
      <c r="S9" s="977">
        <v>14.4</v>
      </c>
      <c r="T9" s="984">
        <v>88.2</v>
      </c>
      <c r="U9" s="977">
        <v>86.7</v>
      </c>
      <c r="V9" s="978">
        <v>88.9</v>
      </c>
      <c r="W9" s="933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/>
      <c r="C10" s="977"/>
      <c r="D10" s="977"/>
      <c r="E10" s="977"/>
      <c r="F10" s="977"/>
      <c r="G10" s="977"/>
      <c r="H10" s="978"/>
      <c r="I10" s="976"/>
      <c r="J10" s="977"/>
      <c r="K10" s="977"/>
      <c r="L10" s="977"/>
      <c r="M10" s="977"/>
      <c r="N10" s="977"/>
      <c r="O10" s="978"/>
      <c r="P10" s="976"/>
      <c r="Q10" s="977"/>
      <c r="R10" s="977"/>
      <c r="S10" s="977"/>
      <c r="T10" s="984"/>
      <c r="U10" s="977"/>
      <c r="V10" s="978"/>
      <c r="W10" s="933">
        <f t="shared" si="0"/>
        <v>0</v>
      </c>
      <c r="X10" s="895">
        <f t="shared" si="1"/>
        <v>1597.2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169.5</v>
      </c>
      <c r="C15" s="844">
        <f t="shared" si="2"/>
        <v>172.6</v>
      </c>
      <c r="D15" s="844">
        <f t="shared" si="2"/>
        <v>166.8</v>
      </c>
      <c r="E15" s="844">
        <f t="shared" si="2"/>
        <v>45</v>
      </c>
      <c r="F15" s="844">
        <f t="shared" si="2"/>
        <v>167</v>
      </c>
      <c r="G15" s="844">
        <f t="shared" si="2"/>
        <v>169.1</v>
      </c>
      <c r="H15" s="885">
        <f t="shared" si="2"/>
        <v>170.8</v>
      </c>
      <c r="I15" s="843">
        <f t="shared" si="2"/>
        <v>165.8</v>
      </c>
      <c r="J15" s="844">
        <f t="shared" si="2"/>
        <v>169.5</v>
      </c>
      <c r="K15" s="844">
        <f t="shared" si="2"/>
        <v>173.7</v>
      </c>
      <c r="L15" s="844">
        <f t="shared" si="2"/>
        <v>27.9</v>
      </c>
      <c r="M15" s="844">
        <f t="shared" si="2"/>
        <v>176.2</v>
      </c>
      <c r="N15" s="844">
        <f t="shared" si="2"/>
        <v>171.8</v>
      </c>
      <c r="O15" s="885">
        <f t="shared" si="2"/>
        <v>167</v>
      </c>
      <c r="P15" s="843">
        <f t="shared" si="2"/>
        <v>165.1</v>
      </c>
      <c r="Q15" s="844">
        <f t="shared" si="2"/>
        <v>166.39999999999998</v>
      </c>
      <c r="R15" s="844">
        <f t="shared" si="2"/>
        <v>176.3</v>
      </c>
      <c r="S15" s="844">
        <f t="shared" si="2"/>
        <v>34.4</v>
      </c>
      <c r="T15" s="844">
        <f t="shared" si="2"/>
        <v>176.60000000000002</v>
      </c>
      <c r="U15" s="844">
        <f t="shared" si="2"/>
        <v>171.5</v>
      </c>
      <c r="V15" s="885">
        <f t="shared" si="2"/>
        <v>175.9</v>
      </c>
      <c r="W15" s="796">
        <f t="shared" si="0"/>
        <v>3178.9000000000005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44.120137125091958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85.845785714285768</v>
      </c>
      <c r="C18" s="811">
        <f t="shared" si="3"/>
        <v>86.930342857142918</v>
      </c>
      <c r="D18" s="811">
        <f t="shared" si="3"/>
        <v>84.296171428571469</v>
      </c>
      <c r="E18" s="811">
        <f t="shared" si="3"/>
        <v>17.663571428571437</v>
      </c>
      <c r="F18" s="811">
        <f t="shared" si="3"/>
        <v>84.606142857142913</v>
      </c>
      <c r="G18" s="811">
        <f t="shared" si="3"/>
        <v>85.380842857142895</v>
      </c>
      <c r="H18" s="812">
        <f t="shared" si="3"/>
        <v>86.155600000000049</v>
      </c>
      <c r="I18" s="808">
        <f t="shared" si="3"/>
        <v>83.211314285714337</v>
      </c>
      <c r="J18" s="811">
        <f t="shared" si="3"/>
        <v>84.605785714285759</v>
      </c>
      <c r="K18" s="811">
        <f t="shared" si="3"/>
        <v>86.775185714285769</v>
      </c>
      <c r="L18" s="811">
        <f t="shared" si="3"/>
        <v>14.566014285714294</v>
      </c>
      <c r="M18" s="811">
        <f t="shared" si="3"/>
        <v>88.014828571428623</v>
      </c>
      <c r="N18" s="811">
        <f t="shared" si="3"/>
        <v>86.155457142857173</v>
      </c>
      <c r="O18" s="812">
        <f t="shared" si="3"/>
        <v>84.451142857142912</v>
      </c>
      <c r="P18" s="808">
        <f t="shared" si="3"/>
        <v>83.521414285714329</v>
      </c>
      <c r="Q18" s="811">
        <f t="shared" si="3"/>
        <v>84.606228571428616</v>
      </c>
      <c r="R18" s="811">
        <f t="shared" si="3"/>
        <v>88.479814285714355</v>
      </c>
      <c r="S18" s="811">
        <f t="shared" si="3"/>
        <v>15.805085714285726</v>
      </c>
      <c r="T18" s="811">
        <f t="shared" si="3"/>
        <v>88.634771428571483</v>
      </c>
      <c r="U18" s="811">
        <f t="shared" si="3"/>
        <v>86.620500000000064</v>
      </c>
      <c r="V18" s="812">
        <f t="shared" si="3"/>
        <v>88.634871428571472</v>
      </c>
      <c r="W18" s="867">
        <f>((W15*1000)/W17)/7</f>
        <v>44.120137125091958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43.708096957194428</v>
      </c>
      <c r="C20" s="817">
        <f t="shared" si="6"/>
        <v>43.952126305067488</v>
      </c>
      <c r="D20" s="817">
        <f t="shared" si="6"/>
        <v>43.802521008403367</v>
      </c>
      <c r="E20" s="817">
        <f t="shared" si="6"/>
        <v>56.390977443609025</v>
      </c>
      <c r="F20" s="817">
        <f t="shared" si="6"/>
        <v>43.694400837257987</v>
      </c>
      <c r="G20" s="817">
        <f t="shared" si="6"/>
        <v>43.842364532019708</v>
      </c>
      <c r="H20" s="818">
        <f t="shared" si="6"/>
        <v>43.884892086330936</v>
      </c>
      <c r="I20" s="816">
        <f t="shared" si="6"/>
        <v>44.107475392391592</v>
      </c>
      <c r="J20" s="817">
        <f t="shared" si="6"/>
        <v>44.348508634222917</v>
      </c>
      <c r="K20" s="817">
        <f t="shared" si="6"/>
        <v>44.311224489795919</v>
      </c>
      <c r="L20" s="817">
        <f>+(L15/L17)/7*1000</f>
        <v>42.401215805471125</v>
      </c>
      <c r="M20" s="817">
        <f>+(M15/M17)/7*1000</f>
        <v>44.315895372233399</v>
      </c>
      <c r="N20" s="817">
        <f>+(N15/N17)/7*1000</f>
        <v>44.141829393627965</v>
      </c>
      <c r="O20" s="818">
        <f>+(O15/O17)/7*1000</f>
        <v>43.774574049803405</v>
      </c>
      <c r="P20" s="816">
        <f t="shared" ref="P20:V20" si="7">+(P15/P17)/7*1000</f>
        <v>43.758282533792737</v>
      </c>
      <c r="Q20" s="817">
        <f t="shared" si="7"/>
        <v>43.537414965986393</v>
      </c>
      <c r="R20" s="817">
        <f t="shared" si="7"/>
        <v>44.108081060795598</v>
      </c>
      <c r="S20" s="817">
        <f t="shared" si="7"/>
        <v>48.179271708683466</v>
      </c>
      <c r="T20" s="817">
        <f t="shared" si="7"/>
        <v>44.105894105894116</v>
      </c>
      <c r="U20" s="817">
        <f t="shared" si="7"/>
        <v>43.828264758497319</v>
      </c>
      <c r="V20" s="818">
        <f t="shared" si="7"/>
        <v>43.931068931068928</v>
      </c>
      <c r="W20" s="869"/>
      <c r="Y20" s="327"/>
      <c r="AA20" s="11"/>
      <c r="AB20" s="11"/>
    </row>
    <row r="21" spans="1:30" ht="15" customHeight="1" x14ac:dyDescent="0.25">
      <c r="B21" s="821">
        <f>B19-B15</f>
        <v>431.59000000000037</v>
      </c>
      <c r="C21" s="821">
        <f t="shared" ref="C21:V21" si="8">C19-C15</f>
        <v>436.08500000000038</v>
      </c>
      <c r="D21" s="821">
        <f t="shared" si="8"/>
        <v>423.44000000000034</v>
      </c>
      <c r="E21" s="821">
        <f t="shared" si="8"/>
        <v>78.690000000000069</v>
      </c>
      <c r="F21" s="821">
        <f t="shared" si="8"/>
        <v>425.41000000000031</v>
      </c>
      <c r="G21" s="821">
        <f t="shared" si="8"/>
        <v>428.73500000000035</v>
      </c>
      <c r="H21" s="821">
        <f t="shared" si="8"/>
        <v>432.46000000000032</v>
      </c>
      <c r="I21" s="821">
        <f t="shared" si="8"/>
        <v>416.84500000000031</v>
      </c>
      <c r="J21" s="821">
        <f t="shared" si="8"/>
        <v>422.91000000000031</v>
      </c>
      <c r="K21" s="821">
        <f t="shared" si="8"/>
        <v>433.90000000000038</v>
      </c>
      <c r="L21" s="821">
        <f t="shared" si="8"/>
        <v>74.09000000000006</v>
      </c>
      <c r="M21" s="821">
        <f t="shared" si="8"/>
        <v>440.08000000000033</v>
      </c>
      <c r="N21" s="821">
        <f t="shared" si="8"/>
        <v>431.46000000000032</v>
      </c>
      <c r="O21" s="821">
        <f t="shared" si="8"/>
        <v>424.32500000000039</v>
      </c>
      <c r="P21" s="821">
        <f t="shared" si="8"/>
        <v>419.71500000000037</v>
      </c>
      <c r="Q21" s="821">
        <f t="shared" si="8"/>
        <v>426.01000000000033</v>
      </c>
      <c r="R21" s="821">
        <f t="shared" si="8"/>
        <v>443.2350000000003</v>
      </c>
      <c r="S21" s="821">
        <f t="shared" si="8"/>
        <v>76.270000000000067</v>
      </c>
      <c r="T21" s="821">
        <f t="shared" si="8"/>
        <v>444.02000000000032</v>
      </c>
      <c r="U21" s="821">
        <f t="shared" si="8"/>
        <v>435.01500000000033</v>
      </c>
      <c r="V21" s="821">
        <f t="shared" si="8"/>
        <v>444.72000000000037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71.931666666666729</v>
      </c>
      <c r="C22" s="901">
        <f t="shared" ref="C22:V22" si="9">(C21+C24)/$A$2</f>
        <v>72.680833333333396</v>
      </c>
      <c r="D22" s="901">
        <f t="shared" si="9"/>
        <v>70.573333333333395</v>
      </c>
      <c r="E22" s="901">
        <f t="shared" si="9"/>
        <v>13.115000000000011</v>
      </c>
      <c r="F22" s="901">
        <f t="shared" si="9"/>
        <v>70.901666666666713</v>
      </c>
      <c r="G22" s="901">
        <f t="shared" si="9"/>
        <v>71.455833333333388</v>
      </c>
      <c r="H22" s="901">
        <f t="shared" si="9"/>
        <v>72.076666666666725</v>
      </c>
      <c r="I22" s="901">
        <f t="shared" si="9"/>
        <v>69.474166666666719</v>
      </c>
      <c r="J22" s="901">
        <f t="shared" si="9"/>
        <v>70.485000000000056</v>
      </c>
      <c r="K22" s="901">
        <f t="shared" si="9"/>
        <v>72.316666666666734</v>
      </c>
      <c r="L22" s="901">
        <f t="shared" si="9"/>
        <v>12.348333333333343</v>
      </c>
      <c r="M22" s="901">
        <f t="shared" si="9"/>
        <v>73.346666666666721</v>
      </c>
      <c r="N22" s="901">
        <f t="shared" si="9"/>
        <v>71.910000000000053</v>
      </c>
      <c r="O22" s="901">
        <f t="shared" si="9"/>
        <v>70.720833333333402</v>
      </c>
      <c r="P22" s="901">
        <f t="shared" si="9"/>
        <v>69.952500000000057</v>
      </c>
      <c r="Q22" s="901">
        <f t="shared" si="9"/>
        <v>71.001666666666722</v>
      </c>
      <c r="R22" s="901">
        <f t="shared" si="9"/>
        <v>73.872500000000045</v>
      </c>
      <c r="S22" s="901">
        <f t="shared" si="9"/>
        <v>12.711666666666678</v>
      </c>
      <c r="T22" s="901">
        <f t="shared" si="9"/>
        <v>74.003333333333387</v>
      </c>
      <c r="U22" s="901">
        <f t="shared" si="9"/>
        <v>72.502500000000055</v>
      </c>
      <c r="V22" s="901">
        <f t="shared" si="9"/>
        <v>74.120000000000061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158.03166666666672</v>
      </c>
      <c r="C23" s="901">
        <f t="shared" si="10"/>
        <v>159.28083333333339</v>
      </c>
      <c r="D23" s="901">
        <f t="shared" si="10"/>
        <v>155.07333333333338</v>
      </c>
      <c r="E23" s="901">
        <f t="shared" si="10"/>
        <v>33.115000000000009</v>
      </c>
      <c r="F23" s="901">
        <f t="shared" si="10"/>
        <v>156.00166666666672</v>
      </c>
      <c r="G23" s="901">
        <f t="shared" si="10"/>
        <v>157.25583333333338</v>
      </c>
      <c r="H23" s="901">
        <f t="shared" si="10"/>
        <v>158.57666666666671</v>
      </c>
      <c r="I23" s="901">
        <f t="shared" si="10"/>
        <v>152.87416666666672</v>
      </c>
      <c r="J23" s="901">
        <f t="shared" si="10"/>
        <v>154.68500000000006</v>
      </c>
      <c r="K23" s="901">
        <f t="shared" si="10"/>
        <v>158.81666666666672</v>
      </c>
      <c r="L23" s="901">
        <f t="shared" si="10"/>
        <v>26.548333333333343</v>
      </c>
      <c r="M23" s="901">
        <f t="shared" si="10"/>
        <v>161.24666666666673</v>
      </c>
      <c r="N23" s="901">
        <f t="shared" si="10"/>
        <v>158.21000000000004</v>
      </c>
      <c r="O23" s="901">
        <f t="shared" si="10"/>
        <v>155.42083333333341</v>
      </c>
      <c r="P23" s="901">
        <f t="shared" si="10"/>
        <v>153.95250000000004</v>
      </c>
      <c r="Q23" s="901">
        <f t="shared" si="10"/>
        <v>155.60166666666672</v>
      </c>
      <c r="R23" s="901">
        <f t="shared" si="10"/>
        <v>162.47250000000003</v>
      </c>
      <c r="S23" s="901">
        <f t="shared" si="10"/>
        <v>27.111666666666679</v>
      </c>
      <c r="T23" s="901">
        <f t="shared" si="10"/>
        <v>162.20333333333338</v>
      </c>
      <c r="U23" s="901">
        <f t="shared" si="10"/>
        <v>159.20250000000004</v>
      </c>
      <c r="V23" s="901">
        <f t="shared" si="10"/>
        <v>163.02000000000007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90">
        <v>75.2</v>
      </c>
      <c r="D27" s="962">
        <v>13.1</v>
      </c>
      <c r="E27" s="1090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932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86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11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932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813">
        <v>5.2</v>
      </c>
      <c r="U29" s="840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/>
      <c r="C30" s="811"/>
      <c r="D30" s="811"/>
      <c r="E30" s="811"/>
      <c r="F30" s="811"/>
      <c r="G30" s="812"/>
      <c r="H30" s="932">
        <f t="shared" ref="H30:H35" si="13">SUM(B30:G30)</f>
        <v>0</v>
      </c>
      <c r="I30" s="895">
        <f t="shared" si="12"/>
        <v>382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5.2</v>
      </c>
      <c r="U30" s="840">
        <f t="shared" si="11"/>
        <v>27.4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/>
      <c r="C31" s="811"/>
      <c r="D31" s="811"/>
      <c r="E31" s="811"/>
      <c r="F31" s="811"/>
      <c r="G31" s="812"/>
      <c r="H31" s="932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5.2</v>
      </c>
      <c r="U31" s="840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5.2</v>
      </c>
      <c r="U32" s="840">
        <f t="shared" si="11"/>
        <v>27.7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5.3</v>
      </c>
      <c r="U33" s="840">
        <f t="shared" si="11"/>
        <v>28.2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1.4</v>
      </c>
      <c r="R34" s="862">
        <v>5.3</v>
      </c>
      <c r="S34" s="862">
        <v>5.4</v>
      </c>
      <c r="T34" s="1002">
        <v>5.3</v>
      </c>
      <c r="U34" s="840">
        <f t="shared" si="11"/>
        <v>28.2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138.80000000000001</v>
      </c>
      <c r="C35" s="844">
        <f t="shared" si="14"/>
        <v>149.4</v>
      </c>
      <c r="D35" s="844">
        <f t="shared" si="14"/>
        <v>30.1</v>
      </c>
      <c r="E35" s="890">
        <f t="shared" si="14"/>
        <v>144.30000000000001</v>
      </c>
      <c r="F35" s="844">
        <f>SUM(F28:F34)</f>
        <v>146.10000000000002</v>
      </c>
      <c r="G35" s="885">
        <f t="shared" si="14"/>
        <v>148.4</v>
      </c>
      <c r="H35" s="1020">
        <f t="shared" si="13"/>
        <v>757.1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9.4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36.6</v>
      </c>
      <c r="U35" s="842">
        <f t="shared" si="11"/>
        <v>194.20000000000002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44.055862670933955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153.27545382794003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44.055862670933955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5.2324999999999999</v>
      </c>
      <c r="U38" s="916">
        <f>((U35*1000)/U37)/7</f>
        <v>153.27545382794005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36.627499999999998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44.06349206349207</v>
      </c>
      <c r="C40" s="817">
        <f t="shared" si="19"/>
        <v>44.188110026619341</v>
      </c>
      <c r="D40" s="817">
        <f t="shared" si="19"/>
        <v>43</v>
      </c>
      <c r="E40" s="817">
        <f t="shared" si="19"/>
        <v>43.767060964513199</v>
      </c>
      <c r="F40" s="817">
        <f>+(F35/F37)/7*1000</f>
        <v>44.313011828935402</v>
      </c>
      <c r="G40" s="818">
        <f t="shared" si="19"/>
        <v>44.166666666666671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167.85714285714286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149.38775510204084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349.76499999999999</v>
      </c>
      <c r="C41" s="821">
        <f t="shared" si="21"/>
        <v>374.99310000000003</v>
      </c>
      <c r="D41" s="821">
        <f t="shared" si="21"/>
        <v>78.47</v>
      </c>
      <c r="E41" s="821">
        <f t="shared" si="21"/>
        <v>367.06469999999996</v>
      </c>
      <c r="F41" s="821">
        <f t="shared" si="21"/>
        <v>365.26469999999995</v>
      </c>
      <c r="G41" s="821">
        <f t="shared" si="21"/>
        <v>372.73599999999999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-0.6639999999999997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2.7499999999996305E-2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58.294166666666662</v>
      </c>
      <c r="C42" s="901">
        <f t="shared" si="23"/>
        <v>62.498850000000004</v>
      </c>
      <c r="D42" s="901">
        <f t="shared" si="23"/>
        <v>13.078333333333333</v>
      </c>
      <c r="E42" s="901">
        <f t="shared" si="23"/>
        <v>61.177449999999993</v>
      </c>
      <c r="F42" s="901">
        <f t="shared" si="23"/>
        <v>60.877449999999989</v>
      </c>
      <c r="G42" s="901">
        <f t="shared" si="23"/>
        <v>62.122666666666667</v>
      </c>
      <c r="H42" s="9"/>
      <c r="I42" s="9"/>
      <c r="J42" s="9"/>
      <c r="K42" s="9"/>
      <c r="L42" s="9"/>
      <c r="M42" s="822"/>
      <c r="N42" s="822"/>
      <c r="O42" s="901">
        <f>(O41)/$A$2</f>
        <v>8.333333333337597E-4</v>
      </c>
      <c r="P42" s="901">
        <f t="shared" ref="P42:T42" si="24">(P41)/$A$2</f>
        <v>1.3333333333325943E-3</v>
      </c>
      <c r="Q42" s="901">
        <f t="shared" si="24"/>
        <v>-0.11066666666666662</v>
      </c>
      <c r="R42" s="901">
        <f t="shared" si="24"/>
        <v>2.3333333333338166E-3</v>
      </c>
      <c r="S42" s="901">
        <f t="shared" si="24"/>
        <v>6.6666666666665248E-3</v>
      </c>
      <c r="T42" s="901">
        <f t="shared" si="24"/>
        <v>4.5833333333327175E-3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128.29416666666665</v>
      </c>
      <c r="C43" s="901">
        <f t="shared" si="25"/>
        <v>136.99885</v>
      </c>
      <c r="D43" s="901">
        <f t="shared" si="25"/>
        <v>30.078333333333333</v>
      </c>
      <c r="E43" s="901">
        <f t="shared" si="25"/>
        <v>134.27744999999999</v>
      </c>
      <c r="F43" s="901">
        <f t="shared" si="25"/>
        <v>133.77744999999999</v>
      </c>
      <c r="G43" s="901">
        <f t="shared" si="25"/>
        <v>136.62266666666667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5.0008333333333335</v>
      </c>
      <c r="P43" s="901">
        <f t="shared" si="26"/>
        <v>5.5013333333333323</v>
      </c>
      <c r="Q43" s="901">
        <f t="shared" si="26"/>
        <v>1.0893333333333333</v>
      </c>
      <c r="R43" s="901">
        <f t="shared" si="26"/>
        <v>5.1023333333333332</v>
      </c>
      <c r="S43" s="901">
        <f t="shared" si="26"/>
        <v>5.206666666666667</v>
      </c>
      <c r="T43" s="901">
        <f t="shared" si="26"/>
        <v>5.2045833333333329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-11.857142857142861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0.11224489795915815</v>
      </c>
      <c r="U44" s="822"/>
      <c r="V44" s="1011">
        <f>SUM(O44:U44)</f>
        <v>-11.469418070258456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88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89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6.1</v>
      </c>
      <c r="C50" s="811">
        <v>5.9</v>
      </c>
      <c r="D50" s="811">
        <v>5.8</v>
      </c>
      <c r="E50" s="811">
        <v>1.3</v>
      </c>
      <c r="F50" s="811">
        <v>5.8</v>
      </c>
      <c r="G50" s="862">
        <v>5.9</v>
      </c>
      <c r="H50" s="1002">
        <v>5.8</v>
      </c>
      <c r="I50" s="808">
        <v>5.9</v>
      </c>
      <c r="J50" s="862">
        <v>5.9</v>
      </c>
      <c r="K50" s="862">
        <v>6</v>
      </c>
      <c r="L50" s="811">
        <v>1.2</v>
      </c>
      <c r="M50" s="811">
        <v>6.2</v>
      </c>
      <c r="N50" s="863">
        <v>6</v>
      </c>
      <c r="O50" s="812">
        <v>5.8</v>
      </c>
      <c r="P50" s="808">
        <v>6.2</v>
      </c>
      <c r="Q50" s="811">
        <v>6.3</v>
      </c>
      <c r="R50" s="811">
        <v>6.5</v>
      </c>
      <c r="S50" s="811">
        <v>1</v>
      </c>
      <c r="T50" s="811">
        <v>6.5</v>
      </c>
      <c r="U50" s="811">
        <v>6.3</v>
      </c>
      <c r="V50" s="812">
        <v>6.3</v>
      </c>
      <c r="W50" s="1089">
        <f t="shared" si="28"/>
        <v>112.69999999999999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5.8</v>
      </c>
      <c r="G51" s="862">
        <v>5.9</v>
      </c>
      <c r="H51" s="1002">
        <v>5.9</v>
      </c>
      <c r="I51" s="808">
        <v>5.9</v>
      </c>
      <c r="J51" s="862">
        <v>5.9</v>
      </c>
      <c r="K51" s="862">
        <v>6</v>
      </c>
      <c r="L51" s="811">
        <v>1.2</v>
      </c>
      <c r="M51" s="811">
        <v>6.2</v>
      </c>
      <c r="N51" s="863">
        <v>6</v>
      </c>
      <c r="O51" s="812">
        <v>5.8</v>
      </c>
      <c r="P51" s="808">
        <v>6.3</v>
      </c>
      <c r="Q51" s="811">
        <v>6.4</v>
      </c>
      <c r="R51" s="811">
        <v>6.5</v>
      </c>
      <c r="S51" s="811">
        <v>1</v>
      </c>
      <c r="T51" s="811">
        <v>6.5</v>
      </c>
      <c r="U51" s="811">
        <v>6.3</v>
      </c>
      <c r="V51" s="812">
        <v>6.3</v>
      </c>
      <c r="W51" s="1089">
        <f t="shared" si="28"/>
        <v>113.1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1.3</v>
      </c>
      <c r="F52" s="811">
        <v>6</v>
      </c>
      <c r="G52" s="862">
        <v>5.9</v>
      </c>
      <c r="H52" s="1002">
        <v>5.9</v>
      </c>
      <c r="I52" s="808">
        <v>6</v>
      </c>
      <c r="J52" s="862">
        <v>5.9</v>
      </c>
      <c r="K52" s="862">
        <v>6.1</v>
      </c>
      <c r="L52" s="811">
        <v>1.3</v>
      </c>
      <c r="M52" s="811">
        <v>6.2</v>
      </c>
      <c r="N52" s="863">
        <v>6</v>
      </c>
      <c r="O52" s="812">
        <v>5.8</v>
      </c>
      <c r="P52" s="808">
        <v>6.3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6.4</v>
      </c>
      <c r="V52" s="812">
        <v>6.4</v>
      </c>
      <c r="W52" s="1089">
        <f t="shared" si="28"/>
        <v>114.1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6</v>
      </c>
      <c r="D53" s="811">
        <v>6</v>
      </c>
      <c r="E53" s="811">
        <v>1.3</v>
      </c>
      <c r="F53" s="811">
        <v>6</v>
      </c>
      <c r="G53" s="862">
        <v>5.9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6.2</v>
      </c>
      <c r="N53" s="863">
        <v>6</v>
      </c>
      <c r="O53" s="812">
        <v>5.9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6.5</v>
      </c>
      <c r="U53" s="811">
        <v>6.4</v>
      </c>
      <c r="V53" s="812">
        <v>6.4</v>
      </c>
      <c r="W53" s="1089">
        <f t="shared" si="28"/>
        <v>114.4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6</v>
      </c>
      <c r="D54" s="811">
        <v>6</v>
      </c>
      <c r="E54" s="811">
        <v>1.4</v>
      </c>
      <c r="F54" s="811">
        <v>6</v>
      </c>
      <c r="G54" s="862">
        <v>5.9</v>
      </c>
      <c r="H54" s="1002">
        <v>5.9</v>
      </c>
      <c r="I54" s="808">
        <v>6</v>
      </c>
      <c r="J54" s="862">
        <v>6</v>
      </c>
      <c r="K54" s="862">
        <v>6.1</v>
      </c>
      <c r="L54" s="811">
        <v>1.3</v>
      </c>
      <c r="M54" s="811">
        <v>6.2</v>
      </c>
      <c r="N54" s="863">
        <v>6.1</v>
      </c>
      <c r="O54" s="812">
        <v>5.9</v>
      </c>
      <c r="P54" s="808">
        <v>6.3</v>
      </c>
      <c r="Q54" s="811">
        <v>6.4</v>
      </c>
      <c r="R54" s="811">
        <v>6.6</v>
      </c>
      <c r="S54" s="811">
        <v>1.1000000000000001</v>
      </c>
      <c r="T54" s="811">
        <v>6.5</v>
      </c>
      <c r="U54" s="811">
        <v>6.4</v>
      </c>
      <c r="V54" s="812">
        <v>6.4</v>
      </c>
      <c r="W54" s="1055">
        <f t="shared" si="28"/>
        <v>114.6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9.6</v>
      </c>
      <c r="F55" s="844">
        <f t="shared" si="29"/>
        <v>41.2</v>
      </c>
      <c r="G55" s="844">
        <f t="shared" si="29"/>
        <v>41.099999999999994</v>
      </c>
      <c r="H55" s="845">
        <f t="shared" si="29"/>
        <v>40.999999999999993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43.300000000000004</v>
      </c>
      <c r="N55" s="844">
        <f>SUM(N48:N54)</f>
        <v>42</v>
      </c>
      <c r="O55" s="885">
        <f>SUM(O48:O54)</f>
        <v>40.799999999999997</v>
      </c>
      <c r="P55" s="843">
        <f t="shared" ref="P55:V55" si="30">SUM(P48:P54)</f>
        <v>43.699999999999996</v>
      </c>
      <c r="Q55" s="844">
        <f t="shared" si="30"/>
        <v>44.599999999999994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793.8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155.12995896032831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5.8313428571428565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155.12995896032834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40.831000000000003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171.42857142857142</v>
      </c>
      <c r="F60" s="817">
        <f t="shared" si="34"/>
        <v>154.8872180451128</v>
      </c>
      <c r="G60" s="817">
        <f t="shared" si="34"/>
        <v>154.5112781954887</v>
      </c>
      <c r="H60" s="819">
        <f t="shared" si="34"/>
        <v>154.13533834586462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153.38345864661653</v>
      </c>
      <c r="P60" s="816">
        <f t="shared" ref="P60:V60" si="35">+(P55/P57)/7*1000</f>
        <v>156.07142857142856</v>
      </c>
      <c r="Q60" s="817">
        <f t="shared" si="35"/>
        <v>155.4006968641115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-0.8360000000000003</v>
      </c>
      <c r="F61" s="821">
        <f t="shared" si="36"/>
        <v>2.9999999999994031E-2</v>
      </c>
      <c r="G61" s="821">
        <f t="shared" si="36"/>
        <v>-2.9999999999930083E-3</v>
      </c>
      <c r="H61" s="821">
        <f t="shared" si="36"/>
        <v>-3.5999999999994259E-2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3.1000000000005912E-2</v>
      </c>
      <c r="P61" s="821">
        <f t="shared" si="36"/>
        <v>-1.9999999999996021E-2</v>
      </c>
      <c r="Q61" s="821">
        <f t="shared" si="36"/>
        <v>2.8500000000008185E-2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-2.0000000000000759E-3</v>
      </c>
      <c r="C62" s="901">
        <f t="shared" si="37"/>
        <v>-6.1666666666665053E-3</v>
      </c>
      <c r="D62" s="901">
        <f t="shared" si="37"/>
        <v>-6.1666666666665053E-3</v>
      </c>
      <c r="E62" s="901">
        <f t="shared" si="37"/>
        <v>-0.13933333333333339</v>
      </c>
      <c r="F62" s="901">
        <f t="shared" si="37"/>
        <v>4.9999999999990052E-3</v>
      </c>
      <c r="G62" s="901">
        <f t="shared" si="37"/>
        <v>-4.9999999999883471E-4</v>
      </c>
      <c r="H62" s="901">
        <f t="shared" si="37"/>
        <v>-5.9999999999990434E-3</v>
      </c>
      <c r="I62" s="901">
        <f t="shared" si="37"/>
        <v>-6.6666666666629715E-4</v>
      </c>
      <c r="J62" s="901">
        <f t="shared" si="37"/>
        <v>-6.1666666666665053E-3</v>
      </c>
      <c r="K62" s="901">
        <f t="shared" si="37"/>
        <v>2.4999999999989106E-3</v>
      </c>
      <c r="L62" s="901">
        <f t="shared" si="37"/>
        <v>-6.0000000000002274E-3</v>
      </c>
      <c r="M62" s="901">
        <f t="shared" si="37"/>
        <v>-6.6666666666677088E-3</v>
      </c>
      <c r="N62" s="901">
        <f t="shared" si="37"/>
        <v>7.0000000000002656E-3</v>
      </c>
      <c r="O62" s="901">
        <f t="shared" si="37"/>
        <v>5.166666666667652E-3</v>
      </c>
      <c r="P62" s="901">
        <f t="shared" si="37"/>
        <v>-3.33333333333267E-3</v>
      </c>
      <c r="Q62" s="901">
        <f t="shared" si="37"/>
        <v>4.7500000000013642E-3</v>
      </c>
      <c r="R62" s="901">
        <f t="shared" si="37"/>
        <v>-5.0000000000001892E-3</v>
      </c>
      <c r="S62" s="901">
        <f t="shared" si="37"/>
        <v>-5.2499999999999032E-3</v>
      </c>
      <c r="T62" s="901">
        <f t="shared" si="37"/>
        <v>3.8333333333338735E-3</v>
      </c>
      <c r="U62" s="901">
        <f t="shared" si="37"/>
        <v>-3.3333333333255649E-4</v>
      </c>
      <c r="V62" s="901">
        <f t="shared" si="37"/>
        <v>-3.3333333333255649E-4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5.9980000000000002</v>
      </c>
      <c r="C63" s="901">
        <f t="shared" si="38"/>
        <v>5.7938333333333336</v>
      </c>
      <c r="D63" s="901">
        <f t="shared" si="38"/>
        <v>5.7938333333333336</v>
      </c>
      <c r="E63" s="901">
        <f t="shared" si="38"/>
        <v>1.1606666666666667</v>
      </c>
      <c r="F63" s="901">
        <f t="shared" si="38"/>
        <v>5.8049999999999988</v>
      </c>
      <c r="G63" s="901">
        <f t="shared" si="38"/>
        <v>5.799500000000001</v>
      </c>
      <c r="H63" s="901">
        <f t="shared" si="38"/>
        <v>5.7940000000000005</v>
      </c>
      <c r="I63" s="901">
        <f t="shared" si="38"/>
        <v>5.7993333333333332</v>
      </c>
      <c r="J63" s="901">
        <f t="shared" si="38"/>
        <v>5.7938333333333336</v>
      </c>
      <c r="K63" s="901">
        <f t="shared" si="38"/>
        <v>6.0024999999999986</v>
      </c>
      <c r="L63" s="901">
        <f t="shared" si="38"/>
        <v>1.1939999999999997</v>
      </c>
      <c r="M63" s="901">
        <f t="shared" si="38"/>
        <v>6.0933333333333319</v>
      </c>
      <c r="N63" s="901">
        <f t="shared" si="38"/>
        <v>5.9070000000000009</v>
      </c>
      <c r="O63" s="901">
        <f t="shared" si="38"/>
        <v>5.8051666666666675</v>
      </c>
      <c r="P63" s="901">
        <f t="shared" si="38"/>
        <v>6.1966666666666672</v>
      </c>
      <c r="Q63" s="901">
        <f t="shared" si="38"/>
        <v>6.3047500000000012</v>
      </c>
      <c r="R63" s="901">
        <f t="shared" si="38"/>
        <v>6.3950000000000005</v>
      </c>
      <c r="S63" s="901">
        <f t="shared" si="38"/>
        <v>0.99475000000000013</v>
      </c>
      <c r="T63" s="901">
        <f t="shared" si="38"/>
        <v>6.4038333333333339</v>
      </c>
      <c r="U63" s="901">
        <f t="shared" si="38"/>
        <v>6.1996666666666673</v>
      </c>
      <c r="V63" s="901">
        <f t="shared" si="38"/>
        <v>6.1996666666666673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-14.928571428571416</v>
      </c>
      <c r="F64" s="1018">
        <f t="shared" si="39"/>
        <v>0.11278195488719689</v>
      </c>
      <c r="G64" s="1018">
        <f t="shared" si="39"/>
        <v>-1.1278195488699794E-2</v>
      </c>
      <c r="H64" s="1018">
        <f t="shared" si="39"/>
        <v>-0.1353383458646249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0.11654135338346805</v>
      </c>
      <c r="P64" s="1018">
        <f t="shared" si="39"/>
        <v>-7.1428571428555188E-2</v>
      </c>
      <c r="Q64" s="1018">
        <f t="shared" si="39"/>
        <v>9.9303135888504812E-2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-16.551803994037641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disablePrompts="1" count="1">
    <dataValidation type="list" allowBlank="1" showInputMessage="1" showErrorMessage="1" sqref="A3" xr:uid="{00000000-0002-0000-56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2025-06-25T20:34:24Z</cp:lastPrinted>
  <dcterms:created xsi:type="dcterms:W3CDTF">2021-03-04T08:17:33Z</dcterms:created>
  <dcterms:modified xsi:type="dcterms:W3CDTF">2025-06-27T02:44:24Z</dcterms:modified>
</cp:coreProperties>
</file>