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F297" i="1" l="1"/>
  <c r="KM279" i="1" l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L210" i="1" s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GH309" i="1" l="1"/>
  <c r="HU309" i="6"/>
  <c r="EX309" i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E7" i="11"/>
  <c r="I11" i="11"/>
  <c r="E14" i="11"/>
  <c r="I35" i="11"/>
  <c r="K33" i="11"/>
  <c r="I31" i="11"/>
  <c r="AP280" i="6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278" i="6"/>
  <c r="AP279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80" i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278" i="1"/>
  <c r="R279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35" i="11" l="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80" i="1" l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278" i="1"/>
  <c r="B279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GF10" i="1" l="1"/>
  <c r="T27" i="12"/>
  <c r="AY13" i="13"/>
  <c r="AY14" i="13" s="1"/>
  <c r="AZ14" i="13" s="1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<sst xmlns="http://schemas.openxmlformats.org/spreadsheetml/2006/main" count="1485" uniqueCount="208">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</sst>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tabSelected="1" zoomScale="55" zoomScaleNormal="55" workbookViewId="0">
      <pane xSplit="2" ySplit="3" topLeftCell="HQ272" activePane="bottomRight" state="frozen"/>
      <selection pane="topRight" activeCell="C1" sqref="C1"/>
      <selection pane="bottomLeft" activeCell="A4" sqref="A4"/>
      <selection pane="bottomRight" activeCell="JL303" sqref="JL303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42">
        <f t="shared" ref="JY284" si="4652">SUM(I291,U291,AG291,AS291,BE291,BQ291,CC291)/SUM(G291,I291,S291,U291,AE291,AG291,AQ291,AS291,BC291,BE291,BO291,BQ291,CA291,CC291)</f>
        <v>8.9520212857265469E-2</v>
      </c>
      <c r="JZ284" s="689">
        <f t="shared" ref="JZ284" si="4653">SUM(CO291,DA291,DM291,DY291,EK291,EW291,FI291)/SUM(CM291,CO291,CY291,DA291,DK291,DM291,DW291,DY291,EI291,EK291,EU291,EW291,FG291,FI291)</f>
        <v>9.5046854082998664E-2</v>
      </c>
      <c r="KA284" s="745">
        <f t="shared" ref="KA284" si="4654">SUM(,FU291,GG291,GS291,HE291,HQ291,IC291,IO291)/SUM(FU291,FS291,GG291,GE291,GS291,GQ291,HE291,HC291,HQ291,HO291,IC291,IA291,IO291,IM291)</f>
        <v>9.7390855076207705E-2</v>
      </c>
      <c r="KB284" s="724">
        <f t="shared" ref="KB284" si="4655">KB286/KB288</f>
        <v>5.7290174735032942E-3</v>
      </c>
      <c r="KC284" s="720"/>
      <c r="KD284" s="720">
        <f t="shared" ref="KD284" si="4656">KD286/KD288</f>
        <v>3.4632034632034632E-3</v>
      </c>
      <c r="KE284" s="720"/>
      <c r="KF284" s="720">
        <f t="shared" ref="KF284" si="4657">KF286/KF288</f>
        <v>5.3824362606232296E-3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43"/>
      <c r="JZ286" s="690"/>
      <c r="KA286" s="746"/>
      <c r="KB286" s="718">
        <f t="shared" ref="KB286" si="4790">SUM(C291,O291,AA291,AM291,AY291,BK291,BW291)</f>
        <v>20</v>
      </c>
      <c r="KC286" s="714"/>
      <c r="KD286" s="714">
        <f t="shared" ref="KD286" si="4791">SUM(CI291,CU291,DG291,DS291,EE291,EQ291,FC291)</f>
        <v>12</v>
      </c>
      <c r="KE286" s="714"/>
      <c r="KF286" s="714">
        <f t="shared" ref="KF286" si="4792">SUM(FO291,GA291,GM291,GY291,HK291,HW291,II291)</f>
        <v>19</v>
      </c>
      <c r="KG286" s="759"/>
      <c r="KH286" s="761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34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34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43"/>
      <c r="JZ290" s="690"/>
      <c r="KA290" s="746"/>
      <c r="KB290" s="718">
        <f t="shared" ref="KB290" si="4806">KB281+KB286</f>
        <v>474</v>
      </c>
      <c r="KC290" s="763">
        <f t="shared" ref="KC290" si="4807">KB290/$KB$10</f>
        <v>0.12015209125475285</v>
      </c>
      <c r="KD290" s="714">
        <f t="shared" ref="KD290" si="4808">KD281+KD286</f>
        <v>489</v>
      </c>
      <c r="KE290" s="763">
        <f t="shared" ref="KE290" si="4809">KD290/$KD$10</f>
        <v>0.12404870624048706</v>
      </c>
      <c r="KF290" s="714">
        <f t="shared" ref="KF290" si="4810">KF281+KF286</f>
        <v>436</v>
      </c>
      <c r="KG290" s="770">
        <f t="shared" ref="KG290" si="4811">KF290/$KF$10</f>
        <v>0.11046364327337219</v>
      </c>
      <c r="KH290" s="761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42">
        <f t="shared" ref="JY293" si="4884">SUM(I300,U300,AG300,AS300,BE300,BQ300,CC300)/SUM(G300,I300,S300,U300,AE300,AG300,AQ300,AS300,BC300,BE300,BO300,BQ300,CA300,CC300)</f>
        <v>9.1469319482348793E-2</v>
      </c>
      <c r="JZ293" s="689">
        <f t="shared" ref="JZ293" si="4885">SUM(CO300,DA300,DM300,DY300,EK300,EW300,FI300)/SUM(CM300,CO300,CY300,DA300,DK300,DM300,DW300,DY300,EI300,EK300,EU300,EW300,FG300,FI300)</f>
        <v>9.5135135135135135E-2</v>
      </c>
      <c r="KA293" s="745">
        <f t="shared" ref="KA293" si="4886">SUM(,FU300,GG300,GS300,HE300,HQ300,IC300,IO300)/SUM(FU300,FS300,GG300,GE300,GS300,GQ300,HE300,HC300,HQ300,HO300,IC300,IA300,IO300,IM300)</f>
        <v>9.7632090475349001E-2</v>
      </c>
      <c r="KB293" s="724">
        <f t="shared" ref="KB293" si="4887">KB295/KB297</f>
        <v>6.0501296456352636E-3</v>
      </c>
      <c r="KC293" s="720"/>
      <c r="KD293" s="720">
        <f t="shared" ref="KD293" si="4888">KD295/KD297</f>
        <v>6.9504778453518675E-3</v>
      </c>
      <c r="KE293" s="720"/>
      <c r="KF293" s="720">
        <f t="shared" ref="KF293" si="4889">KF295/KF297</f>
        <v>5.9812019367701513E-3</v>
      </c>
      <c r="KG293" s="755"/>
      <c r="KH293" s="757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34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34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43"/>
      <c r="JZ295" s="690"/>
      <c r="KA295" s="746"/>
      <c r="KB295" s="718">
        <f t="shared" ref="KB295" si="4942">SUM(C300,O300,AA300,AM300,AY300,BK300,BW300)</f>
        <v>21</v>
      </c>
      <c r="KC295" s="714"/>
      <c r="KD295" s="714">
        <f t="shared" ref="KD295" si="4943">SUM(CI300,CU300,DG300,DS300,EE300,EQ300,FC300)</f>
        <v>24</v>
      </c>
      <c r="KE295" s="714"/>
      <c r="KF295" s="714">
        <f t="shared" ref="KF295" si="4944">SUM(FO300,GA300,GM300,GY300,HK300,HW300,II300)</f>
        <v>21</v>
      </c>
      <c r="KG295" s="759"/>
      <c r="KH295" s="761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43"/>
      <c r="JZ297" s="690"/>
      <c r="KA297" s="746"/>
      <c r="KB297" s="718">
        <f t="shared" ref="KB297" si="4949">SUM(E290,Q290,AC290,AO290,BA290,BM290,BY290)</f>
        <v>3471</v>
      </c>
      <c r="KC297" s="714"/>
      <c r="KD297" s="714">
        <f t="shared" ref="KD297" si="4950">SUM(CK290,CW290,DI290,DU290,EG290,ES290,FE290)</f>
        <v>3453</v>
      </c>
      <c r="KE297" s="714"/>
      <c r="KF297" s="714">
        <f t="shared" ref="KF297" si="4951">SUM(FQ290,GC290,GO290,HA290,HM290,HY290,IK290)</f>
        <v>3511</v>
      </c>
      <c r="KG297" s="759"/>
      <c r="KH297" s="761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34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43"/>
      <c r="JZ299" s="690"/>
      <c r="KA299" s="746"/>
      <c r="KB299" s="718">
        <f t="shared" ref="KB299" si="4956">KB290+KB295</f>
        <v>495</v>
      </c>
      <c r="KC299" s="763">
        <f t="shared" ref="KC299" si="4957">KB299/$KB$10</f>
        <v>0.12547528517110265</v>
      </c>
      <c r="KD299" s="714">
        <f t="shared" ref="KD299" si="4958">KD290+KD295</f>
        <v>513</v>
      </c>
      <c r="KE299" s="763">
        <f t="shared" ref="KE299" si="4959">KD299/$KD$10</f>
        <v>0.13013698630136986</v>
      </c>
      <c r="KF299" s="714">
        <f t="shared" ref="KF299" si="4960">KF290+KF295</f>
        <v>457</v>
      </c>
      <c r="KG299" s="770">
        <f t="shared" ref="KG299" si="4961">KF299/$KF$10</f>
        <v>0.11578413985305296</v>
      </c>
      <c r="KH299" s="761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>
        <v>15</v>
      </c>
      <c r="J302" s="34">
        <f t="shared" ref="J302:J308" si="4979">I302/(G302+I302)</f>
        <v>5.6818181818181816E-2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4798</v>
      </c>
      <c r="JL302" s="78">
        <f t="shared" ref="JL302:JL309" si="5026">+(JK302)/JI302</f>
        <v>0.46339578906702722</v>
      </c>
      <c r="JM302" s="15">
        <f t="shared" ref="JM302:JM309" si="5027">+I302+U302+AG302+AS302+BE302+BQ302+CC302+CO302+DA302+DM302+DY302+EK302+EW302+FI302+GG302+GS302+HE302+HQ302+IC302+IO302+FU302</f>
        <v>411</v>
      </c>
      <c r="JN302" s="34">
        <f t="shared" ref="JN302:JN309" si="5028">+(JM302/(JK302))</f>
        <v>8.5660691954981244E-2</v>
      </c>
      <c r="JO302" s="45">
        <v>68.099999999999994</v>
      </c>
      <c r="JP302" s="46">
        <v>4495</v>
      </c>
      <c r="JQ302" s="45">
        <f t="shared" si="4416"/>
        <v>93.684868695289708</v>
      </c>
      <c r="JR302" s="45">
        <v>192</v>
      </c>
      <c r="JS302" s="366">
        <f t="shared" ref="JS302" si="5029">JR302/JM302</f>
        <v>0.46715328467153283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0.45966337782936739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42">
        <f t="shared" ref="JY302" si="5033">SUM(I309,U309,AG309,AS309,BE309,BQ309,CC309)/SUM(G309,I309,S309,U309,AE309,AG309,AQ309,AS309,BC309,BE309,BO309,BQ309,CA309,CC309)</f>
        <v>7.7415227127319255E-2</v>
      </c>
      <c r="JZ302" s="689">
        <f t="shared" ref="JZ302" si="5034">SUM(CO309,DA309,DM309,DY309,EK309,EW309,FI309)/SUM(CM309,CO309,CY309,DA309,DK309,DM309,DW309,DY309,EI309,EK309,EU309,EW309,FG309,FI309)</f>
        <v>9.7244219195438714E-2</v>
      </c>
      <c r="KA302" s="745">
        <f t="shared" ref="KA302" si="5035">SUM(,FU309,GG309,GS309,HE309,HQ309,IC309,IO309)/SUM(FU309,FS309,GG309,GE309,GS309,GQ309,HE309,HC309,HQ309,HO309,IC309,IA309,IO309,IM309)</f>
        <v>9.6551724137931033E-2</v>
      </c>
      <c r="KB302" s="724">
        <f t="shared" ref="KB302" si="5036">KB304/KB306</f>
        <v>2.0289855072463769E-3</v>
      </c>
      <c r="KC302" s="720"/>
      <c r="KD302" s="720">
        <f t="shared" ref="KD302" si="5037">KD304/KD306</f>
        <v>2.0414114902303879E-3</v>
      </c>
      <c r="KE302" s="720"/>
      <c r="KF302" s="720">
        <f t="shared" ref="KF302" si="5038">KF304/KF306</f>
        <v>2.8653295128939827E-3</v>
      </c>
      <c r="KG302" s="755"/>
      <c r="KH302" s="757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34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>
        <v>246</v>
      </c>
      <c r="H303" s="12">
        <f t="shared" ref="H303:H308" si="5047">((G303+I303)/E303)</f>
        <v>0.45950704225352113</v>
      </c>
      <c r="I303" s="11">
        <v>15</v>
      </c>
      <c r="J303" s="12">
        <f t="shared" si="4979"/>
        <v>5.7471264367816091E-2</v>
      </c>
      <c r="K303" s="13"/>
      <c r="L303" s="11"/>
      <c r="M303" s="11"/>
      <c r="N303" s="14"/>
      <c r="O303" s="10">
        <v>1</v>
      </c>
      <c r="P303" s="11"/>
      <c r="Q303" s="61">
        <f t="shared" ref="Q303:Q308" si="5048">Q302-O303</f>
        <v>569</v>
      </c>
      <c r="R303" s="61">
        <f t="shared" ref="R303:R308" si="5049">R302-P303</f>
        <v>39</v>
      </c>
      <c r="S303" s="11">
        <v>243</v>
      </c>
      <c r="T303" s="12">
        <f t="shared" si="4980"/>
        <v>0.47100175746924428</v>
      </c>
      <c r="U303" s="11">
        <v>25</v>
      </c>
      <c r="V303" s="12">
        <f t="shared" si="4981"/>
        <v>9.3283582089552244E-2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>
        <v>235</v>
      </c>
      <c r="AF303" s="12">
        <f t="shared" si="4982"/>
        <v>0.45454545454545453</v>
      </c>
      <c r="AG303" s="11">
        <v>20</v>
      </c>
      <c r="AH303" s="12">
        <f t="shared" si="4983"/>
        <v>7.8431372549019607E-2</v>
      </c>
      <c r="AI303" s="13"/>
      <c r="AJ303" s="11"/>
      <c r="AK303" s="11"/>
      <c r="AL303" s="14"/>
      <c r="AM303" s="10">
        <v>1</v>
      </c>
      <c r="AN303" s="11"/>
      <c r="AO303" s="61">
        <f t="shared" ref="AO303:AO308" si="5052">AO302-AM303</f>
        <v>41</v>
      </c>
      <c r="AP303" s="61">
        <f t="shared" ref="AP303:AP308" si="5053">AP302-AN303</f>
        <v>4</v>
      </c>
      <c r="AQ303" s="11">
        <v>8</v>
      </c>
      <c r="AR303" s="12">
        <f t="shared" si="4984"/>
        <v>0.21951219512195122</v>
      </c>
      <c r="AS303" s="11">
        <v>1</v>
      </c>
      <c r="AT303" s="12">
        <f t="shared" si="4985"/>
        <v>0.1111111111111111</v>
      </c>
      <c r="AU303" s="13"/>
      <c r="AV303" s="11"/>
      <c r="AW303" s="11"/>
      <c r="AX303" s="14"/>
      <c r="AY303" s="10">
        <v>1</v>
      </c>
      <c r="AZ303" s="11"/>
      <c r="BA303" s="61">
        <f t="shared" ref="BA303:BA308" si="5054">BA302-AY303</f>
        <v>566</v>
      </c>
      <c r="BB303" s="61">
        <f t="shared" ref="BB303:BB308" si="5055">BB302-AZ303</f>
        <v>39</v>
      </c>
      <c r="BC303" s="11">
        <v>233</v>
      </c>
      <c r="BD303" s="12">
        <f t="shared" si="4986"/>
        <v>0.44346289752650175</v>
      </c>
      <c r="BE303" s="11">
        <v>18</v>
      </c>
      <c r="BF303" s="12">
        <f t="shared" si="4987"/>
        <v>7.1713147410358571E-2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>
        <v>236</v>
      </c>
      <c r="BP303" s="12">
        <f t="shared" si="4988"/>
        <v>0.4456140350877193</v>
      </c>
      <c r="BQ303" s="11">
        <v>18</v>
      </c>
      <c r="BR303" s="12">
        <f t="shared" si="4989"/>
        <v>7.0866141732283464E-2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>
        <v>217</v>
      </c>
      <c r="CB303" s="12">
        <f t="shared" si="4990"/>
        <v>0.42957746478873238</v>
      </c>
      <c r="CC303" s="11">
        <v>27</v>
      </c>
      <c r="CD303" s="12">
        <f t="shared" si="4991"/>
        <v>0.11065573770491803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>
        <v>237</v>
      </c>
      <c r="CN303" s="12">
        <f t="shared" si="4992"/>
        <v>0.48423005565862709</v>
      </c>
      <c r="CO303" s="11">
        <v>24</v>
      </c>
      <c r="CP303" s="12">
        <f t="shared" si="4993"/>
        <v>9.1954022988505746E-2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>
        <v>232</v>
      </c>
      <c r="CZ303" s="12">
        <f t="shared" si="4994"/>
        <v>0.489945155393053</v>
      </c>
      <c r="DA303" s="11">
        <v>36</v>
      </c>
      <c r="DB303" s="12">
        <f t="shared" si="4995"/>
        <v>0.13432835820895522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>
        <v>226</v>
      </c>
      <c r="DL303" s="12">
        <f t="shared" si="4996"/>
        <v>0.46263345195729538</v>
      </c>
      <c r="DM303" s="11">
        <v>34</v>
      </c>
      <c r="DN303" s="12">
        <f t="shared" si="4997"/>
        <v>0.13076923076923078</v>
      </c>
      <c r="DO303" s="13"/>
      <c r="DP303" s="11"/>
      <c r="DQ303" s="11"/>
      <c r="DR303" s="14"/>
      <c r="DS303" s="10">
        <v>1</v>
      </c>
      <c r="DT303" s="11"/>
      <c r="DU303" s="61">
        <f t="shared" ref="DU303:DU308" si="5066">DU302-DS303</f>
        <v>101</v>
      </c>
      <c r="DV303" s="61">
        <f t="shared" ref="DV303:DV308" si="5067">DV302-DT303</f>
        <v>8</v>
      </c>
      <c r="DW303" s="11">
        <v>27</v>
      </c>
      <c r="DX303" s="12">
        <f t="shared" si="4998"/>
        <v>0.37623762376237624</v>
      </c>
      <c r="DY303" s="11">
        <v>11</v>
      </c>
      <c r="DZ303" s="12">
        <f t="shared" si="4999"/>
        <v>0.28947368421052633</v>
      </c>
      <c r="EA303" s="13"/>
      <c r="EB303" s="11"/>
      <c r="EC303" s="11"/>
      <c r="ED303" s="14"/>
      <c r="EE303" s="10">
        <v>1</v>
      </c>
      <c r="EF303" s="11"/>
      <c r="EG303" s="61">
        <f t="shared" ref="EG303:EG308" si="5068">EG302-EE303</f>
        <v>568</v>
      </c>
      <c r="EH303" s="61">
        <f t="shared" ref="EH303:EH308" si="5069">EH302-EF303</f>
        <v>40</v>
      </c>
      <c r="EI303" s="11">
        <v>222</v>
      </c>
      <c r="EJ303" s="12">
        <f t="shared" si="5000"/>
        <v>0.43485915492957744</v>
      </c>
      <c r="EK303" s="11">
        <v>25</v>
      </c>
      <c r="EL303" s="12">
        <f t="shared" si="5001"/>
        <v>0.10121457489878542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>
        <v>225</v>
      </c>
      <c r="EV303" s="12">
        <f t="shared" si="5002"/>
        <v>0.43626570915619389</v>
      </c>
      <c r="EW303" s="11">
        <v>18</v>
      </c>
      <c r="EX303" s="12">
        <f t="shared" si="5003"/>
        <v>7.407407407407407E-2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>
        <v>200</v>
      </c>
      <c r="FH303" s="12">
        <f t="shared" si="5004"/>
        <v>0.39963503649635035</v>
      </c>
      <c r="FI303" s="11">
        <v>19</v>
      </c>
      <c r="FJ303" s="12">
        <f t="shared" si="5005"/>
        <v>8.6757990867579904E-2</v>
      </c>
      <c r="FK303" s="13"/>
      <c r="FL303" s="11"/>
      <c r="FM303" s="11"/>
      <c r="FN303" s="14"/>
      <c r="FO303" s="10">
        <v>2</v>
      </c>
      <c r="FP303" s="11"/>
      <c r="FQ303" s="61">
        <f t="shared" ref="FQ303:FQ308" si="5074">FQ302-FO303</f>
        <v>549</v>
      </c>
      <c r="FR303" s="61">
        <f t="shared" ref="FR303:FR308" si="5075">FR302-FP303</f>
        <v>41</v>
      </c>
      <c r="FS303" s="11">
        <v>236</v>
      </c>
      <c r="FT303" s="12">
        <f t="shared" si="5006"/>
        <v>0.48087431693989069</v>
      </c>
      <c r="FU303" s="11">
        <v>28</v>
      </c>
      <c r="FV303" s="12">
        <f t="shared" si="5007"/>
        <v>0.10606060606060606</v>
      </c>
      <c r="FW303" s="13"/>
      <c r="FX303" s="11"/>
      <c r="FY303" s="11"/>
      <c r="FZ303" s="14"/>
      <c r="GA303" s="10">
        <v>1</v>
      </c>
      <c r="GB303" s="11"/>
      <c r="GC303" s="61">
        <f t="shared" ref="GC303:GC308" si="5076">GC302-GA303</f>
        <v>559</v>
      </c>
      <c r="GD303" s="61">
        <f t="shared" ref="GD303:GD308" si="5077">GD302-GB303</f>
        <v>41</v>
      </c>
      <c r="GE303" s="11">
        <v>252</v>
      </c>
      <c r="GF303" s="12">
        <f t="shared" si="5008"/>
        <v>0.49016100178890876</v>
      </c>
      <c r="GG303" s="11">
        <v>22</v>
      </c>
      <c r="GH303" s="12">
        <f t="shared" si="5009"/>
        <v>8.0291970802919707E-2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>
        <v>239</v>
      </c>
      <c r="GR303" s="12">
        <f t="shared" si="5010"/>
        <v>0.4558058925476603</v>
      </c>
      <c r="GS303" s="11">
        <v>24</v>
      </c>
      <c r="GT303" s="12">
        <f t="shared" si="5011"/>
        <v>9.125475285171103E-2</v>
      </c>
      <c r="GU303" s="13"/>
      <c r="GV303" s="11"/>
      <c r="GW303" s="11"/>
      <c r="GX303" s="14"/>
      <c r="GY303" s="10">
        <v>1</v>
      </c>
      <c r="GZ303" s="11"/>
      <c r="HA303" s="61">
        <f t="shared" ref="HA303:HA308" si="5080">HA302-GY303</f>
        <v>67</v>
      </c>
      <c r="HB303" s="61">
        <f t="shared" ref="HB303:HB308" si="5081">HB302-GZ303</f>
        <v>5</v>
      </c>
      <c r="HC303" s="11">
        <v>15</v>
      </c>
      <c r="HD303" s="12">
        <f t="shared" si="5012"/>
        <v>0.35820895522388058</v>
      </c>
      <c r="HE303" s="11">
        <v>9</v>
      </c>
      <c r="HF303" s="12">
        <f t="shared" si="5013"/>
        <v>0.375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>
        <v>239</v>
      </c>
      <c r="HP303" s="12">
        <f t="shared" si="5014"/>
        <v>0.45266781411359724</v>
      </c>
      <c r="HQ303" s="11">
        <v>24</v>
      </c>
      <c r="HR303" s="12">
        <f t="shared" si="5015"/>
        <v>9.125475285171103E-2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>
        <v>226</v>
      </c>
      <c r="IB303" s="12">
        <f t="shared" si="5016"/>
        <v>0.45026178010471202</v>
      </c>
      <c r="IC303" s="11">
        <v>32</v>
      </c>
      <c r="ID303" s="12">
        <f t="shared" si="5017"/>
        <v>0.12403100775193798</v>
      </c>
      <c r="IE303" s="13"/>
      <c r="IF303" s="11"/>
      <c r="IG303" s="11"/>
      <c r="IH303" s="14"/>
      <c r="II303" s="10"/>
      <c r="IJ303" s="11">
        <v>1</v>
      </c>
      <c r="IK303" s="61">
        <f t="shared" ref="IK303:IK308" si="5086">IK302-II303</f>
        <v>574</v>
      </c>
      <c r="IL303" s="61">
        <f t="shared" ref="IL303:IL308" si="5087">IL302-IJ303</f>
        <v>41</v>
      </c>
      <c r="IM303" s="11">
        <v>235</v>
      </c>
      <c r="IN303" s="12">
        <f t="shared" si="5018"/>
        <v>0.43728222996515681</v>
      </c>
      <c r="IO303" s="11">
        <v>16</v>
      </c>
      <c r="IP303" s="12">
        <f t="shared" si="5019"/>
        <v>6.3745019920318724E-2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9</v>
      </c>
      <c r="JH303" s="14">
        <f t="shared" si="5023"/>
        <v>1</v>
      </c>
      <c r="JI303" s="373">
        <f t="shared" si="5024"/>
        <v>10345</v>
      </c>
      <c r="JJ303" s="11">
        <f t="shared" si="3981"/>
        <v>731</v>
      </c>
      <c r="JK303" s="11">
        <f t="shared" si="5025"/>
        <v>4675</v>
      </c>
      <c r="JL303" s="79">
        <f t="shared" si="5026"/>
        <v>0.45190913484775252</v>
      </c>
      <c r="JM303" s="15">
        <f t="shared" si="5027"/>
        <v>446</v>
      </c>
      <c r="JN303" s="12">
        <f t="shared" si="5028"/>
        <v>9.5401069518716575E-2</v>
      </c>
      <c r="JO303" s="16">
        <v>68.099999999999994</v>
      </c>
      <c r="JP303" s="17">
        <v>4427</v>
      </c>
      <c r="JQ303" s="16">
        <f t="shared" si="4416"/>
        <v>94.695187165775394</v>
      </c>
      <c r="JR303" s="16">
        <v>269</v>
      </c>
      <c r="JS303" s="369">
        <f t="shared" si="4289"/>
        <v>0.60313901345291476</v>
      </c>
      <c r="JT303" s="15"/>
      <c r="JU303" s="285"/>
      <c r="JV303" s="404">
        <f t="shared" si="5030"/>
        <v>0.4478652338077258</v>
      </c>
      <c r="JW303" s="401">
        <f t="shared" si="5031"/>
        <v>0.44886031560490941</v>
      </c>
      <c r="JX303" s="406">
        <f t="shared" si="5032"/>
        <v>0.45890804597701151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39"/>
        <v>2</v>
      </c>
      <c r="KJ303" s="430">
        <f t="shared" ref="KJ303" si="5090">KI303/KB306</f>
        <v>5.7971014492753622E-4</v>
      </c>
      <c r="KK303" s="67">
        <f t="shared" si="5041"/>
        <v>2</v>
      </c>
      <c r="KL303" s="425">
        <f t="shared" ref="KL303" si="5091">KK303/KD306</f>
        <v>5.8326042578011087E-4</v>
      </c>
      <c r="KM303" s="67">
        <f t="shared" si="5043"/>
        <v>4</v>
      </c>
      <c r="KN303" s="425">
        <f>KM303/KF306</f>
        <v>1.146131805157593E-3</v>
      </c>
    </row>
    <row r="304" spans="1:300" ht="19.5" thickTop="1" x14ac:dyDescent="0.25">
      <c r="A304" s="734"/>
      <c r="B304" s="436">
        <f t="shared" si="5044"/>
        <v>45829</v>
      </c>
      <c r="C304" s="10"/>
      <c r="D304" s="11"/>
      <c r="E304" s="61">
        <f t="shared" si="5045"/>
        <v>568</v>
      </c>
      <c r="F304" s="61">
        <f t="shared" si="5046"/>
        <v>39</v>
      </c>
      <c r="G304" s="11"/>
      <c r="H304" s="12">
        <f t="shared" si="5047"/>
        <v>0</v>
      </c>
      <c r="I304" s="11"/>
      <c r="J304" s="12" t="e">
        <f t="shared" si="4979"/>
        <v>#DIV/0!</v>
      </c>
      <c r="K304" s="13"/>
      <c r="L304" s="11"/>
      <c r="M304" s="11"/>
      <c r="N304" s="14"/>
      <c r="O304" s="10"/>
      <c r="P304" s="11"/>
      <c r="Q304" s="61">
        <f t="shared" si="5048"/>
        <v>569</v>
      </c>
      <c r="R304" s="61">
        <f t="shared" si="5049"/>
        <v>39</v>
      </c>
      <c r="S304" s="11"/>
      <c r="T304" s="12">
        <f t="shared" si="4980"/>
        <v>0</v>
      </c>
      <c r="U304" s="11"/>
      <c r="V304" s="12" t="e">
        <f t="shared" si="4981"/>
        <v>#DIV/0!</v>
      </c>
      <c r="W304" s="13"/>
      <c r="X304" s="11"/>
      <c r="Y304" s="11"/>
      <c r="Z304" s="14"/>
      <c r="AA304" s="10"/>
      <c r="AB304" s="11"/>
      <c r="AC304" s="61">
        <f t="shared" si="5050"/>
        <v>561</v>
      </c>
      <c r="AD304" s="61">
        <f t="shared" si="5051"/>
        <v>38</v>
      </c>
      <c r="AE304" s="11"/>
      <c r="AF304" s="12">
        <f t="shared" si="4982"/>
        <v>0</v>
      </c>
      <c r="AG304" s="11"/>
      <c r="AH304" s="12" t="e">
        <f t="shared" si="4983"/>
        <v>#DIV/0!</v>
      </c>
      <c r="AI304" s="13"/>
      <c r="AJ304" s="11"/>
      <c r="AK304" s="11"/>
      <c r="AL304" s="14"/>
      <c r="AM304" s="10"/>
      <c r="AN304" s="11"/>
      <c r="AO304" s="61">
        <f t="shared" si="5052"/>
        <v>41</v>
      </c>
      <c r="AP304" s="61">
        <f t="shared" si="5053"/>
        <v>4</v>
      </c>
      <c r="AQ304" s="11"/>
      <c r="AR304" s="12">
        <f t="shared" si="4984"/>
        <v>0</v>
      </c>
      <c r="AS304" s="11"/>
      <c r="AT304" s="12" t="e">
        <f t="shared" si="4985"/>
        <v>#DIV/0!</v>
      </c>
      <c r="AU304" s="13"/>
      <c r="AV304" s="11"/>
      <c r="AW304" s="11"/>
      <c r="AX304" s="14"/>
      <c r="AY304" s="10"/>
      <c r="AZ304" s="11"/>
      <c r="BA304" s="61">
        <f t="shared" si="5054"/>
        <v>566</v>
      </c>
      <c r="BB304" s="61">
        <f t="shared" si="5055"/>
        <v>39</v>
      </c>
      <c r="BC304" s="11"/>
      <c r="BD304" s="12">
        <f t="shared" si="4986"/>
        <v>0</v>
      </c>
      <c r="BE304" s="11"/>
      <c r="BF304" s="12" t="e">
        <f t="shared" si="4987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570</v>
      </c>
      <c r="BN304" s="61">
        <f t="shared" si="5057"/>
        <v>39</v>
      </c>
      <c r="BO304" s="11"/>
      <c r="BP304" s="12">
        <f t="shared" si="4988"/>
        <v>0</v>
      </c>
      <c r="BQ304" s="11"/>
      <c r="BR304" s="12" t="e">
        <f t="shared" si="4989"/>
        <v>#DIV/0!</v>
      </c>
      <c r="BS304" s="13"/>
      <c r="BT304" s="11"/>
      <c r="BU304" s="11"/>
      <c r="BV304" s="14"/>
      <c r="BW304" s="10"/>
      <c r="BX304" s="11"/>
      <c r="BY304" s="61">
        <f t="shared" si="5058"/>
        <v>568</v>
      </c>
      <c r="BZ304" s="61">
        <f t="shared" si="5059"/>
        <v>39</v>
      </c>
      <c r="CA304" s="11"/>
      <c r="CB304" s="12">
        <f t="shared" si="4990"/>
        <v>0</v>
      </c>
      <c r="CC304" s="11"/>
      <c r="CD304" s="12" t="e">
        <f t="shared" si="4991"/>
        <v>#DIV/0!</v>
      </c>
      <c r="CE304" s="13"/>
      <c r="CF304" s="11"/>
      <c r="CG304" s="11"/>
      <c r="CH304" s="14"/>
      <c r="CI304" s="10"/>
      <c r="CJ304" s="11"/>
      <c r="CK304" s="61">
        <f t="shared" si="5060"/>
        <v>539</v>
      </c>
      <c r="CL304" s="61">
        <f t="shared" si="5061"/>
        <v>38</v>
      </c>
      <c r="CM304" s="11"/>
      <c r="CN304" s="12">
        <f t="shared" si="4992"/>
        <v>0</v>
      </c>
      <c r="CO304" s="11"/>
      <c r="CP304" s="12" t="e">
        <f t="shared" si="4993"/>
        <v>#DIV/0!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/>
      <c r="CZ304" s="12">
        <f t="shared" si="4994"/>
        <v>0</v>
      </c>
      <c r="DA304" s="11"/>
      <c r="DB304" s="12" t="e">
        <f t="shared" si="4995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562</v>
      </c>
      <c r="DJ304" s="61">
        <f t="shared" si="5065"/>
        <v>39</v>
      </c>
      <c r="DK304" s="11"/>
      <c r="DL304" s="12">
        <f t="shared" si="4996"/>
        <v>0</v>
      </c>
      <c r="DM304" s="11"/>
      <c r="DN304" s="12" t="e">
        <f t="shared" si="4997"/>
        <v>#DIV/0!</v>
      </c>
      <c r="DO304" s="13"/>
      <c r="DP304" s="11"/>
      <c r="DQ304" s="11"/>
      <c r="DR304" s="14"/>
      <c r="DS304" s="10"/>
      <c r="DT304" s="11"/>
      <c r="DU304" s="61">
        <f t="shared" si="5066"/>
        <v>101</v>
      </c>
      <c r="DV304" s="61">
        <f t="shared" si="5067"/>
        <v>8</v>
      </c>
      <c r="DW304" s="11"/>
      <c r="DX304" s="12">
        <f t="shared" si="4998"/>
        <v>0</v>
      </c>
      <c r="DY304" s="11"/>
      <c r="DZ304" s="12" t="e">
        <f t="shared" si="4999"/>
        <v>#DIV/0!</v>
      </c>
      <c r="EA304" s="13"/>
      <c r="EB304" s="11"/>
      <c r="EC304" s="11"/>
      <c r="ED304" s="14"/>
      <c r="EE304" s="10"/>
      <c r="EF304" s="11"/>
      <c r="EG304" s="61">
        <f t="shared" si="5068"/>
        <v>568</v>
      </c>
      <c r="EH304" s="61">
        <f t="shared" si="5069"/>
        <v>40</v>
      </c>
      <c r="EI304" s="11"/>
      <c r="EJ304" s="12">
        <f t="shared" si="5000"/>
        <v>0</v>
      </c>
      <c r="EK304" s="11"/>
      <c r="EL304" s="12" t="e">
        <f t="shared" si="5001"/>
        <v>#DIV/0!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/>
      <c r="EV304" s="12">
        <f t="shared" si="5002"/>
        <v>0</v>
      </c>
      <c r="EW304" s="11"/>
      <c r="EX304" s="12" t="e">
        <f t="shared" si="5003"/>
        <v>#DIV/0!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/>
      <c r="FH304" s="12">
        <f t="shared" si="5004"/>
        <v>0</v>
      </c>
      <c r="FI304" s="11"/>
      <c r="FJ304" s="12" t="e">
        <f t="shared" si="5005"/>
        <v>#DIV/0!</v>
      </c>
      <c r="FK304" s="13"/>
      <c r="FL304" s="11"/>
      <c r="FM304" s="11"/>
      <c r="FN304" s="14"/>
      <c r="FO304" s="10"/>
      <c r="FP304" s="11"/>
      <c r="FQ304" s="61">
        <f t="shared" si="5074"/>
        <v>549</v>
      </c>
      <c r="FR304" s="61">
        <f t="shared" si="5075"/>
        <v>41</v>
      </c>
      <c r="FS304" s="11"/>
      <c r="FT304" s="12">
        <f t="shared" si="5006"/>
        <v>0</v>
      </c>
      <c r="FU304" s="11"/>
      <c r="FV304" s="12" t="e">
        <f t="shared" si="5007"/>
        <v>#DIV/0!</v>
      </c>
      <c r="FW304" s="13"/>
      <c r="FX304" s="11"/>
      <c r="FY304" s="11"/>
      <c r="FZ304" s="14"/>
      <c r="GA304" s="10"/>
      <c r="GB304" s="11"/>
      <c r="GC304" s="61">
        <f t="shared" si="5076"/>
        <v>559</v>
      </c>
      <c r="GD304" s="61">
        <f t="shared" si="5077"/>
        <v>41</v>
      </c>
      <c r="GE304" s="11"/>
      <c r="GF304" s="12">
        <f t="shared" si="5008"/>
        <v>0</v>
      </c>
      <c r="GG304" s="11"/>
      <c r="GH304" s="12" t="e">
        <f t="shared" si="5009"/>
        <v>#DIV/0!</v>
      </c>
      <c r="GI304" s="13"/>
      <c r="GJ304" s="11"/>
      <c r="GK304" s="11"/>
      <c r="GL304" s="14"/>
      <c r="GM304" s="10"/>
      <c r="GN304" s="11"/>
      <c r="GO304" s="61">
        <f t="shared" si="5078"/>
        <v>577</v>
      </c>
      <c r="GP304" s="61">
        <f t="shared" si="5079"/>
        <v>42</v>
      </c>
      <c r="GQ304" s="11"/>
      <c r="GR304" s="12">
        <f t="shared" si="5010"/>
        <v>0</v>
      </c>
      <c r="GS304" s="11"/>
      <c r="GT304" s="12" t="e">
        <f t="shared" si="5011"/>
        <v>#DIV/0!</v>
      </c>
      <c r="GU304" s="13"/>
      <c r="GV304" s="11"/>
      <c r="GW304" s="11"/>
      <c r="GX304" s="14"/>
      <c r="GY304" s="10"/>
      <c r="GZ304" s="11"/>
      <c r="HA304" s="61">
        <f t="shared" si="5080"/>
        <v>67</v>
      </c>
      <c r="HB304" s="61">
        <f t="shared" si="5081"/>
        <v>5</v>
      </c>
      <c r="HC304" s="11"/>
      <c r="HD304" s="12">
        <f t="shared" si="5012"/>
        <v>0</v>
      </c>
      <c r="HE304" s="11"/>
      <c r="HF304" s="12" t="e">
        <f t="shared" si="5013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581</v>
      </c>
      <c r="HN304" s="61">
        <f t="shared" si="5083"/>
        <v>42</v>
      </c>
      <c r="HO304" s="11"/>
      <c r="HP304" s="12">
        <f t="shared" si="5014"/>
        <v>0</v>
      </c>
      <c r="HQ304" s="11"/>
      <c r="HR304" s="12" t="e">
        <f t="shared" si="5015"/>
        <v>#DIV/0!</v>
      </c>
      <c r="HS304" s="13"/>
      <c r="HT304" s="11"/>
      <c r="HU304" s="11"/>
      <c r="HV304" s="14"/>
      <c r="HW304" s="10"/>
      <c r="HX304" s="11"/>
      <c r="HY304" s="61">
        <f t="shared" si="5084"/>
        <v>573</v>
      </c>
      <c r="HZ304" s="61">
        <f t="shared" si="5085"/>
        <v>42</v>
      </c>
      <c r="IA304" s="11"/>
      <c r="IB304" s="12">
        <f t="shared" si="5016"/>
        <v>0</v>
      </c>
      <c r="IC304" s="11"/>
      <c r="ID304" s="12" t="e">
        <f t="shared" si="5017"/>
        <v>#DIV/0!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41</v>
      </c>
      <c r="IM304" s="11"/>
      <c r="IN304" s="12">
        <f t="shared" si="5018"/>
        <v>0</v>
      </c>
      <c r="IO304" s="11"/>
      <c r="IP304" s="12" t="e">
        <f t="shared" si="5019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0</v>
      </c>
      <c r="JH304" s="14">
        <f t="shared" si="5023"/>
        <v>0</v>
      </c>
      <c r="JI304" s="373">
        <f t="shared" si="5024"/>
        <v>10345</v>
      </c>
      <c r="JJ304" s="11">
        <f t="shared" si="3981"/>
        <v>731</v>
      </c>
      <c r="JK304" s="11">
        <f t="shared" si="5025"/>
        <v>0</v>
      </c>
      <c r="JL304" s="79">
        <f t="shared" si="5026"/>
        <v>0</v>
      </c>
      <c r="JM304" s="15">
        <f t="shared" si="5027"/>
        <v>0</v>
      </c>
      <c r="JN304" s="12" t="e">
        <f t="shared" si="5028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0"/>
        <v>0</v>
      </c>
      <c r="JW304" s="401">
        <f t="shared" si="5031"/>
        <v>0</v>
      </c>
      <c r="JX304" s="406">
        <f t="shared" si="5032"/>
        <v>0</v>
      </c>
      <c r="JY304" s="743"/>
      <c r="JZ304" s="690"/>
      <c r="KA304" s="746"/>
      <c r="KB304" s="718">
        <f t="shared" ref="KB304" si="5092">SUM(C309,O309,AA309,AM309,AY309,BK309,BW309)</f>
        <v>7</v>
      </c>
      <c r="KC304" s="714"/>
      <c r="KD304" s="714">
        <f t="shared" ref="KD304" si="5093">SUM(CI309,CU309,DG309,DS309,EE309,EQ309,FC309)</f>
        <v>7</v>
      </c>
      <c r="KE304" s="714"/>
      <c r="KF304" s="714">
        <f t="shared" ref="KF304" si="5094">SUM(FO309,GA309,GM309,GY309,HK309,HW309,II309)</f>
        <v>10</v>
      </c>
      <c r="KG304" s="759"/>
      <c r="KH304" s="761" t="s">
        <v>67</v>
      </c>
      <c r="KI304" s="67">
        <f t="shared" si="5039"/>
        <v>0</v>
      </c>
      <c r="KJ304" s="430">
        <f t="shared" ref="KJ304" si="5095">KI304/KB306</f>
        <v>0</v>
      </c>
      <c r="KK304" s="67">
        <f t="shared" si="5041"/>
        <v>0</v>
      </c>
      <c r="KL304" s="425">
        <f t="shared" ref="KL304" si="5096">KK304/KD306</f>
        <v>0</v>
      </c>
      <c r="KM304" s="67">
        <f t="shared" si="5043"/>
        <v>0</v>
      </c>
      <c r="KN304" s="425">
        <f>KM304/KF306</f>
        <v>0</v>
      </c>
    </row>
    <row r="305" spans="1:300" ht="19.5" thickBot="1" x14ac:dyDescent="0.3">
      <c r="A305" s="734"/>
      <c r="B305" s="436">
        <f t="shared" si="5044"/>
        <v>45830</v>
      </c>
      <c r="C305" s="10"/>
      <c r="D305" s="11"/>
      <c r="E305" s="61">
        <f t="shared" si="5045"/>
        <v>568</v>
      </c>
      <c r="F305" s="61">
        <f t="shared" si="5046"/>
        <v>39</v>
      </c>
      <c r="G305" s="11"/>
      <c r="H305" s="12">
        <f t="shared" si="5047"/>
        <v>0</v>
      </c>
      <c r="I305" s="11"/>
      <c r="J305" s="12" t="e">
        <f t="shared" si="4979"/>
        <v>#DIV/0!</v>
      </c>
      <c r="K305" s="11"/>
      <c r="L305" s="11"/>
      <c r="M305" s="18"/>
      <c r="N305" s="20"/>
      <c r="O305" s="10"/>
      <c r="P305" s="11"/>
      <c r="Q305" s="61">
        <f t="shared" si="5048"/>
        <v>569</v>
      </c>
      <c r="R305" s="61">
        <f t="shared" si="5049"/>
        <v>39</v>
      </c>
      <c r="S305" s="11"/>
      <c r="T305" s="12">
        <f t="shared" si="4980"/>
        <v>0</v>
      </c>
      <c r="U305" s="11"/>
      <c r="V305" s="12" t="e">
        <f t="shared" si="4981"/>
        <v>#DIV/0!</v>
      </c>
      <c r="W305" s="11"/>
      <c r="X305" s="11"/>
      <c r="Y305" s="18"/>
      <c r="Z305" s="20"/>
      <c r="AA305" s="10"/>
      <c r="AB305" s="11"/>
      <c r="AC305" s="61">
        <f t="shared" si="5050"/>
        <v>561</v>
      </c>
      <c r="AD305" s="61">
        <f t="shared" si="5051"/>
        <v>38</v>
      </c>
      <c r="AE305" s="11"/>
      <c r="AF305" s="12">
        <f t="shared" si="4982"/>
        <v>0</v>
      </c>
      <c r="AG305" s="11"/>
      <c r="AH305" s="12" t="e">
        <f t="shared" si="4983"/>
        <v>#DIV/0!</v>
      </c>
      <c r="AI305" s="11"/>
      <c r="AJ305" s="11"/>
      <c r="AK305" s="18"/>
      <c r="AL305" s="20"/>
      <c r="AM305" s="10"/>
      <c r="AN305" s="11"/>
      <c r="AO305" s="61">
        <f t="shared" si="5052"/>
        <v>41</v>
      </c>
      <c r="AP305" s="61">
        <f t="shared" si="5053"/>
        <v>4</v>
      </c>
      <c r="AQ305" s="11"/>
      <c r="AR305" s="12">
        <f t="shared" si="4984"/>
        <v>0</v>
      </c>
      <c r="AS305" s="11"/>
      <c r="AT305" s="12" t="e">
        <f t="shared" si="4985"/>
        <v>#DIV/0!</v>
      </c>
      <c r="AU305" s="11"/>
      <c r="AV305" s="11"/>
      <c r="AW305" s="18"/>
      <c r="AX305" s="20"/>
      <c r="AY305" s="10"/>
      <c r="AZ305" s="11"/>
      <c r="BA305" s="61">
        <f t="shared" si="5054"/>
        <v>566</v>
      </c>
      <c r="BB305" s="61">
        <f t="shared" si="5055"/>
        <v>39</v>
      </c>
      <c r="BC305" s="11"/>
      <c r="BD305" s="12">
        <f t="shared" si="4986"/>
        <v>0</v>
      </c>
      <c r="BE305" s="11"/>
      <c r="BF305" s="12" t="e">
        <f t="shared" si="4987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570</v>
      </c>
      <c r="BN305" s="61">
        <f t="shared" si="5057"/>
        <v>39</v>
      </c>
      <c r="BO305" s="11"/>
      <c r="BP305" s="12">
        <f t="shared" si="4988"/>
        <v>0</v>
      </c>
      <c r="BQ305" s="11"/>
      <c r="BR305" s="12" t="e">
        <f t="shared" si="4989"/>
        <v>#DIV/0!</v>
      </c>
      <c r="BS305" s="11"/>
      <c r="BT305" s="11"/>
      <c r="BU305" s="18"/>
      <c r="BV305" s="20"/>
      <c r="BW305" s="10"/>
      <c r="BX305" s="11"/>
      <c r="BY305" s="61">
        <f t="shared" si="5058"/>
        <v>568</v>
      </c>
      <c r="BZ305" s="61">
        <f t="shared" si="5059"/>
        <v>39</v>
      </c>
      <c r="CA305" s="11"/>
      <c r="CB305" s="12">
        <f t="shared" si="4990"/>
        <v>0</v>
      </c>
      <c r="CC305" s="11"/>
      <c r="CD305" s="12" t="e">
        <f t="shared" si="4991"/>
        <v>#DIV/0!</v>
      </c>
      <c r="CE305" s="11"/>
      <c r="CF305" s="11"/>
      <c r="CG305" s="18"/>
      <c r="CH305" s="20"/>
      <c r="CI305" s="10"/>
      <c r="CJ305" s="11"/>
      <c r="CK305" s="61">
        <f t="shared" si="5060"/>
        <v>539</v>
      </c>
      <c r="CL305" s="61">
        <f t="shared" si="5061"/>
        <v>38</v>
      </c>
      <c r="CM305" s="11"/>
      <c r="CN305" s="12">
        <f t="shared" si="4992"/>
        <v>0</v>
      </c>
      <c r="CO305" s="11"/>
      <c r="CP305" s="12" t="e">
        <f t="shared" si="4993"/>
        <v>#DIV/0!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/>
      <c r="CZ305" s="12">
        <f t="shared" si="4994"/>
        <v>0</v>
      </c>
      <c r="DA305" s="11"/>
      <c r="DB305" s="12" t="e">
        <f t="shared" si="4995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562</v>
      </c>
      <c r="DJ305" s="61">
        <f t="shared" si="5065"/>
        <v>39</v>
      </c>
      <c r="DK305" s="11"/>
      <c r="DL305" s="12">
        <f t="shared" si="4996"/>
        <v>0</v>
      </c>
      <c r="DM305" s="11"/>
      <c r="DN305" s="12" t="e">
        <f t="shared" si="4997"/>
        <v>#DIV/0!</v>
      </c>
      <c r="DO305" s="11"/>
      <c r="DP305" s="11"/>
      <c r="DQ305" s="18"/>
      <c r="DR305" s="20"/>
      <c r="DS305" s="10"/>
      <c r="DT305" s="11"/>
      <c r="DU305" s="61">
        <f t="shared" si="5066"/>
        <v>101</v>
      </c>
      <c r="DV305" s="61">
        <f t="shared" si="5067"/>
        <v>8</v>
      </c>
      <c r="DW305" s="11"/>
      <c r="DX305" s="12">
        <f t="shared" si="4998"/>
        <v>0</v>
      </c>
      <c r="DY305" s="11"/>
      <c r="DZ305" s="12" t="e">
        <f t="shared" si="4999"/>
        <v>#DIV/0!</v>
      </c>
      <c r="EA305" s="11"/>
      <c r="EB305" s="11"/>
      <c r="EC305" s="18"/>
      <c r="ED305" s="20"/>
      <c r="EE305" s="10"/>
      <c r="EF305" s="11"/>
      <c r="EG305" s="61">
        <f t="shared" si="5068"/>
        <v>568</v>
      </c>
      <c r="EH305" s="61">
        <f t="shared" si="5069"/>
        <v>40</v>
      </c>
      <c r="EI305" s="11"/>
      <c r="EJ305" s="12">
        <f t="shared" si="5000"/>
        <v>0</v>
      </c>
      <c r="EK305" s="11"/>
      <c r="EL305" s="12" t="e">
        <f t="shared" si="5001"/>
        <v>#DIV/0!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/>
      <c r="EV305" s="12">
        <f t="shared" si="5002"/>
        <v>0</v>
      </c>
      <c r="EW305" s="11"/>
      <c r="EX305" s="12" t="e">
        <f t="shared" si="5003"/>
        <v>#DIV/0!</v>
      </c>
      <c r="EY305" s="11"/>
      <c r="EZ305" s="11"/>
      <c r="FA305" s="18"/>
      <c r="FB305" s="20"/>
      <c r="FC305" s="10"/>
      <c r="FD305" s="11"/>
      <c r="FE305" s="61">
        <f t="shared" si="5072"/>
        <v>548</v>
      </c>
      <c r="FF305" s="61">
        <f t="shared" si="5073"/>
        <v>38</v>
      </c>
      <c r="FG305" s="11"/>
      <c r="FH305" s="12">
        <f t="shared" si="5004"/>
        <v>0</v>
      </c>
      <c r="FI305" s="11"/>
      <c r="FJ305" s="12" t="e">
        <f t="shared" si="5005"/>
        <v>#DIV/0!</v>
      </c>
      <c r="FK305" s="11"/>
      <c r="FL305" s="11"/>
      <c r="FM305" s="18"/>
      <c r="FN305" s="20"/>
      <c r="FO305" s="10"/>
      <c r="FP305" s="11"/>
      <c r="FQ305" s="61">
        <f t="shared" si="5074"/>
        <v>549</v>
      </c>
      <c r="FR305" s="61">
        <f t="shared" si="5075"/>
        <v>41</v>
      </c>
      <c r="FS305" s="11"/>
      <c r="FT305" s="12">
        <f t="shared" si="5006"/>
        <v>0</v>
      </c>
      <c r="FU305" s="11"/>
      <c r="FV305" s="12" t="e">
        <f t="shared" si="5007"/>
        <v>#DIV/0!</v>
      </c>
      <c r="FW305" s="11"/>
      <c r="FX305" s="11"/>
      <c r="FY305" s="18"/>
      <c r="FZ305" s="20"/>
      <c r="GA305" s="10"/>
      <c r="GB305" s="11"/>
      <c r="GC305" s="61">
        <f t="shared" si="5076"/>
        <v>559</v>
      </c>
      <c r="GD305" s="61">
        <f t="shared" si="5077"/>
        <v>41</v>
      </c>
      <c r="GE305" s="11"/>
      <c r="GF305" s="12">
        <f t="shared" si="5008"/>
        <v>0</v>
      </c>
      <c r="GG305" s="11"/>
      <c r="GH305" s="12" t="e">
        <f t="shared" si="5009"/>
        <v>#DIV/0!</v>
      </c>
      <c r="GI305" s="11"/>
      <c r="GJ305" s="11"/>
      <c r="GK305" s="18"/>
      <c r="GL305" s="20"/>
      <c r="GM305" s="10"/>
      <c r="GN305" s="11"/>
      <c r="GO305" s="61">
        <f t="shared" si="5078"/>
        <v>577</v>
      </c>
      <c r="GP305" s="61">
        <f t="shared" si="5079"/>
        <v>42</v>
      </c>
      <c r="GQ305" s="11"/>
      <c r="GR305" s="12">
        <f t="shared" si="5010"/>
        <v>0</v>
      </c>
      <c r="GS305" s="11"/>
      <c r="GT305" s="12" t="e">
        <f t="shared" si="5011"/>
        <v>#DIV/0!</v>
      </c>
      <c r="GU305" s="11"/>
      <c r="GV305" s="11"/>
      <c r="GW305" s="18"/>
      <c r="GX305" s="20"/>
      <c r="GY305" s="10"/>
      <c r="GZ305" s="11"/>
      <c r="HA305" s="61">
        <f t="shared" si="5080"/>
        <v>67</v>
      </c>
      <c r="HB305" s="61">
        <f t="shared" si="5081"/>
        <v>5</v>
      </c>
      <c r="HC305" s="11"/>
      <c r="HD305" s="12">
        <f t="shared" si="5012"/>
        <v>0</v>
      </c>
      <c r="HE305" s="11"/>
      <c r="HF305" s="12" t="e">
        <f t="shared" si="5013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581</v>
      </c>
      <c r="HN305" s="61">
        <f t="shared" si="5083"/>
        <v>42</v>
      </c>
      <c r="HO305" s="11"/>
      <c r="HP305" s="12">
        <f t="shared" si="5014"/>
        <v>0</v>
      </c>
      <c r="HQ305" s="11"/>
      <c r="HR305" s="12" t="e">
        <f t="shared" si="5015"/>
        <v>#DIV/0!</v>
      </c>
      <c r="HS305" s="11"/>
      <c r="HT305" s="11"/>
      <c r="HU305" s="18"/>
      <c r="HV305" s="20"/>
      <c r="HW305" s="10"/>
      <c r="HX305" s="11"/>
      <c r="HY305" s="61">
        <f t="shared" si="5084"/>
        <v>573</v>
      </c>
      <c r="HZ305" s="61">
        <f t="shared" si="5085"/>
        <v>42</v>
      </c>
      <c r="IA305" s="11"/>
      <c r="IB305" s="12">
        <f t="shared" si="5016"/>
        <v>0</v>
      </c>
      <c r="IC305" s="11"/>
      <c r="ID305" s="12" t="e">
        <f t="shared" si="5017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41</v>
      </c>
      <c r="IM305" s="11"/>
      <c r="IN305" s="12">
        <f t="shared" si="5018"/>
        <v>0</v>
      </c>
      <c r="IO305" s="11"/>
      <c r="IP305" s="12" t="e">
        <f t="shared" si="5019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0</v>
      </c>
      <c r="JH305" s="14">
        <f t="shared" si="5023"/>
        <v>0</v>
      </c>
      <c r="JI305" s="373">
        <f t="shared" si="5024"/>
        <v>10345</v>
      </c>
      <c r="JJ305" s="11">
        <f t="shared" si="3981"/>
        <v>731</v>
      </c>
      <c r="JK305" s="11">
        <f t="shared" si="5025"/>
        <v>0</v>
      </c>
      <c r="JL305" s="79">
        <f t="shared" si="5026"/>
        <v>0</v>
      </c>
      <c r="JM305" s="15">
        <f t="shared" si="5027"/>
        <v>0</v>
      </c>
      <c r="JN305" s="12" t="e">
        <f t="shared" si="5028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0"/>
        <v>0</v>
      </c>
      <c r="JW305" s="401">
        <f t="shared" si="5031"/>
        <v>0</v>
      </c>
      <c r="JX305" s="406">
        <f t="shared" si="5032"/>
        <v>0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39"/>
        <v>0</v>
      </c>
      <c r="KJ305" s="430">
        <f t="shared" ref="KJ305" si="5097">KI305/KB306</f>
        <v>0</v>
      </c>
      <c r="KK305" s="67">
        <f t="shared" si="5041"/>
        <v>0</v>
      </c>
      <c r="KL305" s="425">
        <f t="shared" ref="KL305" si="5098">KK305/KD306</f>
        <v>0</v>
      </c>
      <c r="KM305" s="67">
        <f t="shared" si="5043"/>
        <v>0</v>
      </c>
      <c r="KN305" s="425">
        <f>KM305/KF306</f>
        <v>0</v>
      </c>
    </row>
    <row r="306" spans="1:300" ht="19.5" thickTop="1" x14ac:dyDescent="0.25">
      <c r="A306" s="734"/>
      <c r="B306" s="436">
        <f>+B305+1</f>
        <v>45831</v>
      </c>
      <c r="C306" s="10"/>
      <c r="D306" s="11"/>
      <c r="E306" s="61">
        <f t="shared" si="5045"/>
        <v>568</v>
      </c>
      <c r="F306" s="61">
        <f t="shared" si="5046"/>
        <v>39</v>
      </c>
      <c r="G306" s="11"/>
      <c r="H306" s="12">
        <f t="shared" si="5047"/>
        <v>0</v>
      </c>
      <c r="I306" s="11"/>
      <c r="J306" s="12" t="e">
        <f t="shared" si="4979"/>
        <v>#DIV/0!</v>
      </c>
      <c r="K306" s="13"/>
      <c r="L306" s="13"/>
      <c r="M306" s="25"/>
      <c r="N306" s="37"/>
      <c r="O306" s="10"/>
      <c r="P306" s="11"/>
      <c r="Q306" s="61">
        <f t="shared" si="5048"/>
        <v>569</v>
      </c>
      <c r="R306" s="61">
        <f t="shared" si="5049"/>
        <v>39</v>
      </c>
      <c r="S306" s="11"/>
      <c r="T306" s="12">
        <f t="shared" si="4980"/>
        <v>0</v>
      </c>
      <c r="U306" s="11"/>
      <c r="V306" s="12" t="e">
        <f t="shared" si="4981"/>
        <v>#DIV/0!</v>
      </c>
      <c r="W306" s="13"/>
      <c r="X306" s="13"/>
      <c r="Y306" s="25"/>
      <c r="Z306" s="37"/>
      <c r="AA306" s="10"/>
      <c r="AB306" s="11"/>
      <c r="AC306" s="61">
        <f t="shared" si="5050"/>
        <v>561</v>
      </c>
      <c r="AD306" s="61">
        <f t="shared" si="5051"/>
        <v>38</v>
      </c>
      <c r="AE306" s="11"/>
      <c r="AF306" s="12">
        <f t="shared" si="4982"/>
        <v>0</v>
      </c>
      <c r="AG306" s="11"/>
      <c r="AH306" s="12" t="e">
        <f t="shared" si="4983"/>
        <v>#DIV/0!</v>
      </c>
      <c r="AI306" s="13"/>
      <c r="AJ306" s="13"/>
      <c r="AK306" s="25"/>
      <c r="AL306" s="37"/>
      <c r="AM306" s="10"/>
      <c r="AN306" s="11"/>
      <c r="AO306" s="61">
        <f t="shared" si="5052"/>
        <v>41</v>
      </c>
      <c r="AP306" s="61">
        <f t="shared" si="5053"/>
        <v>4</v>
      </c>
      <c r="AQ306" s="11"/>
      <c r="AR306" s="12">
        <f t="shared" si="4984"/>
        <v>0</v>
      </c>
      <c r="AS306" s="11"/>
      <c r="AT306" s="12" t="e">
        <f t="shared" si="4985"/>
        <v>#DIV/0!</v>
      </c>
      <c r="AU306" s="13"/>
      <c r="AV306" s="13"/>
      <c r="AW306" s="25"/>
      <c r="AX306" s="37"/>
      <c r="AY306" s="10"/>
      <c r="AZ306" s="11"/>
      <c r="BA306" s="61">
        <f t="shared" si="5054"/>
        <v>566</v>
      </c>
      <c r="BB306" s="61">
        <f t="shared" si="5055"/>
        <v>39</v>
      </c>
      <c r="BC306" s="11"/>
      <c r="BD306" s="12">
        <f t="shared" si="4986"/>
        <v>0</v>
      </c>
      <c r="BE306" s="11"/>
      <c r="BF306" s="12" t="e">
        <f t="shared" si="4987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570</v>
      </c>
      <c r="BN306" s="61">
        <f t="shared" si="5057"/>
        <v>39</v>
      </c>
      <c r="BO306" s="11"/>
      <c r="BP306" s="12">
        <f t="shared" si="4988"/>
        <v>0</v>
      </c>
      <c r="BQ306" s="11"/>
      <c r="BR306" s="12" t="e">
        <f t="shared" si="4989"/>
        <v>#DIV/0!</v>
      </c>
      <c r="BS306" s="13"/>
      <c r="BT306" s="13"/>
      <c r="BU306" s="25"/>
      <c r="BV306" s="37"/>
      <c r="BW306" s="10"/>
      <c r="BX306" s="11"/>
      <c r="BY306" s="61">
        <f t="shared" si="5058"/>
        <v>568</v>
      </c>
      <c r="BZ306" s="61">
        <f t="shared" si="5059"/>
        <v>39</v>
      </c>
      <c r="CA306" s="11"/>
      <c r="CB306" s="12">
        <f t="shared" si="4990"/>
        <v>0</v>
      </c>
      <c r="CC306" s="11"/>
      <c r="CD306" s="12" t="e">
        <f t="shared" si="4991"/>
        <v>#DIV/0!</v>
      </c>
      <c r="CE306" s="13"/>
      <c r="CF306" s="13"/>
      <c r="CG306" s="25"/>
      <c r="CH306" s="37"/>
      <c r="CI306" s="10"/>
      <c r="CJ306" s="11"/>
      <c r="CK306" s="61">
        <f t="shared" si="5060"/>
        <v>539</v>
      </c>
      <c r="CL306" s="61">
        <f t="shared" si="5061"/>
        <v>38</v>
      </c>
      <c r="CM306" s="11"/>
      <c r="CN306" s="12">
        <f t="shared" si="4992"/>
        <v>0</v>
      </c>
      <c r="CO306" s="11"/>
      <c r="CP306" s="12" t="e">
        <f t="shared" si="4993"/>
        <v>#DIV/0!</v>
      </c>
      <c r="CQ306" s="13"/>
      <c r="CR306" s="13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/>
      <c r="CZ306" s="12">
        <f t="shared" si="4994"/>
        <v>0</v>
      </c>
      <c r="DA306" s="11"/>
      <c r="DB306" s="12" t="e">
        <f t="shared" si="4995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562</v>
      </c>
      <c r="DJ306" s="61">
        <f t="shared" si="5065"/>
        <v>39</v>
      </c>
      <c r="DK306" s="11"/>
      <c r="DL306" s="12">
        <f t="shared" si="4996"/>
        <v>0</v>
      </c>
      <c r="DM306" s="11"/>
      <c r="DN306" s="12" t="e">
        <f t="shared" si="4997"/>
        <v>#DIV/0!</v>
      </c>
      <c r="DO306" s="13"/>
      <c r="DP306" s="13"/>
      <c r="DQ306" s="25"/>
      <c r="DR306" s="37"/>
      <c r="DS306" s="10"/>
      <c r="DT306" s="11"/>
      <c r="DU306" s="61">
        <f t="shared" si="5066"/>
        <v>101</v>
      </c>
      <c r="DV306" s="61">
        <f t="shared" si="5067"/>
        <v>8</v>
      </c>
      <c r="DW306" s="11"/>
      <c r="DX306" s="12">
        <f t="shared" si="4998"/>
        <v>0</v>
      </c>
      <c r="DY306" s="11"/>
      <c r="DZ306" s="12" t="e">
        <f t="shared" si="4999"/>
        <v>#DIV/0!</v>
      </c>
      <c r="EA306" s="13"/>
      <c r="EB306" s="13"/>
      <c r="EC306" s="25"/>
      <c r="ED306" s="37"/>
      <c r="EE306" s="10"/>
      <c r="EF306" s="11"/>
      <c r="EG306" s="61">
        <f t="shared" si="5068"/>
        <v>568</v>
      </c>
      <c r="EH306" s="61">
        <f t="shared" si="5069"/>
        <v>40</v>
      </c>
      <c r="EI306" s="11"/>
      <c r="EJ306" s="12">
        <f t="shared" si="5000"/>
        <v>0</v>
      </c>
      <c r="EK306" s="11"/>
      <c r="EL306" s="12" t="e">
        <f t="shared" si="5001"/>
        <v>#DIV/0!</v>
      </c>
      <c r="EM306" s="13"/>
      <c r="EN306" s="13"/>
      <c r="EO306" s="25"/>
      <c r="EP306" s="37"/>
      <c r="EQ306" s="10"/>
      <c r="ER306" s="11"/>
      <c r="ES306" s="61">
        <f t="shared" si="5070"/>
        <v>557</v>
      </c>
      <c r="ET306" s="61">
        <f t="shared" si="5071"/>
        <v>39</v>
      </c>
      <c r="EU306" s="11"/>
      <c r="EV306" s="12">
        <f t="shared" si="5002"/>
        <v>0</v>
      </c>
      <c r="EW306" s="11"/>
      <c r="EX306" s="12" t="e">
        <f t="shared" si="5003"/>
        <v>#DIV/0!</v>
      </c>
      <c r="EY306" s="13"/>
      <c r="EZ306" s="13"/>
      <c r="FA306" s="25"/>
      <c r="FB306" s="37"/>
      <c r="FC306" s="10"/>
      <c r="FD306" s="11"/>
      <c r="FE306" s="61">
        <f t="shared" si="5072"/>
        <v>548</v>
      </c>
      <c r="FF306" s="61">
        <f t="shared" si="5073"/>
        <v>38</v>
      </c>
      <c r="FG306" s="11"/>
      <c r="FH306" s="12">
        <f t="shared" si="5004"/>
        <v>0</v>
      </c>
      <c r="FI306" s="11"/>
      <c r="FJ306" s="12" t="e">
        <f t="shared" si="5005"/>
        <v>#DIV/0!</v>
      </c>
      <c r="FK306" s="13"/>
      <c r="FL306" s="13"/>
      <c r="FM306" s="25"/>
      <c r="FN306" s="37"/>
      <c r="FO306" s="10"/>
      <c r="FP306" s="11"/>
      <c r="FQ306" s="61">
        <f t="shared" si="5074"/>
        <v>549</v>
      </c>
      <c r="FR306" s="61">
        <f t="shared" si="5075"/>
        <v>41</v>
      </c>
      <c r="FS306" s="11"/>
      <c r="FT306" s="12">
        <f t="shared" si="5006"/>
        <v>0</v>
      </c>
      <c r="FU306" s="11"/>
      <c r="FV306" s="12" t="e">
        <f t="shared" si="5007"/>
        <v>#DIV/0!</v>
      </c>
      <c r="FW306" s="13"/>
      <c r="FX306" s="13"/>
      <c r="FY306" s="25"/>
      <c r="FZ306" s="37"/>
      <c r="GA306" s="10"/>
      <c r="GB306" s="11"/>
      <c r="GC306" s="61">
        <f t="shared" si="5076"/>
        <v>559</v>
      </c>
      <c r="GD306" s="61">
        <f t="shared" si="5077"/>
        <v>41</v>
      </c>
      <c r="GE306" s="11"/>
      <c r="GF306" s="12">
        <f t="shared" si="5008"/>
        <v>0</v>
      </c>
      <c r="GG306" s="11"/>
      <c r="GH306" s="12" t="e">
        <f t="shared" si="5009"/>
        <v>#DIV/0!</v>
      </c>
      <c r="GI306" s="13"/>
      <c r="GJ306" s="13"/>
      <c r="GK306" s="25"/>
      <c r="GL306" s="37"/>
      <c r="GM306" s="10"/>
      <c r="GN306" s="11"/>
      <c r="GO306" s="61">
        <f t="shared" si="5078"/>
        <v>577</v>
      </c>
      <c r="GP306" s="61">
        <f t="shared" si="5079"/>
        <v>42</v>
      </c>
      <c r="GQ306" s="11"/>
      <c r="GR306" s="12">
        <f t="shared" si="5010"/>
        <v>0</v>
      </c>
      <c r="GS306" s="11"/>
      <c r="GT306" s="12" t="e">
        <f t="shared" si="5011"/>
        <v>#DIV/0!</v>
      </c>
      <c r="GU306" s="13"/>
      <c r="GV306" s="13"/>
      <c r="GW306" s="25"/>
      <c r="GX306" s="37"/>
      <c r="GY306" s="10"/>
      <c r="GZ306" s="11"/>
      <c r="HA306" s="61">
        <f t="shared" si="5080"/>
        <v>67</v>
      </c>
      <c r="HB306" s="61">
        <f t="shared" si="5081"/>
        <v>5</v>
      </c>
      <c r="HC306" s="11"/>
      <c r="HD306" s="12">
        <f t="shared" si="5012"/>
        <v>0</v>
      </c>
      <c r="HE306" s="11"/>
      <c r="HF306" s="12" t="e">
        <f t="shared" si="5013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581</v>
      </c>
      <c r="HN306" s="61">
        <f t="shared" si="5083"/>
        <v>42</v>
      </c>
      <c r="HO306" s="11"/>
      <c r="HP306" s="12">
        <f t="shared" si="5014"/>
        <v>0</v>
      </c>
      <c r="HQ306" s="11"/>
      <c r="HR306" s="12" t="e">
        <f t="shared" si="5015"/>
        <v>#DIV/0!</v>
      </c>
      <c r="HS306" s="13"/>
      <c r="HT306" s="13"/>
      <c r="HU306" s="25"/>
      <c r="HV306" s="37"/>
      <c r="HW306" s="10"/>
      <c r="HX306" s="11"/>
      <c r="HY306" s="61">
        <f t="shared" si="5084"/>
        <v>573</v>
      </c>
      <c r="HZ306" s="61">
        <f t="shared" si="5085"/>
        <v>42</v>
      </c>
      <c r="IA306" s="11"/>
      <c r="IB306" s="12">
        <f t="shared" si="5016"/>
        <v>0</v>
      </c>
      <c r="IC306" s="11"/>
      <c r="ID306" s="12" t="e">
        <f t="shared" si="5017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41</v>
      </c>
      <c r="IM306" s="11"/>
      <c r="IN306" s="12">
        <f t="shared" si="5018"/>
        <v>0</v>
      </c>
      <c r="IO306" s="11"/>
      <c r="IP306" s="12" t="e">
        <f t="shared" si="5019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3"/>
      <c r="JE306" s="25"/>
      <c r="JF306" s="37"/>
      <c r="JG306" s="10">
        <f t="shared" si="5022"/>
        <v>0</v>
      </c>
      <c r="JH306" s="14">
        <f t="shared" si="5023"/>
        <v>0</v>
      </c>
      <c r="JI306" s="373">
        <f t="shared" si="5024"/>
        <v>10345</v>
      </c>
      <c r="JJ306" s="11">
        <f t="shared" ref="JJ306:JJ369" si="5099">+F306+R306+AD306+AP306+BB306+BN306+BZ306+CL306+CX306+DJ306+DV306+EH306+ET306+FF306+GD306+GP306+HB306+HN306+HZ306+FR306+IL306+IX306</f>
        <v>731</v>
      </c>
      <c r="JK306" s="11">
        <f t="shared" si="5025"/>
        <v>0</v>
      </c>
      <c r="JL306" s="79">
        <f t="shared" si="5026"/>
        <v>0</v>
      </c>
      <c r="JM306" s="15">
        <f t="shared" si="5027"/>
        <v>0</v>
      </c>
      <c r="JN306" s="12" t="e">
        <f t="shared" si="5028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0"/>
        <v>0</v>
      </c>
      <c r="JW306" s="401">
        <f t="shared" si="5031"/>
        <v>0</v>
      </c>
      <c r="JX306" s="406">
        <f t="shared" si="5032"/>
        <v>0</v>
      </c>
      <c r="JY306" s="743"/>
      <c r="JZ306" s="690"/>
      <c r="KA306" s="746"/>
      <c r="KB306" s="718">
        <f t="shared" ref="KB306" si="5100">SUM(E299,Q299,AC299,AO299,BA299,BM299,BY299)</f>
        <v>3450</v>
      </c>
      <c r="KC306" s="714"/>
      <c r="KD306" s="714">
        <f t="shared" ref="KD306" si="5101">SUM(CK299,CW299,DI299,DU299,EG299,ES299,FE299)</f>
        <v>3429</v>
      </c>
      <c r="KE306" s="714"/>
      <c r="KF306" s="714">
        <f t="shared" ref="KF306" si="5102">SUM(FQ299,GC299,GO299,HA299,HM299,HY299,IK299)</f>
        <v>3490</v>
      </c>
      <c r="KG306" s="759"/>
      <c r="KH306" s="761" t="s">
        <v>65</v>
      </c>
      <c r="KI306" s="67">
        <f t="shared" si="5039"/>
        <v>0</v>
      </c>
      <c r="KJ306" s="430">
        <f t="shared" ref="KJ306" si="5103">KI306/KB306</f>
        <v>0</v>
      </c>
      <c r="KK306" s="67">
        <f t="shared" si="5041"/>
        <v>0</v>
      </c>
      <c r="KL306" s="425">
        <f t="shared" ref="KL306" si="5104">KK306/KD306</f>
        <v>0</v>
      </c>
      <c r="KM306" s="67">
        <f t="shared" si="5043"/>
        <v>0</v>
      </c>
      <c r="KN306" s="425">
        <f>KM306/KF306</f>
        <v>0</v>
      </c>
    </row>
    <row r="307" spans="1:300" ht="19.5" thickBot="1" x14ac:dyDescent="0.3">
      <c r="A307" s="734"/>
      <c r="B307" s="436">
        <f t="shared" si="5044"/>
        <v>45832</v>
      </c>
      <c r="C307" s="10"/>
      <c r="D307" s="11"/>
      <c r="E307" s="61">
        <f t="shared" si="5045"/>
        <v>568</v>
      </c>
      <c r="F307" s="61">
        <f t="shared" si="5046"/>
        <v>39</v>
      </c>
      <c r="G307" s="11"/>
      <c r="H307" s="12">
        <f t="shared" si="5047"/>
        <v>0</v>
      </c>
      <c r="I307" s="11"/>
      <c r="J307" s="12" t="e">
        <f t="shared" si="4979"/>
        <v>#DIV/0!</v>
      </c>
      <c r="K307" s="13"/>
      <c r="L307" s="11"/>
      <c r="M307" s="25"/>
      <c r="N307" s="37"/>
      <c r="O307" s="10"/>
      <c r="P307" s="11"/>
      <c r="Q307" s="61">
        <f t="shared" si="5048"/>
        <v>569</v>
      </c>
      <c r="R307" s="61">
        <f t="shared" si="5049"/>
        <v>39</v>
      </c>
      <c r="S307" s="11"/>
      <c r="T307" s="12">
        <f t="shared" si="4980"/>
        <v>0</v>
      </c>
      <c r="U307" s="11"/>
      <c r="V307" s="12" t="e">
        <f t="shared" si="4981"/>
        <v>#DIV/0!</v>
      </c>
      <c r="W307" s="13"/>
      <c r="X307" s="11"/>
      <c r="Y307" s="25"/>
      <c r="Z307" s="37"/>
      <c r="AA307" s="10"/>
      <c r="AB307" s="11"/>
      <c r="AC307" s="61">
        <f t="shared" si="5050"/>
        <v>561</v>
      </c>
      <c r="AD307" s="61">
        <f t="shared" si="5051"/>
        <v>38</v>
      </c>
      <c r="AE307" s="11"/>
      <c r="AF307" s="12">
        <f t="shared" si="4982"/>
        <v>0</v>
      </c>
      <c r="AG307" s="11"/>
      <c r="AH307" s="12" t="e">
        <f t="shared" si="4983"/>
        <v>#DIV/0!</v>
      </c>
      <c r="AI307" s="13"/>
      <c r="AJ307" s="11"/>
      <c r="AK307" s="25"/>
      <c r="AL307" s="37"/>
      <c r="AM307" s="10"/>
      <c r="AN307" s="11"/>
      <c r="AO307" s="61">
        <f t="shared" si="5052"/>
        <v>41</v>
      </c>
      <c r="AP307" s="61">
        <f t="shared" si="5053"/>
        <v>4</v>
      </c>
      <c r="AQ307" s="11"/>
      <c r="AR307" s="12">
        <f t="shared" si="4984"/>
        <v>0</v>
      </c>
      <c r="AS307" s="11"/>
      <c r="AT307" s="12" t="e">
        <f t="shared" si="4985"/>
        <v>#DIV/0!</v>
      </c>
      <c r="AU307" s="13"/>
      <c r="AV307" s="11"/>
      <c r="AW307" s="25"/>
      <c r="AX307" s="37"/>
      <c r="AY307" s="10"/>
      <c r="AZ307" s="11"/>
      <c r="BA307" s="61">
        <f t="shared" si="5054"/>
        <v>566</v>
      </c>
      <c r="BB307" s="61">
        <f t="shared" si="5055"/>
        <v>39</v>
      </c>
      <c r="BC307" s="11"/>
      <c r="BD307" s="12">
        <f t="shared" si="4986"/>
        <v>0</v>
      </c>
      <c r="BE307" s="11"/>
      <c r="BF307" s="12" t="e">
        <f t="shared" si="4987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570</v>
      </c>
      <c r="BN307" s="61">
        <f t="shared" si="5057"/>
        <v>39</v>
      </c>
      <c r="BO307" s="11"/>
      <c r="BP307" s="12">
        <f t="shared" si="4988"/>
        <v>0</v>
      </c>
      <c r="BQ307" s="11"/>
      <c r="BR307" s="12" t="e">
        <f t="shared" si="4989"/>
        <v>#DIV/0!</v>
      </c>
      <c r="BS307" s="13"/>
      <c r="BT307" s="11"/>
      <c r="BU307" s="25"/>
      <c r="BV307" s="37"/>
      <c r="BW307" s="10"/>
      <c r="BX307" s="11"/>
      <c r="BY307" s="61">
        <f t="shared" si="5058"/>
        <v>568</v>
      </c>
      <c r="BZ307" s="61">
        <f t="shared" si="5059"/>
        <v>39</v>
      </c>
      <c r="CA307" s="11"/>
      <c r="CB307" s="12">
        <f t="shared" si="4990"/>
        <v>0</v>
      </c>
      <c r="CC307" s="11"/>
      <c r="CD307" s="12" t="e">
        <f t="shared" si="4991"/>
        <v>#DIV/0!</v>
      </c>
      <c r="CE307" s="13"/>
      <c r="CF307" s="11"/>
      <c r="CG307" s="25"/>
      <c r="CH307" s="37"/>
      <c r="CI307" s="10"/>
      <c r="CJ307" s="11"/>
      <c r="CK307" s="61">
        <f t="shared" si="5060"/>
        <v>539</v>
      </c>
      <c r="CL307" s="61">
        <f t="shared" si="5061"/>
        <v>38</v>
      </c>
      <c r="CM307" s="11"/>
      <c r="CN307" s="12">
        <f t="shared" si="4992"/>
        <v>0</v>
      </c>
      <c r="CO307" s="11"/>
      <c r="CP307" s="12" t="e">
        <f t="shared" si="4993"/>
        <v>#DIV/0!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/>
      <c r="CZ307" s="12">
        <f t="shared" si="4994"/>
        <v>0</v>
      </c>
      <c r="DA307" s="11"/>
      <c r="DB307" s="12" t="e">
        <f t="shared" si="4995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562</v>
      </c>
      <c r="DJ307" s="61">
        <f t="shared" si="5065"/>
        <v>39</v>
      </c>
      <c r="DK307" s="11"/>
      <c r="DL307" s="12">
        <f t="shared" si="4996"/>
        <v>0</v>
      </c>
      <c r="DM307" s="11"/>
      <c r="DN307" s="12" t="e">
        <f t="shared" si="4997"/>
        <v>#DIV/0!</v>
      </c>
      <c r="DO307" s="13"/>
      <c r="DP307" s="11"/>
      <c r="DQ307" s="25"/>
      <c r="DR307" s="37"/>
      <c r="DS307" s="10"/>
      <c r="DT307" s="11"/>
      <c r="DU307" s="61">
        <f t="shared" si="5066"/>
        <v>101</v>
      </c>
      <c r="DV307" s="61">
        <f t="shared" si="5067"/>
        <v>8</v>
      </c>
      <c r="DW307" s="11"/>
      <c r="DX307" s="12">
        <f t="shared" si="4998"/>
        <v>0</v>
      </c>
      <c r="DY307" s="11"/>
      <c r="DZ307" s="12" t="e">
        <f t="shared" si="4999"/>
        <v>#DIV/0!</v>
      </c>
      <c r="EA307" s="13"/>
      <c r="EB307" s="11"/>
      <c r="EC307" s="25"/>
      <c r="ED307" s="37"/>
      <c r="EE307" s="10"/>
      <c r="EF307" s="11"/>
      <c r="EG307" s="61">
        <f t="shared" si="5068"/>
        <v>568</v>
      </c>
      <c r="EH307" s="61">
        <f t="shared" si="5069"/>
        <v>40</v>
      </c>
      <c r="EI307" s="11"/>
      <c r="EJ307" s="12">
        <f t="shared" si="5000"/>
        <v>0</v>
      </c>
      <c r="EK307" s="11"/>
      <c r="EL307" s="12" t="e">
        <f t="shared" si="5001"/>
        <v>#DIV/0!</v>
      </c>
      <c r="EM307" s="13"/>
      <c r="EN307" s="11"/>
      <c r="EO307" s="25"/>
      <c r="EP307" s="37"/>
      <c r="EQ307" s="10"/>
      <c r="ER307" s="11"/>
      <c r="ES307" s="61">
        <f t="shared" si="5070"/>
        <v>557</v>
      </c>
      <c r="ET307" s="61">
        <f t="shared" si="5071"/>
        <v>39</v>
      </c>
      <c r="EU307" s="11"/>
      <c r="EV307" s="12">
        <f t="shared" si="5002"/>
        <v>0</v>
      </c>
      <c r="EW307" s="11"/>
      <c r="EX307" s="12" t="e">
        <f t="shared" si="5003"/>
        <v>#DIV/0!</v>
      </c>
      <c r="EY307" s="13"/>
      <c r="EZ307" s="11"/>
      <c r="FA307" s="25"/>
      <c r="FB307" s="37"/>
      <c r="FC307" s="10"/>
      <c r="FD307" s="11"/>
      <c r="FE307" s="61">
        <f t="shared" si="5072"/>
        <v>548</v>
      </c>
      <c r="FF307" s="61">
        <f t="shared" si="5073"/>
        <v>38</v>
      </c>
      <c r="FG307" s="11"/>
      <c r="FH307" s="12">
        <f t="shared" si="5004"/>
        <v>0</v>
      </c>
      <c r="FI307" s="11"/>
      <c r="FJ307" s="12" t="e">
        <f t="shared" si="5005"/>
        <v>#DIV/0!</v>
      </c>
      <c r="FK307" s="13"/>
      <c r="FL307" s="11"/>
      <c r="FM307" s="25"/>
      <c r="FN307" s="37"/>
      <c r="FO307" s="10"/>
      <c r="FP307" s="11"/>
      <c r="FQ307" s="61">
        <f t="shared" si="5074"/>
        <v>549</v>
      </c>
      <c r="FR307" s="61">
        <f t="shared" si="5075"/>
        <v>41</v>
      </c>
      <c r="FS307" s="11"/>
      <c r="FT307" s="12">
        <f t="shared" si="5006"/>
        <v>0</v>
      </c>
      <c r="FU307" s="11"/>
      <c r="FV307" s="12" t="e">
        <f t="shared" si="5007"/>
        <v>#DIV/0!</v>
      </c>
      <c r="FW307" s="13"/>
      <c r="FX307" s="11"/>
      <c r="FY307" s="25"/>
      <c r="FZ307" s="37"/>
      <c r="GA307" s="10"/>
      <c r="GB307" s="11"/>
      <c r="GC307" s="61">
        <f t="shared" si="5076"/>
        <v>559</v>
      </c>
      <c r="GD307" s="61">
        <f t="shared" si="5077"/>
        <v>41</v>
      </c>
      <c r="GE307" s="11"/>
      <c r="GF307" s="12">
        <f t="shared" si="5008"/>
        <v>0</v>
      </c>
      <c r="GG307" s="11"/>
      <c r="GH307" s="12" t="e">
        <f t="shared" si="5009"/>
        <v>#DIV/0!</v>
      </c>
      <c r="GI307" s="13"/>
      <c r="GJ307" s="11"/>
      <c r="GK307" s="25"/>
      <c r="GL307" s="37"/>
      <c r="GM307" s="10"/>
      <c r="GN307" s="11"/>
      <c r="GO307" s="61">
        <f t="shared" si="5078"/>
        <v>577</v>
      </c>
      <c r="GP307" s="61">
        <f t="shared" si="5079"/>
        <v>42</v>
      </c>
      <c r="GQ307" s="11"/>
      <c r="GR307" s="12">
        <f t="shared" si="5010"/>
        <v>0</v>
      </c>
      <c r="GS307" s="11"/>
      <c r="GT307" s="12" t="e">
        <f t="shared" si="5011"/>
        <v>#DIV/0!</v>
      </c>
      <c r="GU307" s="13"/>
      <c r="GV307" s="11"/>
      <c r="GW307" s="25"/>
      <c r="GX307" s="37"/>
      <c r="GY307" s="10"/>
      <c r="GZ307" s="11"/>
      <c r="HA307" s="61">
        <f t="shared" si="5080"/>
        <v>67</v>
      </c>
      <c r="HB307" s="61">
        <f t="shared" si="5081"/>
        <v>5</v>
      </c>
      <c r="HC307" s="11"/>
      <c r="HD307" s="12">
        <f t="shared" si="5012"/>
        <v>0</v>
      </c>
      <c r="HE307" s="11"/>
      <c r="HF307" s="12" t="e">
        <f t="shared" si="5013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581</v>
      </c>
      <c r="HN307" s="61">
        <f t="shared" si="5083"/>
        <v>42</v>
      </c>
      <c r="HO307" s="11"/>
      <c r="HP307" s="12">
        <f t="shared" si="5014"/>
        <v>0</v>
      </c>
      <c r="HQ307" s="11"/>
      <c r="HR307" s="12" t="e">
        <f t="shared" si="5015"/>
        <v>#DIV/0!</v>
      </c>
      <c r="HS307" s="13"/>
      <c r="HT307" s="11"/>
      <c r="HU307" s="25"/>
      <c r="HV307" s="37"/>
      <c r="HW307" s="10"/>
      <c r="HX307" s="11"/>
      <c r="HY307" s="61">
        <f t="shared" si="5084"/>
        <v>573</v>
      </c>
      <c r="HZ307" s="61">
        <f t="shared" si="5085"/>
        <v>42</v>
      </c>
      <c r="IA307" s="11"/>
      <c r="IB307" s="12">
        <f t="shared" si="5016"/>
        <v>0</v>
      </c>
      <c r="IC307" s="11"/>
      <c r="ID307" s="12" t="e">
        <f t="shared" si="5017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574</v>
      </c>
      <c r="IL307" s="61">
        <f t="shared" si="5087"/>
        <v>41</v>
      </c>
      <c r="IM307" s="11"/>
      <c r="IN307" s="12">
        <f t="shared" si="5018"/>
        <v>0</v>
      </c>
      <c r="IO307" s="11"/>
      <c r="IP307" s="12" t="e">
        <f t="shared" si="5019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0</v>
      </c>
      <c r="JH307" s="14">
        <f t="shared" si="5023"/>
        <v>0</v>
      </c>
      <c r="JI307" s="373">
        <f t="shared" si="5024"/>
        <v>10345</v>
      </c>
      <c r="JJ307" s="11">
        <f t="shared" si="5099"/>
        <v>731</v>
      </c>
      <c r="JK307" s="11">
        <f t="shared" si="5025"/>
        <v>0</v>
      </c>
      <c r="JL307" s="79">
        <f t="shared" si="5026"/>
        <v>0</v>
      </c>
      <c r="JM307" s="15">
        <f t="shared" si="5027"/>
        <v>0</v>
      </c>
      <c r="JN307" s="12" t="e">
        <f t="shared" si="5028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0"/>
        <v>0</v>
      </c>
      <c r="JW307" s="401">
        <f t="shared" si="5031"/>
        <v>0</v>
      </c>
      <c r="JX307" s="406">
        <f t="shared" si="5032"/>
        <v>0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39"/>
        <v>0</v>
      </c>
      <c r="KJ307" s="430">
        <f t="shared" ref="KJ307" si="5105">KI307/KB306</f>
        <v>0</v>
      </c>
      <c r="KK307" s="67">
        <f t="shared" si="5041"/>
        <v>0</v>
      </c>
      <c r="KL307" s="425">
        <f t="shared" ref="KL307" si="5106">KK307/KD306</f>
        <v>0</v>
      </c>
      <c r="KM307" s="67">
        <f t="shared" si="5043"/>
        <v>0</v>
      </c>
      <c r="KN307" s="425">
        <f>KM307/KF306</f>
        <v>0</v>
      </c>
    </row>
    <row r="308" spans="1:300" ht="20.25" thickTop="1" thickBot="1" x14ac:dyDescent="0.3">
      <c r="A308" s="734"/>
      <c r="B308" s="436">
        <f t="shared" si="5044"/>
        <v>45833</v>
      </c>
      <c r="C308" s="10"/>
      <c r="D308" s="11"/>
      <c r="E308" s="61">
        <f t="shared" si="5045"/>
        <v>568</v>
      </c>
      <c r="F308" s="61">
        <f t="shared" si="5046"/>
        <v>39</v>
      </c>
      <c r="G308" s="11"/>
      <c r="H308" s="12">
        <f t="shared" si="5047"/>
        <v>0</v>
      </c>
      <c r="I308" s="11"/>
      <c r="J308" s="12" t="e">
        <f t="shared" si="4979"/>
        <v>#DIV/0!</v>
      </c>
      <c r="K308" s="13"/>
      <c r="L308" s="11"/>
      <c r="M308" s="38"/>
      <c r="N308" s="39"/>
      <c r="O308" s="10"/>
      <c r="P308" s="11"/>
      <c r="Q308" s="61">
        <f t="shared" si="5048"/>
        <v>569</v>
      </c>
      <c r="R308" s="61">
        <f t="shared" si="5049"/>
        <v>39</v>
      </c>
      <c r="S308" s="11"/>
      <c r="T308" s="12">
        <f t="shared" si="4980"/>
        <v>0</v>
      </c>
      <c r="U308" s="11"/>
      <c r="V308" s="12" t="e">
        <f t="shared" si="4981"/>
        <v>#DIV/0!</v>
      </c>
      <c r="W308" s="13"/>
      <c r="X308" s="11"/>
      <c r="Y308" s="38"/>
      <c r="Z308" s="39"/>
      <c r="AA308" s="10"/>
      <c r="AB308" s="11"/>
      <c r="AC308" s="61">
        <f t="shared" si="5050"/>
        <v>561</v>
      </c>
      <c r="AD308" s="61">
        <f t="shared" si="5051"/>
        <v>38</v>
      </c>
      <c r="AE308" s="11"/>
      <c r="AF308" s="12">
        <f t="shared" si="4982"/>
        <v>0</v>
      </c>
      <c r="AG308" s="11"/>
      <c r="AH308" s="12" t="e">
        <f t="shared" si="4983"/>
        <v>#DIV/0!</v>
      </c>
      <c r="AI308" s="13"/>
      <c r="AJ308" s="11"/>
      <c r="AK308" s="38"/>
      <c r="AL308" s="39"/>
      <c r="AM308" s="10"/>
      <c r="AN308" s="11"/>
      <c r="AO308" s="61">
        <f t="shared" si="5052"/>
        <v>41</v>
      </c>
      <c r="AP308" s="61">
        <f t="shared" si="5053"/>
        <v>4</v>
      </c>
      <c r="AQ308" s="11"/>
      <c r="AR308" s="12">
        <f t="shared" si="4984"/>
        <v>0</v>
      </c>
      <c r="AS308" s="11"/>
      <c r="AT308" s="12" t="e">
        <f t="shared" si="4985"/>
        <v>#DIV/0!</v>
      </c>
      <c r="AU308" s="13"/>
      <c r="AV308" s="11"/>
      <c r="AW308" s="38"/>
      <c r="AX308" s="39"/>
      <c r="AY308" s="10"/>
      <c r="AZ308" s="11"/>
      <c r="BA308" s="61">
        <f t="shared" si="5054"/>
        <v>566</v>
      </c>
      <c r="BB308" s="61">
        <f t="shared" si="5055"/>
        <v>39</v>
      </c>
      <c r="BC308" s="11"/>
      <c r="BD308" s="12">
        <f t="shared" si="4986"/>
        <v>0</v>
      </c>
      <c r="BE308" s="11"/>
      <c r="BF308" s="12" t="e">
        <f t="shared" si="4987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570</v>
      </c>
      <c r="BN308" s="61">
        <f t="shared" si="5057"/>
        <v>39</v>
      </c>
      <c r="BO308" s="11"/>
      <c r="BP308" s="12">
        <f t="shared" si="4988"/>
        <v>0</v>
      </c>
      <c r="BQ308" s="11"/>
      <c r="BR308" s="12" t="e">
        <f t="shared" si="4989"/>
        <v>#DIV/0!</v>
      </c>
      <c r="BS308" s="13"/>
      <c r="BT308" s="11"/>
      <c r="BU308" s="38"/>
      <c r="BV308" s="39"/>
      <c r="BW308" s="10"/>
      <c r="BX308" s="11"/>
      <c r="BY308" s="61">
        <f t="shared" si="5058"/>
        <v>568</v>
      </c>
      <c r="BZ308" s="61">
        <f t="shared" si="5059"/>
        <v>39</v>
      </c>
      <c r="CA308" s="11"/>
      <c r="CB308" s="12">
        <f t="shared" si="4990"/>
        <v>0</v>
      </c>
      <c r="CC308" s="11"/>
      <c r="CD308" s="12" t="e">
        <f t="shared" si="4991"/>
        <v>#DIV/0!</v>
      </c>
      <c r="CE308" s="13"/>
      <c r="CF308" s="11"/>
      <c r="CG308" s="38"/>
      <c r="CH308" s="39"/>
      <c r="CI308" s="10"/>
      <c r="CJ308" s="11"/>
      <c r="CK308" s="61">
        <f t="shared" si="5060"/>
        <v>539</v>
      </c>
      <c r="CL308" s="61">
        <f t="shared" si="5061"/>
        <v>38</v>
      </c>
      <c r="CM308" s="11"/>
      <c r="CN308" s="12">
        <f t="shared" si="4992"/>
        <v>0</v>
      </c>
      <c r="CO308" s="11"/>
      <c r="CP308" s="12" t="e">
        <f t="shared" si="4993"/>
        <v>#DIV/0!</v>
      </c>
      <c r="CQ308" s="13"/>
      <c r="CR308" s="11"/>
      <c r="CS308" s="38"/>
      <c r="CT308" s="39"/>
      <c r="CU308" s="10"/>
      <c r="CV308" s="11"/>
      <c r="CW308" s="61">
        <f t="shared" si="5062"/>
        <v>547</v>
      </c>
      <c r="CX308" s="61">
        <f t="shared" si="5063"/>
        <v>38</v>
      </c>
      <c r="CY308" s="11"/>
      <c r="CZ308" s="12">
        <f t="shared" si="4994"/>
        <v>0</v>
      </c>
      <c r="DA308" s="11"/>
      <c r="DB308" s="12" t="e">
        <f t="shared" si="4995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562</v>
      </c>
      <c r="DJ308" s="61">
        <f t="shared" si="5065"/>
        <v>39</v>
      </c>
      <c r="DK308" s="11"/>
      <c r="DL308" s="12">
        <f t="shared" si="4996"/>
        <v>0</v>
      </c>
      <c r="DM308" s="11"/>
      <c r="DN308" s="12" t="e">
        <f t="shared" si="4997"/>
        <v>#DIV/0!</v>
      </c>
      <c r="DO308" s="13"/>
      <c r="DP308" s="11"/>
      <c r="DQ308" s="38"/>
      <c r="DR308" s="39"/>
      <c r="DS308" s="10"/>
      <c r="DT308" s="11"/>
      <c r="DU308" s="61">
        <f t="shared" si="5066"/>
        <v>101</v>
      </c>
      <c r="DV308" s="61">
        <f t="shared" si="5067"/>
        <v>8</v>
      </c>
      <c r="DW308" s="11"/>
      <c r="DX308" s="12">
        <f t="shared" si="4998"/>
        <v>0</v>
      </c>
      <c r="DY308" s="11"/>
      <c r="DZ308" s="12" t="e">
        <f t="shared" si="4999"/>
        <v>#DIV/0!</v>
      </c>
      <c r="EA308" s="13"/>
      <c r="EB308" s="11"/>
      <c r="EC308" s="38"/>
      <c r="ED308" s="39"/>
      <c r="EE308" s="10"/>
      <c r="EF308" s="11"/>
      <c r="EG308" s="61">
        <f t="shared" si="5068"/>
        <v>568</v>
      </c>
      <c r="EH308" s="61">
        <f t="shared" si="5069"/>
        <v>40</v>
      </c>
      <c r="EI308" s="11"/>
      <c r="EJ308" s="12">
        <f t="shared" si="5000"/>
        <v>0</v>
      </c>
      <c r="EK308" s="11"/>
      <c r="EL308" s="12" t="e">
        <f t="shared" si="5001"/>
        <v>#DIV/0!</v>
      </c>
      <c r="EM308" s="13"/>
      <c r="EN308" s="11"/>
      <c r="EO308" s="38"/>
      <c r="EP308" s="39"/>
      <c r="EQ308" s="10"/>
      <c r="ER308" s="11"/>
      <c r="ES308" s="61">
        <f t="shared" si="5070"/>
        <v>557</v>
      </c>
      <c r="ET308" s="61">
        <f t="shared" si="5071"/>
        <v>39</v>
      </c>
      <c r="EU308" s="11"/>
      <c r="EV308" s="12">
        <f t="shared" si="5002"/>
        <v>0</v>
      </c>
      <c r="EW308" s="11"/>
      <c r="EX308" s="12" t="e">
        <f t="shared" si="5003"/>
        <v>#DIV/0!</v>
      </c>
      <c r="EY308" s="13"/>
      <c r="EZ308" s="11"/>
      <c r="FA308" s="38"/>
      <c r="FB308" s="39"/>
      <c r="FC308" s="10"/>
      <c r="FD308" s="11"/>
      <c r="FE308" s="61">
        <f t="shared" si="5072"/>
        <v>548</v>
      </c>
      <c r="FF308" s="61">
        <f t="shared" si="5073"/>
        <v>38</v>
      </c>
      <c r="FG308" s="11"/>
      <c r="FH308" s="12">
        <f t="shared" si="5004"/>
        <v>0</v>
      </c>
      <c r="FI308" s="11"/>
      <c r="FJ308" s="12" t="e">
        <f t="shared" si="5005"/>
        <v>#DIV/0!</v>
      </c>
      <c r="FK308" s="13"/>
      <c r="FL308" s="11"/>
      <c r="FM308" s="38"/>
      <c r="FN308" s="39"/>
      <c r="FO308" s="10"/>
      <c r="FP308" s="11"/>
      <c r="FQ308" s="61">
        <f t="shared" si="5074"/>
        <v>549</v>
      </c>
      <c r="FR308" s="61">
        <f t="shared" si="5075"/>
        <v>41</v>
      </c>
      <c r="FS308" s="11"/>
      <c r="FT308" s="12">
        <f t="shared" si="5006"/>
        <v>0</v>
      </c>
      <c r="FU308" s="11"/>
      <c r="FV308" s="12" t="e">
        <f t="shared" si="5007"/>
        <v>#DIV/0!</v>
      </c>
      <c r="FW308" s="13"/>
      <c r="FX308" s="11"/>
      <c r="FY308" s="38"/>
      <c r="FZ308" s="39"/>
      <c r="GA308" s="10"/>
      <c r="GB308" s="11"/>
      <c r="GC308" s="61">
        <f t="shared" si="5076"/>
        <v>559</v>
      </c>
      <c r="GD308" s="61">
        <f t="shared" si="5077"/>
        <v>41</v>
      </c>
      <c r="GE308" s="11"/>
      <c r="GF308" s="12">
        <f t="shared" si="5008"/>
        <v>0</v>
      </c>
      <c r="GG308" s="11"/>
      <c r="GH308" s="12" t="e">
        <f t="shared" si="5009"/>
        <v>#DIV/0!</v>
      </c>
      <c r="GI308" s="13"/>
      <c r="GJ308" s="11"/>
      <c r="GK308" s="38"/>
      <c r="GL308" s="39"/>
      <c r="GM308" s="10"/>
      <c r="GN308" s="11"/>
      <c r="GO308" s="61">
        <f t="shared" si="5078"/>
        <v>577</v>
      </c>
      <c r="GP308" s="61">
        <f t="shared" si="5079"/>
        <v>42</v>
      </c>
      <c r="GQ308" s="11"/>
      <c r="GR308" s="12">
        <f t="shared" si="5010"/>
        <v>0</v>
      </c>
      <c r="GS308" s="11"/>
      <c r="GT308" s="12" t="e">
        <f t="shared" si="5011"/>
        <v>#DIV/0!</v>
      </c>
      <c r="GU308" s="13"/>
      <c r="GV308" s="11"/>
      <c r="GW308" s="38"/>
      <c r="GX308" s="39"/>
      <c r="GY308" s="10"/>
      <c r="GZ308" s="11"/>
      <c r="HA308" s="61">
        <f t="shared" si="5080"/>
        <v>67</v>
      </c>
      <c r="HB308" s="61">
        <f t="shared" si="5081"/>
        <v>5</v>
      </c>
      <c r="HC308" s="11"/>
      <c r="HD308" s="12">
        <f t="shared" si="5012"/>
        <v>0</v>
      </c>
      <c r="HE308" s="11"/>
      <c r="HF308" s="12" t="e">
        <f t="shared" si="5013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581</v>
      </c>
      <c r="HN308" s="61">
        <f t="shared" si="5083"/>
        <v>42</v>
      </c>
      <c r="HO308" s="11"/>
      <c r="HP308" s="12">
        <f t="shared" si="5014"/>
        <v>0</v>
      </c>
      <c r="HQ308" s="11"/>
      <c r="HR308" s="12" t="e">
        <f t="shared" si="5015"/>
        <v>#DIV/0!</v>
      </c>
      <c r="HS308" s="13"/>
      <c r="HT308" s="11"/>
      <c r="HU308" s="38"/>
      <c r="HV308" s="39"/>
      <c r="HW308" s="10"/>
      <c r="HX308" s="11"/>
      <c r="HY308" s="61">
        <f t="shared" si="5084"/>
        <v>573</v>
      </c>
      <c r="HZ308" s="61">
        <f t="shared" si="5085"/>
        <v>42</v>
      </c>
      <c r="IA308" s="11"/>
      <c r="IB308" s="12">
        <f t="shared" si="5016"/>
        <v>0</v>
      </c>
      <c r="IC308" s="11"/>
      <c r="ID308" s="12" t="e">
        <f t="shared" si="5017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574</v>
      </c>
      <c r="IL308" s="61">
        <f t="shared" si="5087"/>
        <v>41</v>
      </c>
      <c r="IM308" s="11"/>
      <c r="IN308" s="12">
        <f t="shared" si="5018"/>
        <v>0</v>
      </c>
      <c r="IO308" s="11"/>
      <c r="IP308" s="12" t="e">
        <f t="shared" si="5019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0</v>
      </c>
      <c r="JH308" s="14">
        <f t="shared" si="5023"/>
        <v>0</v>
      </c>
      <c r="JI308" s="373">
        <f t="shared" si="5024"/>
        <v>10345</v>
      </c>
      <c r="JJ308" s="11">
        <f t="shared" si="5099"/>
        <v>731</v>
      </c>
      <c r="JK308" s="11">
        <f t="shared" si="5025"/>
        <v>0</v>
      </c>
      <c r="JL308" s="79">
        <f t="shared" si="5026"/>
        <v>0</v>
      </c>
      <c r="JM308" s="15">
        <f t="shared" si="5027"/>
        <v>0</v>
      </c>
      <c r="JN308" s="12" t="e">
        <f t="shared" si="5028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0"/>
        <v>0</v>
      </c>
      <c r="JW308" s="401">
        <f t="shared" si="5031"/>
        <v>0</v>
      </c>
      <c r="JX308" s="406">
        <f t="shared" si="5032"/>
        <v>0</v>
      </c>
      <c r="JY308" s="743"/>
      <c r="JZ308" s="690"/>
      <c r="KA308" s="746"/>
      <c r="KB308" s="718">
        <f t="shared" ref="KB308" si="5107">KB299+KB304</f>
        <v>502</v>
      </c>
      <c r="KC308" s="763">
        <f t="shared" ref="KC308" si="5108">KB308/$KB$10</f>
        <v>0.12724968314321927</v>
      </c>
      <c r="KD308" s="714">
        <f t="shared" ref="KD308" si="5109">KD299+KD304</f>
        <v>520</v>
      </c>
      <c r="KE308" s="763">
        <f t="shared" ref="KE308" si="5110">KD308/$KD$10</f>
        <v>0.13191273465246067</v>
      </c>
      <c r="KF308" s="714">
        <f t="shared" ref="KF308" si="5111">KF299+KF304</f>
        <v>467</v>
      </c>
      <c r="KG308" s="770">
        <f t="shared" ref="KG308" si="5112">KF308/$KF$10</f>
        <v>0.11831770965290093</v>
      </c>
      <c r="KH308" s="761" t="s">
        <v>144</v>
      </c>
      <c r="KI308" s="304">
        <f t="shared" si="5039"/>
        <v>0</v>
      </c>
      <c r="KJ308" s="431">
        <f t="shared" ref="KJ308" si="5113">KI308/KB306</f>
        <v>0</v>
      </c>
      <c r="KK308" s="304">
        <f t="shared" si="5041"/>
        <v>0</v>
      </c>
      <c r="KL308" s="422">
        <f t="shared" ref="KL308" si="5114">KK308/KD306</f>
        <v>0</v>
      </c>
      <c r="KM308" s="304">
        <f t="shared" si="5043"/>
        <v>0</v>
      </c>
      <c r="KN308" s="422">
        <f>KM308/KF306</f>
        <v>0</v>
      </c>
    </row>
    <row r="309" spans="1:300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495</v>
      </c>
      <c r="H309" s="28">
        <f>((G309+I309)/7)/E308</f>
        <v>0.13204225352112675</v>
      </c>
      <c r="I309" s="27">
        <f>SUM(I302:I308)</f>
        <v>30</v>
      </c>
      <c r="J309" s="28">
        <f>(I309/(I309+G309))</f>
        <v>5.7142857142857141E-2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2</v>
      </c>
      <c r="P309" s="27">
        <f>SUM(P302:P308)</f>
        <v>0</v>
      </c>
      <c r="Q309" s="27"/>
      <c r="R309" s="27"/>
      <c r="S309" s="27">
        <f>SUM(S302:S308)</f>
        <v>493</v>
      </c>
      <c r="T309" s="28">
        <f>((S309+U309)/7)/Q308</f>
        <v>0.13432086367060006</v>
      </c>
      <c r="U309" s="27">
        <f>SUM(U302:U308)</f>
        <v>42</v>
      </c>
      <c r="V309" s="28">
        <f>(U309/(U309+S309))</f>
        <v>7.8504672897196259E-2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3</v>
      </c>
      <c r="AB309" s="27">
        <f>SUM(AB302:AB308)</f>
        <v>0</v>
      </c>
      <c r="AC309" s="27"/>
      <c r="AD309" s="27"/>
      <c r="AE309" s="27">
        <f>SUM(AE302:AE308)</f>
        <v>489</v>
      </c>
      <c r="AF309" s="28">
        <f>((AE309+AG309)/7)/AC308</f>
        <v>0.13368983957219252</v>
      </c>
      <c r="AG309" s="27">
        <f>SUM(AG302:AG308)</f>
        <v>36</v>
      </c>
      <c r="AH309" s="28">
        <f>(AG309/(AG309+AE309))</f>
        <v>6.8571428571428575E-2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1</v>
      </c>
      <c r="AN309" s="27">
        <f>SUM(AN302:AN308)</f>
        <v>0</v>
      </c>
      <c r="AO309" s="27"/>
      <c r="AP309" s="27"/>
      <c r="AQ309" s="27">
        <f>SUM(AQ302:AQ308)</f>
        <v>14</v>
      </c>
      <c r="AR309" s="28">
        <f>((AQ309+AS309)/7)/AO308</f>
        <v>6.2717770034843204E-2</v>
      </c>
      <c r="AS309" s="27">
        <f>SUM(AS302:AS308)</f>
        <v>4</v>
      </c>
      <c r="AT309" s="28">
        <f>(AS309/(AS309+AQ309))</f>
        <v>0.22222222222222221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476</v>
      </c>
      <c r="BD309" s="28">
        <f>((BC309+BE309)/7)/BA308</f>
        <v>0.12922766279656739</v>
      </c>
      <c r="BE309" s="27">
        <f>SUM(BE302:BE308)</f>
        <v>36</v>
      </c>
      <c r="BF309" s="28">
        <f>(BE309/(BE309+BC309))</f>
        <v>7.03125E-2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454</v>
      </c>
      <c r="BP309" s="28">
        <f>((BO309+BQ309)/7)/BM308</f>
        <v>0.12230576441102756</v>
      </c>
      <c r="BQ309" s="27">
        <f>SUM(BQ302:BQ308)</f>
        <v>34</v>
      </c>
      <c r="BR309" s="28">
        <f>(BQ309/(BQ309+BO309))</f>
        <v>6.9672131147540978E-2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463</v>
      </c>
      <c r="CB309" s="28">
        <f>((CA309+CC309)/7)/BY308</f>
        <v>0.13153923541247484</v>
      </c>
      <c r="CC309" s="27">
        <f>SUM(CC302:CC308)</f>
        <v>60</v>
      </c>
      <c r="CD309" s="28">
        <f>(CC309/(CC309+CA309))</f>
        <v>0.1147227533460803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508</v>
      </c>
      <c r="CN309" s="28">
        <f>((CM309+CO309)/7)/CK308</f>
        <v>0.14630267691492183</v>
      </c>
      <c r="CO309" s="27">
        <f>SUM(CO302:CO308)</f>
        <v>44</v>
      </c>
      <c r="CP309" s="28">
        <f>(CO309/(CO309+CM309))</f>
        <v>7.9710144927536225E-2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464</v>
      </c>
      <c r="CZ309" s="28">
        <f>((CY309+DA309)/7)/CW308</f>
        <v>0.13658918777748758</v>
      </c>
      <c r="DA309" s="27">
        <f>SUM(DA302:DA308)</f>
        <v>59</v>
      </c>
      <c r="DB309" s="28">
        <f>(DA309/(DA309+CY309))</f>
        <v>0.11281070745697896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453</v>
      </c>
      <c r="DL309" s="28">
        <f>((DK309+DM309)/7)/DI308</f>
        <v>0.12963904422979156</v>
      </c>
      <c r="DM309" s="27">
        <f>SUM(DM302:DM308)</f>
        <v>57</v>
      </c>
      <c r="DN309" s="28">
        <f>(DM309/(DM309+DK309))</f>
        <v>0.11176470588235295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4</v>
      </c>
      <c r="DT309" s="27">
        <f>SUM(DT302:DT308)</f>
        <v>0</v>
      </c>
      <c r="DU309" s="27"/>
      <c r="DV309" s="27"/>
      <c r="DW309" s="27">
        <f>SUM(DW302:DW308)</f>
        <v>61</v>
      </c>
      <c r="DX309" s="28">
        <f>((DW309+DY309)/7)/DU308</f>
        <v>0.11598302687411598</v>
      </c>
      <c r="DY309" s="27">
        <f>SUM(DY302:DY308)</f>
        <v>21</v>
      </c>
      <c r="DZ309" s="28">
        <f>(DY309/(DY309+DW309))</f>
        <v>0.25609756097560976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467</v>
      </c>
      <c r="EJ309" s="28">
        <f>((EI309+EK309)/7)/EG308</f>
        <v>0.13103621730382295</v>
      </c>
      <c r="EK309" s="27">
        <f>SUM(EK302:EK308)</f>
        <v>54</v>
      </c>
      <c r="EL309" s="28">
        <f>(EK309/(EK309+EI309))</f>
        <v>0.1036468330134357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1</v>
      </c>
      <c r="ER309" s="27">
        <f>SUM(ER302:ER308)</f>
        <v>0</v>
      </c>
      <c r="ES309" s="27"/>
      <c r="ET309" s="27"/>
      <c r="EU309" s="27">
        <f>SUM(EU302:EU308)</f>
        <v>447</v>
      </c>
      <c r="EV309" s="28">
        <f>((EU309+EW309)/7)/ES308</f>
        <v>0.12285201333675301</v>
      </c>
      <c r="EW309" s="27">
        <f>SUM(EW302:EW308)</f>
        <v>32</v>
      </c>
      <c r="EX309" s="28">
        <f>(EW309/(EW309+EU309))</f>
        <v>6.6805845511482248E-2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1</v>
      </c>
      <c r="FD309" s="27">
        <f>SUM(FD302:FD308)</f>
        <v>0</v>
      </c>
      <c r="FE309" s="27"/>
      <c r="FF309" s="27"/>
      <c r="FG309" s="27">
        <f>SUM(FG302:FG308)</f>
        <v>450</v>
      </c>
      <c r="FH309" s="28">
        <f>((FG309+FI309)/7)/FE308</f>
        <v>0.12773722627737227</v>
      </c>
      <c r="FI309" s="27">
        <f>SUM(FI302:FI308)</f>
        <v>40</v>
      </c>
      <c r="FJ309" s="28">
        <f>(FI309/(FI309+FG309))</f>
        <v>8.1632653061224483E-2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3</v>
      </c>
      <c r="FP309" s="27">
        <f>SUM(FP302:FP308)</f>
        <v>0</v>
      </c>
      <c r="FQ309" s="27"/>
      <c r="FR309" s="27"/>
      <c r="FS309" s="27">
        <f>SUM(FS302:FS308)</f>
        <v>472</v>
      </c>
      <c r="FT309" s="28">
        <f>((FS309+FU309)/7)/FQ308</f>
        <v>0.13687223523289097</v>
      </c>
      <c r="FU309" s="27">
        <f>SUM(FU302:FU308)</f>
        <v>54</v>
      </c>
      <c r="FV309" s="28">
        <f>(FU309/(FU309+FS309))</f>
        <v>0.10266159695817491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1</v>
      </c>
      <c r="GB309" s="27">
        <f>SUM(GB302:GB308)</f>
        <v>0</v>
      </c>
      <c r="GC309" s="27"/>
      <c r="GD309" s="27"/>
      <c r="GE309" s="27">
        <f>SUM(GE302:GE308)</f>
        <v>490</v>
      </c>
      <c r="GF309" s="28">
        <f>((GE309+GG309)/7)/GC308</f>
        <v>0.13595706618962433</v>
      </c>
      <c r="GG309" s="27">
        <f>SUM(GG302:GG308)</f>
        <v>42</v>
      </c>
      <c r="GH309" s="28">
        <f>(GG309/(GG309+GE309))</f>
        <v>7.8947368421052627E-2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452</v>
      </c>
      <c r="GR309" s="28">
        <f>((GQ309+GS309)/7)/GO308</f>
        <v>0.12329784600148551</v>
      </c>
      <c r="GS309" s="27">
        <f>SUM(GS302:GS308)</f>
        <v>46</v>
      </c>
      <c r="GT309" s="28">
        <f>(GS309/(GS309+GQ309))</f>
        <v>9.2369477911646583E-2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4</v>
      </c>
      <c r="GZ309" s="27">
        <f>SUM(GZ302:GZ308)</f>
        <v>0</v>
      </c>
      <c r="HA309" s="27"/>
      <c r="HB309" s="27"/>
      <c r="HC309" s="27">
        <f>SUM(HC302:HC308)</f>
        <v>35</v>
      </c>
      <c r="HD309" s="28">
        <f>((HC309+HE309)/7)/HA308</f>
        <v>0.11513859275053305</v>
      </c>
      <c r="HE309" s="27">
        <f>SUM(HE302:HE308)</f>
        <v>19</v>
      </c>
      <c r="HF309" s="28">
        <f>(HE309/(HE309+HC309))</f>
        <v>0.35185185185185186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496</v>
      </c>
      <c r="HP309" s="28">
        <f>((HO309+HQ309)/7)/HM308</f>
        <v>0.13375952790754855</v>
      </c>
      <c r="HQ309" s="27">
        <f>SUM(HQ302:HQ308)</f>
        <v>48</v>
      </c>
      <c r="HR309" s="28">
        <f>(HQ309/(HQ309+HO309))</f>
        <v>8.8235294117647065E-2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461</v>
      </c>
      <c r="IB309" s="28">
        <f>((IA309+IC309)/7)/HY308</f>
        <v>0.12939416604338069</v>
      </c>
      <c r="IC309" s="27">
        <f>SUM(IC302:IC308)</f>
        <v>58</v>
      </c>
      <c r="ID309" s="28">
        <f>(IC309/(IC309+IA309))</f>
        <v>0.11175337186897881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1</v>
      </c>
      <c r="IK309" s="27"/>
      <c r="IL309" s="27"/>
      <c r="IM309" s="27">
        <f>SUM(IM302:IM308)</f>
        <v>476</v>
      </c>
      <c r="IN309" s="28">
        <f>((IM309+IO309)/7)/IK308</f>
        <v>0.1286709805873569</v>
      </c>
      <c r="IO309" s="27">
        <f>SUM(IO302:IO308)</f>
        <v>41</v>
      </c>
      <c r="IP309" s="28">
        <f>(IO309/(IO309+IM309))</f>
        <v>7.9303675048355893E-2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24</v>
      </c>
      <c r="JH309" s="443">
        <f t="shared" si="5023"/>
        <v>1</v>
      </c>
      <c r="JI309" s="378">
        <f t="shared" ref="JI309:JJ309" si="5115">SUM(JI301:JI308)</f>
        <v>72424</v>
      </c>
      <c r="JJ309" s="27">
        <f t="shared" si="5115"/>
        <v>5118</v>
      </c>
      <c r="JK309" s="27">
        <f t="shared" si="5025"/>
        <v>9473</v>
      </c>
      <c r="JL309" s="80">
        <f t="shared" si="5026"/>
        <v>0.13079918259140616</v>
      </c>
      <c r="JM309" s="15">
        <f t="shared" si="5027"/>
        <v>857</v>
      </c>
      <c r="JN309" s="48">
        <f t="shared" si="5028"/>
        <v>9.0467644885463952E-2</v>
      </c>
      <c r="JO309" s="49">
        <f t="shared" ref="JO309" si="5116">SUM(JO302:JO308)/7</f>
        <v>19.457142857142856</v>
      </c>
      <c r="JP309" s="50">
        <f t="shared" ref="JP309" si="5117">SUM(JP302:JP308)</f>
        <v>8922</v>
      </c>
      <c r="JQ309" s="397">
        <f t="shared" si="4416"/>
        <v>94.183468806080441</v>
      </c>
      <c r="JR309" s="50">
        <f t="shared" ref="JR309" si="5118">SUM(JR302:JR308)</f>
        <v>461</v>
      </c>
      <c r="JS309" s="370">
        <f t="shared" si="4289"/>
        <v>0.53792298716452747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0.12970416165304344</v>
      </c>
      <c r="JW309" s="411">
        <f t="shared" ref="JW309" si="5121">SUM(CM309,CO309,CY309,DA309,DK309,DM309,DW309,DY309,EI309,EK309,EU309,EW309,FG309,FI309)/7/SUM(CK308,CW308,DI308,DU308,EG308,ES308,FE308)</f>
        <v>0.13179427235534774</v>
      </c>
      <c r="JX309" s="412">
        <f t="shared" ref="JX309" si="5122">SUM(FS309,FU309,GE309,GG309,GQ309,GS309,HC309,HE309,HO309,HQ309,IA309,IC309,IM309,IO309,)/7/SUM(FQ308,GC308,GO308,HA308,HM308,HY308,IK308)</f>
        <v>0.13095238095238096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3">SUM(KI302:KI308)</f>
        <v>5</v>
      </c>
      <c r="KJ309" s="432">
        <f t="shared" ref="KJ309" si="5124">KI309/KB306</f>
        <v>1.4492753623188406E-3</v>
      </c>
      <c r="KK309" s="418">
        <f t="shared" ref="KK309" si="5125">SUM(KK302:KK308)</f>
        <v>7</v>
      </c>
      <c r="KL309" s="426">
        <f t="shared" ref="KL309" si="5126">KK309/KD306</f>
        <v>2.0414114902303879E-3</v>
      </c>
      <c r="KM309" s="418">
        <f t="shared" ref="KM309" si="5127">SUM(KM302:KM308)</f>
        <v>10</v>
      </c>
      <c r="KN309" s="426">
        <f>KM309/KF306</f>
        <v>2.8653295128939827E-3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2.3179447556499902E-3</v>
      </c>
      <c r="JH310" s="445">
        <f t="shared" ref="JH310" si="5129">JH309/JJ299</f>
        <v>1.366120218579235E-3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568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569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561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41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566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570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568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539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547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562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101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568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557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548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549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559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577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67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581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573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574</v>
      </c>
      <c r="IL311" s="33">
        <f>IL308-IJ311</f>
        <v>41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10345</v>
      </c>
      <c r="JJ311" s="11">
        <f t="shared" si="5099"/>
        <v>731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42" t="e">
        <f t="shared" ref="JY311" si="5185">SUM(I318,U318,AG318,AS318,BE318,BQ318,CC318)/SUM(G318,I318,S318,U318,AE318,AG318,AQ318,AS318,BC318,BE318,BO318,BQ318,CA318,CC318)</f>
        <v>#DIV/0!</v>
      </c>
      <c r="JZ311" s="689" t="e">
        <f t="shared" ref="JZ311" si="5186">SUM(CO318,DA318,DM318,DY318,EK318,EW318,FI318)/SUM(CM318,CO318,CY318,DA318,DK318,DM318,DW318,DY318,EI318,EK318,EU318,EW318,FG318,FI318)</f>
        <v>#DIV/0!</v>
      </c>
      <c r="KA311" s="745" t="e">
        <f t="shared" ref="KA311" si="5187">SUM(,FU318,GG318,GS318,HE318,HQ318,IC318,IO318)/SUM(FU318,FS318,GG318,GE318,GS318,GQ318,HE318,HC318,HQ318,HO318,IC318,IA318,IO318,IM318)</f>
        <v>#DIV/0!</v>
      </c>
      <c r="KB311" s="724">
        <f t="shared" ref="KB311" si="5188">KB313/KB315</f>
        <v>0</v>
      </c>
      <c r="KC311" s="720"/>
      <c r="KD311" s="720">
        <f t="shared" ref="KD311" si="5189">KD313/KD315</f>
        <v>0</v>
      </c>
      <c r="KE311" s="720"/>
      <c r="KF311" s="720">
        <f t="shared" ref="KF311" si="5190">KF313/KF315</f>
        <v>0</v>
      </c>
      <c r="KG311" s="755"/>
      <c r="KH311" s="757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34"/>
      <c r="B312" s="436">
        <f t="shared" ref="B312:B317" si="5196">+B311+1</f>
        <v>45835</v>
      </c>
      <c r="C312" s="10"/>
      <c r="D312" s="11"/>
      <c r="E312" s="61">
        <f t="shared" ref="E312:E317" si="5197">E311-C312</f>
        <v>568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569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561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41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566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570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568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539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547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562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101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568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557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548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549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559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577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67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581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573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574</v>
      </c>
      <c r="IL312" s="61">
        <f t="shared" ref="IL312:IL317" si="5238">IL311-IJ312</f>
        <v>41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0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10345</v>
      </c>
      <c r="JJ312" s="11">
        <f t="shared" si="5099"/>
        <v>731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34"/>
      <c r="B313" s="436">
        <f t="shared" si="5196"/>
        <v>45836</v>
      </c>
      <c r="C313" s="10"/>
      <c r="D313" s="11"/>
      <c r="E313" s="61">
        <f t="shared" si="5197"/>
        <v>568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569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561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41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566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570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568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539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547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562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101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568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557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548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549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559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577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67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581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573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574</v>
      </c>
      <c r="IL313" s="61">
        <f t="shared" si="5238"/>
        <v>41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0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10345</v>
      </c>
      <c r="JJ313" s="11">
        <f t="shared" si="5099"/>
        <v>731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43"/>
      <c r="JZ313" s="690"/>
      <c r="KA313" s="746"/>
      <c r="KB313" s="718">
        <f t="shared" ref="KB313" si="5243">SUM(C318,O318,AA318,AM318,AY318,BK318,BW318)</f>
        <v>0</v>
      </c>
      <c r="KC313" s="714"/>
      <c r="KD313" s="714">
        <f t="shared" ref="KD313" si="5244">SUM(CI318,CU318,DG318,DS318,EE318,EQ318,FC318)</f>
        <v>0</v>
      </c>
      <c r="KE313" s="714"/>
      <c r="KF313" s="714">
        <f t="shared" ref="KF313" si="5245">SUM(FO318,GA318,GM318,GY318,HK318,HW318,II318)</f>
        <v>0</v>
      </c>
      <c r="KG313" s="759"/>
      <c r="KH313" s="761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34"/>
      <c r="B314" s="436">
        <f t="shared" si="5196"/>
        <v>45837</v>
      </c>
      <c r="C314" s="10"/>
      <c r="D314" s="11"/>
      <c r="E314" s="61">
        <f t="shared" si="5197"/>
        <v>568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569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561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41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566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570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568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539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547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562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101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568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557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548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549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559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577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67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581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573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574</v>
      </c>
      <c r="IL314" s="61">
        <f t="shared" si="5238"/>
        <v>41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0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10345</v>
      </c>
      <c r="JJ314" s="11">
        <f t="shared" si="5099"/>
        <v>731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197"/>
        <v>568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569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561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41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566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570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568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539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547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562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101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568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557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548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549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559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577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67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581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573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574</v>
      </c>
      <c r="IL315" s="61">
        <f t="shared" si="5238"/>
        <v>41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0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10345</v>
      </c>
      <c r="JJ315" s="11">
        <f t="shared" si="5099"/>
        <v>731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43"/>
      <c r="JZ315" s="690"/>
      <c r="KA315" s="746"/>
      <c r="KB315" s="718">
        <f t="shared" ref="KB315" si="5250">SUM(E308,Q308,AC308,AO308,BA308,BM308,BY308)</f>
        <v>3443</v>
      </c>
      <c r="KC315" s="714"/>
      <c r="KD315" s="714">
        <f t="shared" ref="KD315" si="5251">SUM(CK308,CW308,DI308,DU308,EG308,ES308,FE308)</f>
        <v>3422</v>
      </c>
      <c r="KE315" s="714"/>
      <c r="KF315" s="714">
        <f t="shared" ref="KF315" si="5252">SUM(FQ308,GC308,GO308,HA308,HM308,HY308,IK308)</f>
        <v>3480</v>
      </c>
      <c r="KG315" s="759"/>
      <c r="KH315" s="761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34"/>
      <c r="B316" s="436">
        <f t="shared" si="5196"/>
        <v>45839</v>
      </c>
      <c r="C316" s="10"/>
      <c r="D316" s="11"/>
      <c r="E316" s="61">
        <f t="shared" si="5197"/>
        <v>568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569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561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41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566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570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568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539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547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562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101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568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557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548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549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559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577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67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581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573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574</v>
      </c>
      <c r="IL316" s="61">
        <f t="shared" si="5238"/>
        <v>41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0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10345</v>
      </c>
      <c r="JJ316" s="11">
        <f t="shared" si="5099"/>
        <v>731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34"/>
      <c r="B317" s="436">
        <f t="shared" si="5196"/>
        <v>45840</v>
      </c>
      <c r="C317" s="10"/>
      <c r="D317" s="11"/>
      <c r="E317" s="61">
        <f t="shared" si="5197"/>
        <v>568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569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561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41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566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570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568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539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547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562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101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568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557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548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549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559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577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67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581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573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574</v>
      </c>
      <c r="IL317" s="61">
        <f t="shared" si="5238"/>
        <v>41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0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10345</v>
      </c>
      <c r="JJ317" s="11">
        <f t="shared" si="5099"/>
        <v>731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43"/>
      <c r="JZ317" s="690"/>
      <c r="KA317" s="746"/>
      <c r="KB317" s="718">
        <f t="shared" ref="KB317" si="5257">KB308+KB313</f>
        <v>502</v>
      </c>
      <c r="KC317" s="763">
        <f t="shared" ref="KC317" si="5258">KB317/$KB$10</f>
        <v>0.12724968314321927</v>
      </c>
      <c r="KD317" s="714">
        <f t="shared" ref="KD317" si="5259">KD308+KD313</f>
        <v>520</v>
      </c>
      <c r="KE317" s="763">
        <f t="shared" ref="KE317" si="5260">KD317/$KD$10</f>
        <v>0.13191273465246067</v>
      </c>
      <c r="KF317" s="714">
        <f t="shared" ref="KF317" si="5261">KF308+KF313</f>
        <v>467</v>
      </c>
      <c r="KG317" s="770">
        <f t="shared" ref="KG317" si="5262">KF317/$KF$10</f>
        <v>0.11831770965290093</v>
      </c>
      <c r="KH317" s="761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72415</v>
      </c>
      <c r="JJ318" s="27">
        <f t="shared" si="5265"/>
        <v>5117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568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569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561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41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566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570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568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539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547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562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101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568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557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548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549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559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577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67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581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573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574</v>
      </c>
      <c r="IL320" s="33">
        <f>IL317-IJ320</f>
        <v>41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10345</v>
      </c>
      <c r="JJ320" s="11">
        <f t="shared" si="5099"/>
        <v>731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42" t="e">
        <f t="shared" ref="JY320" si="5335">SUM(I327,U327,AG327,AS327,BE327,BQ327,CC327)/SUM(G327,I327,S327,U327,AE327,AG327,AQ327,AS327,BC327,BE327,BO327,BQ327,CA327,CC327)</f>
        <v>#DIV/0!</v>
      </c>
      <c r="JZ320" s="689" t="e">
        <f t="shared" ref="JZ320" si="5336">SUM(CO327,DA327,DM327,DY327,EK327,EW327,FI327)/SUM(CM327,CO327,CY327,DA327,DK327,DM327,DW327,DY327,EI327,EK327,EU327,EW327,FG327,FI327)</f>
        <v>#DIV/0!</v>
      </c>
      <c r="KA320" s="745" t="e">
        <f t="shared" ref="KA320" si="5337">SUM(,FU327,GG327,GS327,HE327,HQ327,IC327,IO327)/SUM(FU327,FS327,GG327,GE327,GS327,GQ327,HE327,HC327,HQ327,HO327,IC327,IA327,IO327,IM327)</f>
        <v>#DIV/0!</v>
      </c>
      <c r="KB320" s="724">
        <f t="shared" ref="KB320" si="5338">KB322/KB324</f>
        <v>0</v>
      </c>
      <c r="KC320" s="720"/>
      <c r="KD320" s="720">
        <f t="shared" ref="KD320" si="5339">KD322/KD324</f>
        <v>0</v>
      </c>
      <c r="KE320" s="720"/>
      <c r="KF320" s="720">
        <f t="shared" ref="KF320" si="5340">KF322/KF324</f>
        <v>0</v>
      </c>
      <c r="KG320" s="755"/>
      <c r="KH320" s="757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34"/>
      <c r="B321" s="436">
        <f t="shared" ref="B321:B326" si="5346">+B320+1</f>
        <v>45842</v>
      </c>
      <c r="C321" s="10"/>
      <c r="D321" s="11"/>
      <c r="E321" s="61">
        <f t="shared" ref="E321:E326" si="5347">E320-C321</f>
        <v>568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569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561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41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566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570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568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539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547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562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101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568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557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548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549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559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577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67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581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573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574</v>
      </c>
      <c r="IL321" s="61">
        <f t="shared" ref="IL321:IL326" si="5388">IL320-IJ321</f>
        <v>41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0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10345</v>
      </c>
      <c r="JJ321" s="11">
        <f t="shared" si="5099"/>
        <v>731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34"/>
      <c r="B322" s="436">
        <f t="shared" si="5346"/>
        <v>45843</v>
      </c>
      <c r="C322" s="10"/>
      <c r="D322" s="11"/>
      <c r="E322" s="61">
        <f t="shared" si="5347"/>
        <v>568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569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561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41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566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570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568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539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547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562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101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568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557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548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549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559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577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67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581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573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574</v>
      </c>
      <c r="IL322" s="61">
        <f t="shared" si="5388"/>
        <v>41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0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10345</v>
      </c>
      <c r="JJ322" s="11">
        <f t="shared" si="5099"/>
        <v>731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43"/>
      <c r="JZ322" s="690"/>
      <c r="KA322" s="746"/>
      <c r="KB322" s="718">
        <f t="shared" ref="KB322" si="5393">SUM(C327,O327,AA327,AM327,AY327,BK327,BW327)</f>
        <v>0</v>
      </c>
      <c r="KC322" s="714"/>
      <c r="KD322" s="714">
        <f t="shared" ref="KD322" si="5394">SUM(CI327,CU327,DG327,DS327,EE327,EQ327,FC327)</f>
        <v>0</v>
      </c>
      <c r="KE322" s="714"/>
      <c r="KF322" s="714">
        <f t="shared" ref="KF322" si="5395">SUM(FO327,GA327,GM327,GY327,HK327,HW327,II327)</f>
        <v>0</v>
      </c>
      <c r="KG322" s="759"/>
      <c r="KH322" s="761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34"/>
      <c r="B323" s="436">
        <f t="shared" si="5346"/>
        <v>45844</v>
      </c>
      <c r="C323" s="10"/>
      <c r="D323" s="11"/>
      <c r="E323" s="61">
        <f t="shared" si="5347"/>
        <v>568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569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561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41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566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570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568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539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547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562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101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568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557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548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549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559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577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67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581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573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574</v>
      </c>
      <c r="IL323" s="61">
        <f t="shared" si="5388"/>
        <v>41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0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10345</v>
      </c>
      <c r="JJ323" s="11">
        <f t="shared" si="5099"/>
        <v>731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47"/>
        <v>568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569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561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41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566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570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568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539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547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562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101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568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557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548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549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559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577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67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581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573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574</v>
      </c>
      <c r="IL324" s="61">
        <f t="shared" si="5388"/>
        <v>41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0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10345</v>
      </c>
      <c r="JJ324" s="11">
        <f t="shared" si="5099"/>
        <v>731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43"/>
      <c r="JZ324" s="690"/>
      <c r="KA324" s="746"/>
      <c r="KB324" s="718">
        <f t="shared" ref="KB324" si="5400">SUM(E317,Q317,AC317,AO317,BA317,BM317,BY317)</f>
        <v>3443</v>
      </c>
      <c r="KC324" s="714"/>
      <c r="KD324" s="714">
        <f t="shared" ref="KD324" si="5401">SUM(CK317,CW317,DI317,DU317,EG317,ES317,FE317)</f>
        <v>3422</v>
      </c>
      <c r="KE324" s="714"/>
      <c r="KF324" s="714">
        <f t="shared" ref="KF324" si="5402">SUM(FQ317,GC317,GO317,HA317,HM317,HY317,IK317)</f>
        <v>3480</v>
      </c>
      <c r="KG324" s="759"/>
      <c r="KH324" s="761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34"/>
      <c r="B325" s="436">
        <f t="shared" si="5346"/>
        <v>45846</v>
      </c>
      <c r="C325" s="10"/>
      <c r="D325" s="11"/>
      <c r="E325" s="61">
        <f t="shared" si="5347"/>
        <v>568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569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561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41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566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570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568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539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547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562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101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568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557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548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549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559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577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67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581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573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574</v>
      </c>
      <c r="IL325" s="61">
        <f t="shared" si="5388"/>
        <v>41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0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10345</v>
      </c>
      <c r="JJ325" s="11">
        <f t="shared" si="5099"/>
        <v>731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6"/>
        <v>45847</v>
      </c>
      <c r="C326" s="10"/>
      <c r="D326" s="11"/>
      <c r="E326" s="61">
        <f t="shared" si="5347"/>
        <v>568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569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561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41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566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570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568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539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547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562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101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568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557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548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549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559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577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67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581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573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574</v>
      </c>
      <c r="IL326" s="61">
        <f t="shared" si="5388"/>
        <v>41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0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10345</v>
      </c>
      <c r="JJ326" s="11">
        <f t="shared" si="5099"/>
        <v>731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43"/>
      <c r="JZ326" s="690"/>
      <c r="KA326" s="746"/>
      <c r="KB326" s="718">
        <f t="shared" ref="KB326" si="5408">KB317+KB322</f>
        <v>502</v>
      </c>
      <c r="KC326" s="763">
        <f t="shared" ref="KC326" si="5409">KB326/$KB$10</f>
        <v>0.12724968314321927</v>
      </c>
      <c r="KD326" s="714">
        <f t="shared" ref="KD326" si="5410">KD317+KD322</f>
        <v>520</v>
      </c>
      <c r="KE326" s="763">
        <f t="shared" ref="KE326" si="5411">KD326/$KD$10</f>
        <v>0.13191273465246067</v>
      </c>
      <c r="KF326" s="714">
        <f t="shared" ref="KF326" si="5412">KF317+KF322</f>
        <v>467</v>
      </c>
      <c r="KG326" s="770">
        <f t="shared" ref="KG326" si="5413">KF326/$KF$10</f>
        <v>0.11831770965290093</v>
      </c>
      <c r="KH326" s="761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72415</v>
      </c>
      <c r="JJ327" s="27">
        <f t="shared" si="5416"/>
        <v>5117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568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569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561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41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566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570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568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539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547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562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101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568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557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548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549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559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577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67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581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573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574</v>
      </c>
      <c r="IL329" s="33">
        <f>IL326-IJ329</f>
        <v>41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10345</v>
      </c>
      <c r="JJ329" s="11">
        <f t="shared" si="5099"/>
        <v>731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42" t="e">
        <f t="shared" ref="JY329" si="5486">SUM(I336,U336,AG336,AS336,BE336,BQ336,CC336)/SUM(G336,I336,S336,U336,AE336,AG336,AQ336,AS336,BC336,BE336,BO336,BQ336,CA336,CC336)</f>
        <v>#DIV/0!</v>
      </c>
      <c r="JZ329" s="689" t="e">
        <f t="shared" ref="JZ329" si="5487">SUM(CO336,DA336,DM336,DY336,EK336,EW336,FI336)/SUM(CM336,CO336,CY336,DA336,DK336,DM336,DW336,DY336,EI336,EK336,EU336,EW336,FG336,FI336)</f>
        <v>#DIV/0!</v>
      </c>
      <c r="KA329" s="745" t="e">
        <f t="shared" ref="KA329" si="5488">SUM(,FU336,GG336,GS336,HE336,HQ336,IC336,IO336)/SUM(FU336,FS336,GG336,GE336,GS336,GQ336,HE336,HC336,HQ336,HO336,IC336,IA336,IO336,IM336)</f>
        <v>#DIV/0!</v>
      </c>
      <c r="KB329" s="724">
        <f t="shared" ref="KB329" si="5489">KB331/KB333</f>
        <v>0</v>
      </c>
      <c r="KC329" s="720"/>
      <c r="KD329" s="720">
        <f t="shared" ref="KD329" si="5490">KD331/KD333</f>
        <v>0</v>
      </c>
      <c r="KE329" s="720"/>
      <c r="KF329" s="720">
        <f t="shared" ref="KF329" si="5491">KF331/KF333</f>
        <v>0</v>
      </c>
      <c r="KG329" s="755"/>
      <c r="KH329" s="757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497">+B329+1</f>
        <v>45849</v>
      </c>
      <c r="C330" s="10"/>
      <c r="D330" s="11"/>
      <c r="E330" s="61">
        <f t="shared" ref="E330:E335" si="5498">E329-C330</f>
        <v>568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569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561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41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566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570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568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539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547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562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101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568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557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548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549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559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577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67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581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573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574</v>
      </c>
      <c r="IL330" s="61">
        <f t="shared" ref="IL330:IL335" si="5539">IL329-IJ330</f>
        <v>41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0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10345</v>
      </c>
      <c r="JJ330" s="11">
        <f t="shared" si="5099"/>
        <v>731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497"/>
        <v>45850</v>
      </c>
      <c r="C331" s="10"/>
      <c r="D331" s="11"/>
      <c r="E331" s="61">
        <f t="shared" si="5498"/>
        <v>568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569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561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41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566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570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568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539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547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562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101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568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557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548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549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559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577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67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581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573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574</v>
      </c>
      <c r="IL331" s="61">
        <f t="shared" si="5539"/>
        <v>41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0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10345</v>
      </c>
      <c r="JJ331" s="11">
        <f t="shared" si="5099"/>
        <v>731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43"/>
      <c r="JZ331" s="690"/>
      <c r="KA331" s="746"/>
      <c r="KB331" s="718">
        <f t="shared" ref="KB331" si="5544">SUM(C336,O336,AA336,AM336,AY336,BK336,BW336)</f>
        <v>0</v>
      </c>
      <c r="KC331" s="714"/>
      <c r="KD331" s="714">
        <f t="shared" ref="KD331" si="5545">SUM(CI336,CU336,DG336,DS336,EE336,EQ336,FC336)</f>
        <v>0</v>
      </c>
      <c r="KE331" s="714"/>
      <c r="KF331" s="714">
        <f t="shared" ref="KF331" si="5546">SUM(FO336,GA336,GM336,GY336,HK336,HW336,II336)</f>
        <v>0</v>
      </c>
      <c r="KG331" s="759"/>
      <c r="KH331" s="761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497"/>
        <v>45851</v>
      </c>
      <c r="C332" s="10"/>
      <c r="D332" s="11"/>
      <c r="E332" s="61">
        <f t="shared" si="5498"/>
        <v>568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569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561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41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566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570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568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539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547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562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101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568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557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548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549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559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577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67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581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573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574</v>
      </c>
      <c r="IL332" s="61">
        <f t="shared" si="5539"/>
        <v>41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0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10345</v>
      </c>
      <c r="JJ332" s="11">
        <f t="shared" si="5099"/>
        <v>731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498"/>
        <v>568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569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561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41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566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570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568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539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547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562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101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568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557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548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549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559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577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67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581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573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574</v>
      </c>
      <c r="IL333" s="61">
        <f t="shared" si="5539"/>
        <v>41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0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10345</v>
      </c>
      <c r="JJ333" s="11">
        <f t="shared" si="5099"/>
        <v>731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43"/>
      <c r="JZ333" s="690"/>
      <c r="KA333" s="746"/>
      <c r="KB333" s="718">
        <f t="shared" ref="KB333" si="5551">SUM(E326,Q326,AC326,AO326,BA326,BM326,BY326)</f>
        <v>3443</v>
      </c>
      <c r="KC333" s="714"/>
      <c r="KD333" s="714">
        <f t="shared" ref="KD333" si="5552">SUM(CK326,CW326,DI326,DU326,EG326,ES326,FE326)</f>
        <v>3422</v>
      </c>
      <c r="KE333" s="714"/>
      <c r="KF333" s="714">
        <f t="shared" ref="KF333" si="5553">SUM(FQ326,GC326,GO326,HA326,HM326,HY326,IK326)</f>
        <v>3480</v>
      </c>
      <c r="KG333" s="759"/>
      <c r="KH333" s="761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497"/>
        <v>45853</v>
      </c>
      <c r="C334" s="10"/>
      <c r="D334" s="11"/>
      <c r="E334" s="61">
        <f t="shared" si="5498"/>
        <v>568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569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561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41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566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570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568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539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547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562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101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568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557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548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549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559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577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67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581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573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574</v>
      </c>
      <c r="IL334" s="61">
        <f t="shared" si="5539"/>
        <v>41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0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10345</v>
      </c>
      <c r="JJ334" s="11">
        <f t="shared" si="5099"/>
        <v>731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497"/>
        <v>45854</v>
      </c>
      <c r="C335" s="10"/>
      <c r="D335" s="11"/>
      <c r="E335" s="61">
        <f t="shared" si="5498"/>
        <v>568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569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561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41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566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570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568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539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547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562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101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568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557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548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549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559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577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67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581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573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574</v>
      </c>
      <c r="IL335" s="61">
        <f t="shared" si="5539"/>
        <v>41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0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10345</v>
      </c>
      <c r="JJ335" s="11">
        <f t="shared" si="5099"/>
        <v>731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43"/>
      <c r="JZ335" s="690"/>
      <c r="KA335" s="746"/>
      <c r="KB335" s="718">
        <f t="shared" ref="KB335" si="5559">KB326+KB331</f>
        <v>502</v>
      </c>
      <c r="KC335" s="763">
        <f t="shared" ref="KC335" si="5560">KB335/$KB$10</f>
        <v>0.12724968314321927</v>
      </c>
      <c r="KD335" s="714">
        <f t="shared" ref="KD335" si="5561">KD326+KD331</f>
        <v>520</v>
      </c>
      <c r="KE335" s="763">
        <f t="shared" ref="KE335" si="5562">KD335/$KD$10</f>
        <v>0.13191273465246067</v>
      </c>
      <c r="KF335" s="714">
        <f t="shared" ref="KF335" si="5563">KF326+KF331</f>
        <v>467</v>
      </c>
      <c r="KG335" s="770">
        <f t="shared" ref="KG335" si="5564">KF335/$KF$10</f>
        <v>0.11831770965290093</v>
      </c>
      <c r="KH335" s="761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72415</v>
      </c>
      <c r="JJ336" s="27">
        <f t="shared" si="5567"/>
        <v>5117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568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569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561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41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566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570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568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539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547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562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101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568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557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548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549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559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577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67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581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573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574</v>
      </c>
      <c r="IL338" s="33">
        <f>IL335-IJ338</f>
        <v>41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10345</v>
      </c>
      <c r="JJ338" s="11">
        <f t="shared" si="5099"/>
        <v>731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42" t="e">
        <f t="shared" ref="JY338" si="5637">SUM(I345,U345,AG345,AS345,BE345,BQ345,CC345)/SUM(G345,I345,S345,U345,AE345,AG345,AQ345,AS345,BC345,BE345,BO345,BQ345,CA345,CC345)</f>
        <v>#DIV/0!</v>
      </c>
      <c r="JZ338" s="689" t="e">
        <f t="shared" ref="JZ338" si="5638">SUM(CO345,DA345,DM345,DY345,EK345,EW345,FI345)/SUM(CM345,CO345,CY345,DA345,DK345,DM345,DW345,DY345,EI345,EK345,EU345,EW345,FG345,FI345)</f>
        <v>#DIV/0!</v>
      </c>
      <c r="KA338" s="745" t="e">
        <f t="shared" ref="KA338" si="5639">SUM(,FU345,GG345,GS345,HE345,HQ345,IC345,IO345)/SUM(FU345,FS345,GG345,GE345,GS345,GQ345,HE345,HC345,HQ345,HO345,IC345,IA345,IO345,IM345)</f>
        <v>#DIV/0!</v>
      </c>
      <c r="KB338" s="724">
        <f t="shared" ref="KB338" si="5640">KB340/KB342</f>
        <v>0</v>
      </c>
      <c r="KC338" s="720"/>
      <c r="KD338" s="720">
        <f t="shared" ref="KD338" si="5641">KD340/KD342</f>
        <v>0</v>
      </c>
      <c r="KE338" s="720"/>
      <c r="KF338" s="720">
        <f t="shared" ref="KF338" si="5642">KF340/KF342</f>
        <v>0</v>
      </c>
      <c r="KG338" s="755"/>
      <c r="KH338" s="757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48">+B338+1</f>
        <v>45856</v>
      </c>
      <c r="C339" s="10"/>
      <c r="D339" s="11"/>
      <c r="E339" s="61">
        <f t="shared" ref="E339:E344" si="5649">E338-C339</f>
        <v>568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569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561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41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566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570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568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539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547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562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101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568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557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548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549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559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577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67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581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573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574</v>
      </c>
      <c r="IL339" s="61">
        <f t="shared" ref="IL339:IL344" si="5690">IL338-IJ339</f>
        <v>41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0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10345</v>
      </c>
      <c r="JJ339" s="11">
        <f t="shared" si="5099"/>
        <v>731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48"/>
        <v>45857</v>
      </c>
      <c r="C340" s="10"/>
      <c r="D340" s="11"/>
      <c r="E340" s="61">
        <f t="shared" ref="E340:E341" si="5695">E339-C340</f>
        <v>568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569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561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41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566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570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568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539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547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562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101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568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557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548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549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559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577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67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581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573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574</v>
      </c>
      <c r="IL340" s="61">
        <f t="shared" si="5690"/>
        <v>41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0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10345</v>
      </c>
      <c r="JJ340" s="11">
        <f t="shared" si="5099"/>
        <v>731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43"/>
      <c r="JZ340" s="690"/>
      <c r="KA340" s="746"/>
      <c r="KB340" s="718">
        <f t="shared" ref="KB340" si="5775">SUM(C345,O345,AA345,AM345,AY345,BK345,BW345)</f>
        <v>0</v>
      </c>
      <c r="KC340" s="714"/>
      <c r="KD340" s="714">
        <f t="shared" ref="KD340" si="5776">SUM(CI345,CU345,DG345,DS345,EE345,EQ345,FC345)</f>
        <v>0</v>
      </c>
      <c r="KE340" s="714"/>
      <c r="KF340" s="714">
        <f t="shared" ref="KF340" si="5777">SUM(FO345,GA345,GM345,GY345,HK345,HW345,II345)</f>
        <v>0</v>
      </c>
      <c r="KG340" s="759"/>
      <c r="KH340" s="761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48"/>
        <v>45858</v>
      </c>
      <c r="C341" s="10"/>
      <c r="D341" s="11"/>
      <c r="E341" s="61">
        <f t="shared" si="5695"/>
        <v>568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569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561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41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566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570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568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539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547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562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101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568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557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548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549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559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577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67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581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573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574</v>
      </c>
      <c r="IL341" s="61">
        <f t="shared" si="5690"/>
        <v>41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0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10345</v>
      </c>
      <c r="JJ341" s="11">
        <f t="shared" si="5099"/>
        <v>731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49"/>
        <v>568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569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561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41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566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570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568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539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547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562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101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568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557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548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549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559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577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67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581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573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574</v>
      </c>
      <c r="IL342" s="61">
        <f t="shared" si="5690"/>
        <v>41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0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10345</v>
      </c>
      <c r="JJ342" s="11">
        <f t="shared" si="5099"/>
        <v>731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43"/>
      <c r="JZ342" s="690"/>
      <c r="KA342" s="746"/>
      <c r="KB342" s="718">
        <f t="shared" ref="KB342" si="5786">SUM(E335,Q335,AC335,AO335,BA335,BM335,BY335)</f>
        <v>3443</v>
      </c>
      <c r="KC342" s="714"/>
      <c r="KD342" s="714">
        <f t="shared" ref="KD342" si="5787">SUM(CK335,CW335,DI335,DU335,EG335,ES335,FE335)</f>
        <v>3422</v>
      </c>
      <c r="KE342" s="714"/>
      <c r="KF342" s="714">
        <f t="shared" ref="KF342" si="5788">SUM(FQ335,GC335,GO335,HA335,HM335,HY335,IK335)</f>
        <v>3480</v>
      </c>
      <c r="KG342" s="759"/>
      <c r="KH342" s="761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48"/>
        <v>45860</v>
      </c>
      <c r="C343" s="10"/>
      <c r="D343" s="11"/>
      <c r="E343" s="61">
        <f t="shared" si="5649"/>
        <v>568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569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561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41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566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570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568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539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547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562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101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568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557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548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549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559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577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67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581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573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574</v>
      </c>
      <c r="IL343" s="61">
        <f t="shared" si="5690"/>
        <v>41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0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10345</v>
      </c>
      <c r="JJ343" s="11">
        <f t="shared" si="5099"/>
        <v>731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48"/>
        <v>45861</v>
      </c>
      <c r="C344" s="10"/>
      <c r="D344" s="11"/>
      <c r="E344" s="61">
        <f t="shared" si="5649"/>
        <v>568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569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561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41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566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570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568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539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547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562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101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568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557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548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549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559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577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67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581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573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574</v>
      </c>
      <c r="IL344" s="61">
        <f t="shared" si="5690"/>
        <v>41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0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10345</v>
      </c>
      <c r="JJ344" s="11">
        <f t="shared" si="5099"/>
        <v>731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43"/>
      <c r="JZ344" s="690"/>
      <c r="KA344" s="746"/>
      <c r="KB344" s="718">
        <f t="shared" ref="KB344" si="5793">KB335+KB340</f>
        <v>502</v>
      </c>
      <c r="KC344" s="763">
        <f t="shared" ref="KC344" si="5794">KB344/$KB$10</f>
        <v>0.12724968314321927</v>
      </c>
      <c r="KD344" s="714">
        <f t="shared" ref="KD344" si="5795">KD335+KD340</f>
        <v>520</v>
      </c>
      <c r="KE344" s="763">
        <f t="shared" ref="KE344" si="5796">KD344/$KD$10</f>
        <v>0.13191273465246067</v>
      </c>
      <c r="KF344" s="714">
        <f t="shared" ref="KF344" si="5797">KF335+KF340</f>
        <v>467</v>
      </c>
      <c r="KG344" s="770">
        <f t="shared" ref="KG344" si="5798">KF344/$KF$10</f>
        <v>0.11831770965290093</v>
      </c>
      <c r="KH344" s="761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72415</v>
      </c>
      <c r="JJ345" s="27">
        <f t="shared" si="5801"/>
        <v>5117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568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569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561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41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566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570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568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539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547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562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101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568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557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548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549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559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577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67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581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573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574</v>
      </c>
      <c r="IL347" s="33">
        <f>IL344-IJ347</f>
        <v>41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10345</v>
      </c>
      <c r="JJ347" s="11">
        <f t="shared" si="5099"/>
        <v>731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42" t="e">
        <f t="shared" ref="JY347" si="5871">SUM(I354,U354,AG354,AS354,BE354,BQ354,CC354)/SUM(G354,I354,S354,U354,AE354,AG354,AQ354,AS354,BC354,BE354,BO354,BQ354,CA354,CC354)</f>
        <v>#DIV/0!</v>
      </c>
      <c r="JZ347" s="689" t="e">
        <f t="shared" ref="JZ347" si="5872">SUM(CO354,DA354,DM354,DY354,EK354,EW354,FI354)/SUM(CM354,CO354,CY354,DA354,DK354,DM354,DW354,DY354,EI354,EK354,EU354,EW354,FG354,FI354)</f>
        <v>#DIV/0!</v>
      </c>
      <c r="KA347" s="745" t="e">
        <f t="shared" ref="KA347" si="5873">SUM(,FU354,GG354,GS354,HE354,HQ354,IC354,IO354)/SUM(FU354,FS354,GG354,GE354,GS354,GQ354,HE354,HC354,HQ354,HO354,IC354,IA354,IO354,IM354)</f>
        <v>#DIV/0!</v>
      </c>
      <c r="KB347" s="724">
        <f t="shared" ref="KB347" si="5874">KB349/KB351</f>
        <v>0</v>
      </c>
      <c r="KC347" s="720"/>
      <c r="KD347" s="720">
        <f t="shared" ref="KD347" si="5875">KD349/KD351</f>
        <v>0</v>
      </c>
      <c r="KE347" s="720"/>
      <c r="KF347" s="720">
        <f t="shared" ref="KF347" si="5876">KF349/KF351</f>
        <v>0</v>
      </c>
      <c r="KG347" s="755"/>
      <c r="KH347" s="757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2">+B347+1</f>
        <v>45863</v>
      </c>
      <c r="C348" s="10"/>
      <c r="D348" s="11"/>
      <c r="E348" s="61">
        <f t="shared" ref="E348:E353" si="5883">E347-C348</f>
        <v>568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569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561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41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566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570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568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539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547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562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101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568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557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548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549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559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577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67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581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573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574</v>
      </c>
      <c r="IL348" s="61">
        <f t="shared" ref="IL348:IL353" si="5924">IL347-IJ348</f>
        <v>41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0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10345</v>
      </c>
      <c r="JJ348" s="11">
        <f t="shared" si="5099"/>
        <v>731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2"/>
        <v>45864</v>
      </c>
      <c r="C349" s="10"/>
      <c r="D349" s="11"/>
      <c r="E349" s="61">
        <f t="shared" si="5883"/>
        <v>568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569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561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41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566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570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568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539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547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562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101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568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557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548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549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559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577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67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581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573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574</v>
      </c>
      <c r="IL349" s="61">
        <f t="shared" si="5924"/>
        <v>41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0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10345</v>
      </c>
      <c r="JJ349" s="11">
        <f t="shared" si="5099"/>
        <v>731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43"/>
      <c r="JZ349" s="690"/>
      <c r="KA349" s="746"/>
      <c r="KB349" s="718">
        <f t="shared" ref="KB349" si="5929">SUM(C354,O354,AA354,AM354,AY354,BK354,BW354)</f>
        <v>0</v>
      </c>
      <c r="KC349" s="714"/>
      <c r="KD349" s="714">
        <f t="shared" ref="KD349" si="5930">SUM(CI354,CU354,DG354,DS354,EE354,EQ354,FC354)</f>
        <v>0</v>
      </c>
      <c r="KE349" s="714"/>
      <c r="KF349" s="714">
        <f t="shared" ref="KF349" si="5931">SUM(FO354,GA354,GM354,GY354,HK354,HW354,II354)</f>
        <v>0</v>
      </c>
      <c r="KG349" s="759"/>
      <c r="KH349" s="761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2"/>
        <v>45865</v>
      </c>
      <c r="C350" s="10"/>
      <c r="D350" s="11"/>
      <c r="E350" s="61">
        <f t="shared" si="5883"/>
        <v>568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569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561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41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566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570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568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539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547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562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101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568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557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548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549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559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577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67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581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573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574</v>
      </c>
      <c r="IL350" s="61">
        <f t="shared" si="5924"/>
        <v>41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0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10345</v>
      </c>
      <c r="JJ350" s="11">
        <f t="shared" si="5099"/>
        <v>731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3"/>
        <v>568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569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561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41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566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570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568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539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547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562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101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568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557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548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549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559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577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67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581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573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574</v>
      </c>
      <c r="IL351" s="61">
        <f t="shared" si="5924"/>
        <v>41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0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10345</v>
      </c>
      <c r="JJ351" s="11">
        <f t="shared" si="5099"/>
        <v>731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43"/>
      <c r="JZ351" s="690"/>
      <c r="KA351" s="746"/>
      <c r="KB351" s="718">
        <f t="shared" ref="KB351" si="5936">SUM(E344,Q344,AC344,AO344,BA344,BM344,BY344)</f>
        <v>3443</v>
      </c>
      <c r="KC351" s="714"/>
      <c r="KD351" s="714">
        <f t="shared" ref="KD351" si="5937">SUM(CK344,CW344,DI344,DU344,EG344,ES344,FE344)</f>
        <v>3422</v>
      </c>
      <c r="KE351" s="714"/>
      <c r="KF351" s="714">
        <f t="shared" ref="KF351" si="5938">SUM(FQ344,GC344,GO344,HA344,HM344,HY344,IK344)</f>
        <v>3480</v>
      </c>
      <c r="KG351" s="759"/>
      <c r="KH351" s="761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2"/>
        <v>45867</v>
      </c>
      <c r="C352" s="10"/>
      <c r="D352" s="11"/>
      <c r="E352" s="61">
        <f t="shared" si="5883"/>
        <v>568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569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561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41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566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570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568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539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547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562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101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568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557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548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549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559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577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67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581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573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574</v>
      </c>
      <c r="IL352" s="61">
        <f t="shared" si="5924"/>
        <v>41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0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10345</v>
      </c>
      <c r="JJ352" s="11">
        <f t="shared" si="5099"/>
        <v>731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2"/>
        <v>45868</v>
      </c>
      <c r="C353" s="10"/>
      <c r="D353" s="11"/>
      <c r="E353" s="61">
        <f t="shared" si="5883"/>
        <v>568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569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561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41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566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570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568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539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547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562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101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568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557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548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549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559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577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67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581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1"/>
        <v>573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574</v>
      </c>
      <c r="IL353" s="61">
        <f t="shared" si="5924"/>
        <v>41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0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10345</v>
      </c>
      <c r="JJ353" s="11">
        <f t="shared" si="5099"/>
        <v>731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43"/>
      <c r="JZ353" s="690"/>
      <c r="KA353" s="746"/>
      <c r="KB353" s="718">
        <f t="shared" ref="KB353" si="5943">KB344+KB349</f>
        <v>502</v>
      </c>
      <c r="KC353" s="763">
        <f t="shared" ref="KC353" si="5944">KB353/$KB$10</f>
        <v>0.12724968314321927</v>
      </c>
      <c r="KD353" s="714">
        <f t="shared" ref="KD353" si="5945">KD344+KD349</f>
        <v>520</v>
      </c>
      <c r="KE353" s="763">
        <f t="shared" ref="KE353" si="5946">KD353/$KD$10</f>
        <v>0.13191273465246067</v>
      </c>
      <c r="KF353" s="714">
        <f t="shared" ref="KF353" si="5947">KF344+KF349</f>
        <v>467</v>
      </c>
      <c r="KG353" s="770">
        <f t="shared" ref="KG353" si="5948">KF353/$KF$10</f>
        <v>0.11831770965290093</v>
      </c>
      <c r="KH353" s="761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72415</v>
      </c>
      <c r="JJ354" s="27">
        <f t="shared" si="5951"/>
        <v>5117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568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569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561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41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566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570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568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539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547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562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101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568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557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548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549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559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577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67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581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573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574</v>
      </c>
      <c r="IL356" s="33">
        <f>IL353-IJ356</f>
        <v>41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10345</v>
      </c>
      <c r="JJ356" s="11">
        <f t="shared" si="5099"/>
        <v>731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42" t="e">
        <f t="shared" ref="JY356" si="6021">SUM(I363,U363,AG363,AS363,BE363,BQ363,CC363)/SUM(G363,I363,S363,U363,AE363,AG363,AQ363,AS363,BC363,BE363,BO363,BQ363,CA363,CC363)</f>
        <v>#DIV/0!</v>
      </c>
      <c r="JZ356" s="689" t="e">
        <f t="shared" ref="JZ356" si="6022">SUM(CO363,DA363,DM363,DY363,EK363,EW363,FI363)/SUM(CM363,CO363,CY363,DA363,DK363,DM363,DW363,DY363,EI363,EK363,EU363,EW363,FG363,FI363)</f>
        <v>#DIV/0!</v>
      </c>
      <c r="KA356" s="745" t="e">
        <f t="shared" ref="KA356" si="6023">SUM(,FU363,GG363,GS363,HE363,HQ363,IC363,IO363)/SUM(FU363,FS363,GG363,GE363,GS363,GQ363,HE363,HC363,HQ363,HO363,IC363,IA363,IO363,IM363)</f>
        <v>#DIV/0!</v>
      </c>
      <c r="KB356" s="724">
        <f t="shared" ref="KB356" si="6024">KB358/KB360</f>
        <v>0</v>
      </c>
      <c r="KC356" s="720"/>
      <c r="KD356" s="720">
        <f t="shared" ref="KD356" si="6025">KD358/KD360</f>
        <v>0</v>
      </c>
      <c r="KE356" s="720"/>
      <c r="KF356" s="720">
        <f t="shared" ref="KF356" si="6026">KF358/KF360</f>
        <v>0</v>
      </c>
      <c r="KG356" s="755"/>
      <c r="KH356" s="757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2">+B356+1</f>
        <v>45870</v>
      </c>
      <c r="C357" s="10"/>
      <c r="D357" s="11"/>
      <c r="E357" s="61">
        <f t="shared" ref="E357:E362" si="6033">E356-C357</f>
        <v>568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569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561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41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566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570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568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539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547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562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101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568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557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548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549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559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577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67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581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573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574</v>
      </c>
      <c r="IL357" s="61">
        <f t="shared" ref="IL357:IL362" si="6074">IL356-IJ357</f>
        <v>41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0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10345</v>
      </c>
      <c r="JJ357" s="11">
        <f t="shared" si="5099"/>
        <v>731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2"/>
        <v>45871</v>
      </c>
      <c r="C358" s="10"/>
      <c r="D358" s="11"/>
      <c r="E358" s="61">
        <f t="shared" si="6033"/>
        <v>568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569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561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41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566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570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568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539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547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562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101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568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557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548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549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559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577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67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581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573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574</v>
      </c>
      <c r="IL358" s="61">
        <f t="shared" si="6074"/>
        <v>41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0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10345</v>
      </c>
      <c r="JJ358" s="11">
        <f t="shared" si="5099"/>
        <v>731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43"/>
      <c r="JZ358" s="690"/>
      <c r="KA358" s="746"/>
      <c r="KB358" s="718">
        <f t="shared" ref="KB358" si="6079">SUM(C363,O363,AA363,AM363,AY363,BK363,BW363)</f>
        <v>0</v>
      </c>
      <c r="KC358" s="714"/>
      <c r="KD358" s="714">
        <f t="shared" ref="KD358" si="6080">SUM(CI363,CU363,DG363,DS363,EE363,EQ363,FC363)</f>
        <v>0</v>
      </c>
      <c r="KE358" s="714"/>
      <c r="KF358" s="714">
        <f t="shared" ref="KF358" si="6081">SUM(FO363,GA363,GM363,GY363,HK363,HW363,II363)</f>
        <v>0</v>
      </c>
      <c r="KG358" s="759"/>
      <c r="KH358" s="761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2"/>
        <v>45872</v>
      </c>
      <c r="C359" s="10"/>
      <c r="D359" s="11"/>
      <c r="E359" s="61">
        <f t="shared" si="6033"/>
        <v>568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569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561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41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566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570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568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539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547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562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101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568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557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548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549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559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577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67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581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573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574</v>
      </c>
      <c r="IL359" s="61">
        <f t="shared" si="6074"/>
        <v>41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0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10345</v>
      </c>
      <c r="JJ359" s="11">
        <f t="shared" si="5099"/>
        <v>731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3"/>
        <v>568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569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561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41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566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570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568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539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547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562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101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568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557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548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549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559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577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67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581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573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574</v>
      </c>
      <c r="IL360" s="61">
        <f t="shared" si="6074"/>
        <v>41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0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10345</v>
      </c>
      <c r="JJ360" s="11">
        <f t="shared" si="5099"/>
        <v>731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43"/>
      <c r="JZ360" s="690"/>
      <c r="KA360" s="746"/>
      <c r="KB360" s="718">
        <f t="shared" ref="KB360" si="6086">SUM(E353,Q353,AC353,AO353,BA353,BM353,BY353)</f>
        <v>3443</v>
      </c>
      <c r="KC360" s="714"/>
      <c r="KD360" s="714">
        <f t="shared" ref="KD360" si="6087">SUM(CK353,CW353,DI353,DU353,EG353,ES353,FE353)</f>
        <v>3422</v>
      </c>
      <c r="KE360" s="714"/>
      <c r="KF360" s="714">
        <f t="shared" ref="KF360" si="6088">SUM(FQ353,GC353,GO353,HA353,HM353,HY353,IK353)</f>
        <v>3480</v>
      </c>
      <c r="KG360" s="759"/>
      <c r="KH360" s="761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2"/>
        <v>45874</v>
      </c>
      <c r="C361" s="10"/>
      <c r="D361" s="11"/>
      <c r="E361" s="61">
        <f t="shared" si="6033"/>
        <v>568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569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561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41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566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570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568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539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547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562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101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568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557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548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549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559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577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67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581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573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574</v>
      </c>
      <c r="IL361" s="61">
        <f t="shared" si="6074"/>
        <v>41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0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10345</v>
      </c>
      <c r="JJ361" s="11">
        <f t="shared" si="5099"/>
        <v>731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2"/>
        <v>45875</v>
      </c>
      <c r="C362" s="10"/>
      <c r="D362" s="11"/>
      <c r="E362" s="61">
        <f t="shared" si="6033"/>
        <v>568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569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561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41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566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570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568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539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547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562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101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568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557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548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549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559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577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67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581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573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574</v>
      </c>
      <c r="IL362" s="61">
        <f t="shared" si="6074"/>
        <v>41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0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10345</v>
      </c>
      <c r="JJ362" s="11">
        <f t="shared" si="5099"/>
        <v>731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43"/>
      <c r="JZ362" s="690"/>
      <c r="KA362" s="746"/>
      <c r="KB362" s="718">
        <f t="shared" ref="KB362" si="6093">KB353+KB358</f>
        <v>502</v>
      </c>
      <c r="KC362" s="763">
        <f t="shared" ref="KC362" si="6094">KB362/$KB$10</f>
        <v>0.12724968314321927</v>
      </c>
      <c r="KD362" s="714">
        <f t="shared" ref="KD362" si="6095">KD353+KD358</f>
        <v>520</v>
      </c>
      <c r="KE362" s="763">
        <f t="shared" ref="KE362" si="6096">KD362/$KD$10</f>
        <v>0.13191273465246067</v>
      </c>
      <c r="KF362" s="714">
        <f t="shared" ref="KF362" si="6097">KF353+KF358</f>
        <v>467</v>
      </c>
      <c r="KG362" s="770">
        <f t="shared" ref="KG362" si="6098">KF362/$KF$10</f>
        <v>0.11831770965290093</v>
      </c>
      <c r="KH362" s="761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72415</v>
      </c>
      <c r="JJ363" s="27">
        <f t="shared" si="6101"/>
        <v>5117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568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569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561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41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566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570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568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539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547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562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101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568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557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548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549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559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577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67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581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573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574</v>
      </c>
      <c r="IL365" s="33">
        <f>IL362-IJ365</f>
        <v>41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10345</v>
      </c>
      <c r="JJ365" s="11">
        <f t="shared" si="5099"/>
        <v>731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42" t="e">
        <f t="shared" ref="JY365" si="6171">SUM(I372,U372,AG372,AS372,BE372,BQ372,CC372)/SUM(G372,I372,S372,U372,AE372,AG372,AQ372,AS372,BC372,BE372,BO372,BQ372,CA372,CC372)</f>
        <v>#DIV/0!</v>
      </c>
      <c r="JZ365" s="689" t="e">
        <f t="shared" ref="JZ365" si="6172">SUM(CO372,DA372,DM372,DY372,EK372,EW372,FI372)/SUM(CM372,CO372,CY372,DA372,DK372,DM372,DW372,DY372,EI372,EK372,EU372,EW372,FG372,FI372)</f>
        <v>#DIV/0!</v>
      </c>
      <c r="KA365" s="745" t="e">
        <f t="shared" ref="KA365" si="6173">SUM(,FU372,GG372,GS372,HE372,HQ372,IC372,IO372)/SUM(FU372,FS372,GG372,GE372,GS372,GQ372,HE372,HC372,HQ372,HO372,IC372,IA372,IO372,IM372)</f>
        <v>#DIV/0!</v>
      </c>
      <c r="KB365" s="724">
        <f t="shared" ref="KB365" si="6174">KB367/KB369</f>
        <v>0</v>
      </c>
      <c r="KC365" s="720"/>
      <c r="KD365" s="720">
        <f t="shared" ref="KD365" si="6175">KD367/KD369</f>
        <v>0</v>
      </c>
      <c r="KE365" s="720"/>
      <c r="KF365" s="720">
        <f t="shared" ref="KF365" si="6176">KF367/KF369</f>
        <v>0</v>
      </c>
      <c r="KG365" s="755"/>
      <c r="KH365" s="757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2">+B365+1</f>
        <v>45877</v>
      </c>
      <c r="C366" s="10"/>
      <c r="D366" s="11"/>
      <c r="E366" s="61">
        <f t="shared" ref="E366:E371" si="6183">E365-C366</f>
        <v>568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569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561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41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566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570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568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539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547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562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101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568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557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548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549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559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577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67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581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573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574</v>
      </c>
      <c r="IL366" s="61">
        <f t="shared" ref="IL366:IL371" si="6224">IL365-IJ366</f>
        <v>41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0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10345</v>
      </c>
      <c r="JJ366" s="11">
        <f t="shared" si="5099"/>
        <v>731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2"/>
        <v>45878</v>
      </c>
      <c r="C367" s="10"/>
      <c r="D367" s="11"/>
      <c r="E367" s="61">
        <f t="shared" si="6183"/>
        <v>568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569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561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41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566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570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568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539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547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562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101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568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557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548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549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559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577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67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581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573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574</v>
      </c>
      <c r="IL367" s="61">
        <f t="shared" si="6224"/>
        <v>41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0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10345</v>
      </c>
      <c r="JJ367" s="11">
        <f t="shared" si="5099"/>
        <v>731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43"/>
      <c r="JZ367" s="690"/>
      <c r="KA367" s="746"/>
      <c r="KB367" s="718">
        <f t="shared" ref="KB367" si="6229">SUM(C372,O372,AA372,AM372,AY372,BK372,BW372)</f>
        <v>0</v>
      </c>
      <c r="KC367" s="714"/>
      <c r="KD367" s="714">
        <f t="shared" ref="KD367" si="6230">SUM(CI372,CU372,DG372,DS372,EE372,EQ372,FC372)</f>
        <v>0</v>
      </c>
      <c r="KE367" s="714"/>
      <c r="KF367" s="714">
        <f t="shared" ref="KF367" si="6231">SUM(FO372,GA372,GM372,GY372,HK372,HW372,II372)</f>
        <v>0</v>
      </c>
      <c r="KG367" s="759"/>
      <c r="KH367" s="761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2"/>
        <v>45879</v>
      </c>
      <c r="C368" s="10"/>
      <c r="D368" s="11"/>
      <c r="E368" s="61">
        <f t="shared" si="6183"/>
        <v>568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569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561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41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566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570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568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539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547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562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101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568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557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548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549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559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577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67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581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573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574</v>
      </c>
      <c r="IL368" s="61">
        <f t="shared" si="6224"/>
        <v>41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0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10345</v>
      </c>
      <c r="JJ368" s="11">
        <f t="shared" si="5099"/>
        <v>731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3"/>
        <v>568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569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561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41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566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570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568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539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547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562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101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568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557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548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549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559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577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67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581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573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574</v>
      </c>
      <c r="IL369" s="61">
        <f t="shared" si="6224"/>
        <v>41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0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10345</v>
      </c>
      <c r="JJ369" s="11">
        <f t="shared" si="5099"/>
        <v>731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43"/>
      <c r="JZ369" s="690"/>
      <c r="KA369" s="746"/>
      <c r="KB369" s="718">
        <f t="shared" ref="KB369" si="6236">SUM(E362,Q362,AC362,AO362,BA362,BM362,BY362)</f>
        <v>3443</v>
      </c>
      <c r="KC369" s="714"/>
      <c r="KD369" s="714">
        <f t="shared" ref="KD369" si="6237">SUM(CK362,CW362,DI362,DU362,EG362,ES362,FE362)</f>
        <v>3422</v>
      </c>
      <c r="KE369" s="714"/>
      <c r="KF369" s="714">
        <f t="shared" ref="KF369" si="6238">SUM(FQ362,GC362,GO362,HA362,HM362,HY362,IK362)</f>
        <v>3480</v>
      </c>
      <c r="KG369" s="759"/>
      <c r="KH369" s="761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2"/>
        <v>45881</v>
      </c>
      <c r="C370" s="10"/>
      <c r="D370" s="11"/>
      <c r="E370" s="61">
        <f t="shared" si="6183"/>
        <v>568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569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561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41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566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570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568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539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547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562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101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568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557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548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549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559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577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67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581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573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574</v>
      </c>
      <c r="IL370" s="61">
        <f t="shared" si="6224"/>
        <v>41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0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10345</v>
      </c>
      <c r="JJ370" s="11">
        <f t="shared" ref="JJ370:JJ371" si="6241">+F370+R370+AD370+AP370+BB370+BN370+BZ370+CL370+CX370+DJ370+DV370+EH370+ET370+FF370+GD370+GP370+HB370+HN370+HZ370+FR370+IL370+IX370</f>
        <v>731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2"/>
        <v>45882</v>
      </c>
      <c r="C371" s="10"/>
      <c r="D371" s="11"/>
      <c r="E371" s="61">
        <f t="shared" si="6183"/>
        <v>568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569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561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41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566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570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568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539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547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562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101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568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557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548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549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559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577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67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581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573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574</v>
      </c>
      <c r="IL371" s="61">
        <f t="shared" si="6224"/>
        <v>41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0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10345</v>
      </c>
      <c r="JJ371" s="11">
        <f t="shared" si="6241"/>
        <v>731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43"/>
      <c r="JZ371" s="690"/>
      <c r="KA371" s="746"/>
      <c r="KB371" s="718">
        <f t="shared" ref="KB371" si="6244">KB362+KB367</f>
        <v>502</v>
      </c>
      <c r="KC371" s="763">
        <f t="shared" ref="KC371" si="6245">KB371/$KB$10</f>
        <v>0.12724968314321927</v>
      </c>
      <c r="KD371" s="714">
        <f t="shared" ref="KD371" si="6246">KD362+KD367</f>
        <v>520</v>
      </c>
      <c r="KE371" s="763">
        <f t="shared" ref="KE371" si="6247">KD371/$KD$10</f>
        <v>0.13191273465246067</v>
      </c>
      <c r="KF371" s="714">
        <f t="shared" ref="KF371" si="6248">KF362+KF367</f>
        <v>467</v>
      </c>
      <c r="KG371" s="770">
        <f t="shared" ref="KG371" si="6249">KF371/$KF$10</f>
        <v>0.11831770965290093</v>
      </c>
      <c r="KH371" s="761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72415</v>
      </c>
      <c r="JJ372" s="27">
        <f t="shared" si="6252"/>
        <v>5117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BA285" activePane="bottomRight" state="frozen"/>
      <selection pane="topRight" activeCell="C1" sqref="C1"/>
      <selection pane="bottomLeft" activeCell="A4" sqref="A4"/>
      <selection pane="bottomRight" activeCell="HP303" sqref="HP303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</v>
      </c>
      <c r="H302" s="34">
        <f t="shared" ref="H302:H308" si="2206">((G302+I302)/E302)</f>
        <v>0.30022075055187636</v>
      </c>
      <c r="I302" s="33">
        <v>14</v>
      </c>
      <c r="J302" s="34">
        <f>I302/(G302+I302)</f>
        <v>0.10294117647058823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710</v>
      </c>
      <c r="HP302" s="78">
        <f t="shared" ref="HP302:HP308" si="2243">+(HO302)/HM302</f>
        <v>0.2872168284789644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9.8591549295774641E-2</v>
      </c>
      <c r="HS302" s="45">
        <v>72.3</v>
      </c>
      <c r="HT302" s="46">
        <v>628</v>
      </c>
      <c r="HU302" s="45">
        <f t="shared" ref="HU302:HU308" si="2245">+HT302/HO302*100</f>
        <v>88.450704225352112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>
        <v>1</v>
      </c>
      <c r="D303" s="11"/>
      <c r="E303" s="61">
        <f t="shared" ref="E303:F307" si="2246">E302-C303</f>
        <v>452</v>
      </c>
      <c r="F303" s="11">
        <f t="shared" si="2246"/>
        <v>33</v>
      </c>
      <c r="G303" s="11">
        <v>132</v>
      </c>
      <c r="H303" s="12">
        <f t="shared" si="2206"/>
        <v>0.30973451327433627</v>
      </c>
      <c r="I303" s="11">
        <v>8</v>
      </c>
      <c r="J303" s="12">
        <f t="shared" ref="J303:J308" si="2247">I303/(G303+I303)</f>
        <v>5.7142857142857141E-2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>
        <v>111</v>
      </c>
      <c r="T303" s="12">
        <f t="shared" si="2207"/>
        <v>0.24329896907216494</v>
      </c>
      <c r="U303" s="11">
        <v>7</v>
      </c>
      <c r="V303" s="12">
        <f t="shared" si="2208"/>
        <v>5.9322033898305086E-2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>
        <v>15</v>
      </c>
      <c r="AF303" s="12">
        <f t="shared" si="2209"/>
        <v>0.16346153846153846</v>
      </c>
      <c r="AG303" s="11">
        <v>2</v>
      </c>
      <c r="AH303" s="12">
        <f t="shared" si="2210"/>
        <v>0.11764705882352941</v>
      </c>
      <c r="AI303" s="13"/>
      <c r="AJ303" s="11"/>
      <c r="AK303" s="11"/>
      <c r="AL303" s="14"/>
      <c r="AM303" s="10">
        <v>1</v>
      </c>
      <c r="AN303" s="11"/>
      <c r="AO303" s="61">
        <f t="shared" ref="AO303:AP308" si="2250">AO302-AM303</f>
        <v>475</v>
      </c>
      <c r="AP303" s="11">
        <f t="shared" si="2250"/>
        <v>35</v>
      </c>
      <c r="AQ303" s="11">
        <v>133</v>
      </c>
      <c r="AR303" s="12">
        <f t="shared" si="2211"/>
        <v>0.30526315789473685</v>
      </c>
      <c r="AS303" s="11">
        <v>12</v>
      </c>
      <c r="AT303" s="12">
        <f t="shared" si="2212"/>
        <v>8.2758620689655171E-2</v>
      </c>
      <c r="AU303" s="13"/>
      <c r="AV303" s="11"/>
      <c r="AW303" s="11"/>
      <c r="AX303" s="14"/>
      <c r="AY303" s="10">
        <v>1</v>
      </c>
      <c r="AZ303" s="11"/>
      <c r="BA303" s="11">
        <f t="shared" ref="BA303:BB308" si="2251">BA302-AY303</f>
        <v>471</v>
      </c>
      <c r="BB303" s="11">
        <f t="shared" si="2251"/>
        <v>35</v>
      </c>
      <c r="BC303" s="11">
        <v>116</v>
      </c>
      <c r="BD303" s="12">
        <f t="shared" si="2213"/>
        <v>0.25902335456475584</v>
      </c>
      <c r="BE303" s="11">
        <v>6</v>
      </c>
      <c r="BF303" s="12">
        <f t="shared" si="2214"/>
        <v>4.9180327868852458E-2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>
        <v>115</v>
      </c>
      <c r="BP303" s="12">
        <f t="shared" si="2215"/>
        <v>0.25933609958506226</v>
      </c>
      <c r="BQ303" s="11">
        <v>10</v>
      </c>
      <c r="BR303" s="12">
        <f t="shared" si="2216"/>
        <v>0.08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3</v>
      </c>
      <c r="HL303" s="14">
        <f t="shared" si="2241"/>
        <v>0</v>
      </c>
      <c r="HM303" s="381">
        <f t="shared" si="2241"/>
        <v>2469</v>
      </c>
      <c r="HN303" s="11">
        <f t="shared" si="2241"/>
        <v>182</v>
      </c>
      <c r="HO303" s="11">
        <f t="shared" si="2242"/>
        <v>667</v>
      </c>
      <c r="HP303" s="79">
        <f t="shared" si="2243"/>
        <v>0.27014985824220333</v>
      </c>
      <c r="HQ303" s="15">
        <f t="shared" si="2244"/>
        <v>45</v>
      </c>
      <c r="HR303" s="12">
        <f t="shared" ref="HR303:HR309" si="2265">+(HQ303/(HO303))</f>
        <v>6.7466266866566718E-2</v>
      </c>
      <c r="HS303" s="16">
        <v>70.2</v>
      </c>
      <c r="HT303" s="17">
        <v>605</v>
      </c>
      <c r="HU303" s="16">
        <f t="shared" si="2245"/>
        <v>90.704647676161926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452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104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475</v>
      </c>
      <c r="AP304" s="11">
        <f t="shared" si="2250"/>
        <v>35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471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482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2469</v>
      </c>
      <c r="HN304" s="11">
        <f t="shared" si="2241"/>
        <v>182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/>
      <c r="D305" s="11"/>
      <c r="E305" s="61">
        <f t="shared" si="2246"/>
        <v>452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104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475</v>
      </c>
      <c r="AP305" s="11">
        <f t="shared" si="2250"/>
        <v>35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471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482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2469</v>
      </c>
      <c r="HN305" s="11">
        <f t="shared" si="2241"/>
        <v>182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452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104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475</v>
      </c>
      <c r="AP306" s="11">
        <f t="shared" si="2250"/>
        <v>35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471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482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2469</v>
      </c>
      <c r="HN306" s="11">
        <f t="shared" si="2241"/>
        <v>182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452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104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475</v>
      </c>
      <c r="AP307" s="11">
        <f t="shared" si="2250"/>
        <v>35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471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482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2469</v>
      </c>
      <c r="HN307" s="11">
        <f t="shared" si="2241"/>
        <v>182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452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485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104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475</v>
      </c>
      <c r="AP308" s="11">
        <f t="shared" si="2250"/>
        <v>35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471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482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2469</v>
      </c>
      <c r="HN308" s="11">
        <f t="shared" si="2241"/>
        <v>182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1</v>
      </c>
      <c r="D309" s="27">
        <f>SUM(D302:D308)</f>
        <v>0</v>
      </c>
      <c r="E309" s="27"/>
      <c r="F309" s="27"/>
      <c r="G309" s="27">
        <f>SUM(G302:G308)</f>
        <v>254</v>
      </c>
      <c r="H309" s="28">
        <f>((G309+I309)/7)/E308</f>
        <v>8.7231352718078387E-2</v>
      </c>
      <c r="I309" s="27">
        <f>SUM(I302:I308)</f>
        <v>22</v>
      </c>
      <c r="J309" s="28">
        <f>(I309/(I309+G309))</f>
        <v>7.9710144927536225E-2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245</v>
      </c>
      <c r="T309" s="28">
        <f>((S309+U309)/7)/Q308</f>
        <v>7.8055964653902798E-2</v>
      </c>
      <c r="U309" s="27">
        <f>SUM(U302:U308)</f>
        <v>20</v>
      </c>
      <c r="V309" s="28">
        <f>(U309/(U309+S309))</f>
        <v>7.5471698113207544E-2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24</v>
      </c>
      <c r="AF309" s="28">
        <f>((AE309+AG309)/7)/AC308</f>
        <v>3.8461538461538464E-2</v>
      </c>
      <c r="AG309" s="27">
        <f>SUM(AG302:AG308)</f>
        <v>4</v>
      </c>
      <c r="AH309" s="28">
        <f>(AG309/(AG309+AE309))</f>
        <v>0.14285714285714285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1</v>
      </c>
      <c r="AN309" s="27">
        <f>SUM(AN302:AN308)</f>
        <v>0</v>
      </c>
      <c r="AO309" s="27"/>
      <c r="AP309" s="27"/>
      <c r="AQ309" s="27">
        <f>SUM(AQ302:AQ308)</f>
        <v>257</v>
      </c>
      <c r="AR309" s="28">
        <f>((AQ309+AS309)/7)/AO308</f>
        <v>8.4812030075187964E-2</v>
      </c>
      <c r="AS309" s="27">
        <f>SUM(AS302:AS308)</f>
        <v>25</v>
      </c>
      <c r="AT309" s="28">
        <f>(AS309/(AS309+AQ309))</f>
        <v>8.8652482269503549E-2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238</v>
      </c>
      <c r="BD309" s="28">
        <f>((BC309+BE309)/7)/BA308</f>
        <v>7.7343039126478622E-2</v>
      </c>
      <c r="BE309" s="27">
        <f>SUM(BE302:BE308)</f>
        <v>17</v>
      </c>
      <c r="BF309" s="28">
        <f>(BE309/(BE309+BC309))</f>
        <v>6.6666666666666666E-2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1</v>
      </c>
      <c r="BL309" s="27">
        <f>SUM(BL302:BL308)</f>
        <v>0</v>
      </c>
      <c r="BM309" s="27"/>
      <c r="BN309" s="27"/>
      <c r="BO309" s="27">
        <f>SUM(BO302:BO308)</f>
        <v>244</v>
      </c>
      <c r="BP309" s="28">
        <f>((BO309+BQ309)/7)/BM308</f>
        <v>8.0320094842916426E-2</v>
      </c>
      <c r="BQ309" s="27">
        <f>SUM(BQ302:BQ308)</f>
        <v>27</v>
      </c>
      <c r="BR309" s="28">
        <f>(BQ309/(BQ309+BO309))</f>
        <v>9.9630996309963096E-2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5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1377</v>
      </c>
      <c r="HP309" s="80">
        <f>+((HO309)/HM308)/7</f>
        <v>7.967366776601284E-2</v>
      </c>
      <c r="HQ309" s="57">
        <f t="shared" si="2244"/>
        <v>115</v>
      </c>
      <c r="HR309" s="48">
        <f t="shared" si="2265"/>
        <v>8.3514887436456062E-2</v>
      </c>
      <c r="HS309" s="49">
        <f>SUM(HS302:HS308)/7</f>
        <v>20.357142857142858</v>
      </c>
      <c r="HT309" s="50">
        <f>SUM(HT302:HT308)</f>
        <v>1233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2.0210185933710592E-3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452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485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104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475</v>
      </c>
      <c r="AP311" s="33">
        <f>AP308-AN311</f>
        <v>35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471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482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2469</v>
      </c>
      <c r="HN311" s="33">
        <f t="shared" si="2301"/>
        <v>182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452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485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104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475</v>
      </c>
      <c r="AP312" s="11">
        <f t="shared" si="2310"/>
        <v>35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471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482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2469</v>
      </c>
      <c r="HN312" s="11">
        <f t="shared" si="2301"/>
        <v>182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452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485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104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475</v>
      </c>
      <c r="AP313" s="11">
        <f t="shared" si="2310"/>
        <v>35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471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482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2469</v>
      </c>
      <c r="HN313" s="11">
        <f t="shared" si="2301"/>
        <v>182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452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485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104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475</v>
      </c>
      <c r="AP314" s="11">
        <f t="shared" si="2310"/>
        <v>35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471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482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2469</v>
      </c>
      <c r="HN314" s="11">
        <f t="shared" si="2301"/>
        <v>182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452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485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104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475</v>
      </c>
      <c r="AP315" s="11">
        <f t="shared" si="2310"/>
        <v>35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471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482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2469</v>
      </c>
      <c r="HN315" s="11">
        <f t="shared" si="2301"/>
        <v>182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452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485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104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475</v>
      </c>
      <c r="AP316" s="11">
        <f t="shared" si="2310"/>
        <v>35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471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482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2469</v>
      </c>
      <c r="HN316" s="11">
        <f t="shared" si="2301"/>
        <v>182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/>
      <c r="D317" s="11"/>
      <c r="E317" s="61">
        <f>E316-C317</f>
        <v>452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485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104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475</v>
      </c>
      <c r="AP317" s="11">
        <f t="shared" si="2310"/>
        <v>35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471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482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2469</v>
      </c>
      <c r="HN317" s="11">
        <f t="shared" si="2301"/>
        <v>182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452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485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104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475</v>
      </c>
      <c r="AP320" s="33">
        <f>AP317-AN320</f>
        <v>35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471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482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2469</v>
      </c>
      <c r="HN320" s="33">
        <f t="shared" si="2362"/>
        <v>182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452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485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104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475</v>
      </c>
      <c r="AP321" s="11">
        <f t="shared" si="2371"/>
        <v>35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471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482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2469</v>
      </c>
      <c r="HN321" s="11">
        <f t="shared" si="2362"/>
        <v>182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452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485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104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475</v>
      </c>
      <c r="AP322" s="11">
        <f t="shared" si="2371"/>
        <v>35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471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482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2469</v>
      </c>
      <c r="HN322" s="11">
        <f t="shared" si="2362"/>
        <v>182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/>
      <c r="D323" s="11"/>
      <c r="E323" s="61">
        <f t="shared" si="2367"/>
        <v>452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485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104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475</v>
      </c>
      <c r="AP323" s="11">
        <f t="shared" si="2371"/>
        <v>35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471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482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2469</v>
      </c>
      <c r="HN323" s="11">
        <f t="shared" si="2362"/>
        <v>182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/>
      <c r="D324" s="11"/>
      <c r="E324" s="61">
        <f t="shared" si="2367"/>
        <v>452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485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104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475</v>
      </c>
      <c r="AP324" s="11">
        <f t="shared" si="2371"/>
        <v>35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471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482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2469</v>
      </c>
      <c r="HN324" s="11">
        <f t="shared" si="2362"/>
        <v>182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452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485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104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475</v>
      </c>
      <c r="AP325" s="11">
        <f t="shared" si="2371"/>
        <v>35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471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482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2469</v>
      </c>
      <c r="HN325" s="11">
        <f t="shared" si="2362"/>
        <v>182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452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485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104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475</v>
      </c>
      <c r="AP326" s="11">
        <f t="shared" si="2371"/>
        <v>35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471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482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2469</v>
      </c>
      <c r="HN326" s="11">
        <f t="shared" si="2362"/>
        <v>182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452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485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104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475</v>
      </c>
      <c r="AP329" s="33">
        <f>AP326-AN329</f>
        <v>35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471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482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2469</v>
      </c>
      <c r="HN329" s="33">
        <f t="shared" si="2422"/>
        <v>182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452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485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104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475</v>
      </c>
      <c r="AP330" s="11">
        <f t="shared" si="2431"/>
        <v>35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471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482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2469</v>
      </c>
      <c r="HN330" s="11">
        <f t="shared" si="2422"/>
        <v>182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452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485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104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475</v>
      </c>
      <c r="AP331" s="11">
        <f t="shared" si="2431"/>
        <v>35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471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482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2469</v>
      </c>
      <c r="HN331" s="11">
        <f t="shared" si="2422"/>
        <v>182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452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485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104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475</v>
      </c>
      <c r="AP332" s="11">
        <f t="shared" si="2431"/>
        <v>35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471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482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2469</v>
      </c>
      <c r="HN332" s="11">
        <f t="shared" si="2422"/>
        <v>182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452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485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104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475</v>
      </c>
      <c r="AP333" s="11">
        <f t="shared" si="2431"/>
        <v>35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471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482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2469</v>
      </c>
      <c r="HN333" s="11">
        <f t="shared" si="2422"/>
        <v>182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452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485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104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475</v>
      </c>
      <c r="AP334" s="11">
        <f t="shared" si="2431"/>
        <v>35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471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482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2469</v>
      </c>
      <c r="HN334" s="11">
        <f t="shared" si="2422"/>
        <v>182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452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485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104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475</v>
      </c>
      <c r="AP335" s="11">
        <f t="shared" si="2431"/>
        <v>35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471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482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2469</v>
      </c>
      <c r="HN335" s="11">
        <f t="shared" si="2422"/>
        <v>182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452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485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104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475</v>
      </c>
      <c r="AP338" s="33">
        <f>AP335-AN338</f>
        <v>35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471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482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2469</v>
      </c>
      <c r="HN338" s="33">
        <f t="shared" si="2482"/>
        <v>182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452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485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104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475</v>
      </c>
      <c r="AP339" s="11">
        <f t="shared" si="2491"/>
        <v>35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471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482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2469</v>
      </c>
      <c r="HN339" s="11">
        <f t="shared" si="2482"/>
        <v>182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452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485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104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475</v>
      </c>
      <c r="AP340" s="11">
        <f t="shared" ref="AP340" si="2520">AP339-AN340</f>
        <v>35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471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482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2469</v>
      </c>
      <c r="HN340" s="11">
        <f t="shared" si="2482"/>
        <v>182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452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485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104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475</v>
      </c>
      <c r="AP341" s="11">
        <f t="shared" si="2491"/>
        <v>35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471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482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2469</v>
      </c>
      <c r="HN341" s="11">
        <f t="shared" si="2482"/>
        <v>182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452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485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104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475</v>
      </c>
      <c r="AP342" s="11">
        <f t="shared" si="2491"/>
        <v>35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471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482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2469</v>
      </c>
      <c r="HN342" s="11">
        <f t="shared" si="2482"/>
        <v>182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452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485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104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475</v>
      </c>
      <c r="AP343" s="11">
        <f t="shared" si="2491"/>
        <v>35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471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482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2469</v>
      </c>
      <c r="HN343" s="11">
        <f t="shared" si="2482"/>
        <v>182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452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485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104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475</v>
      </c>
      <c r="AP344" s="11">
        <f t="shared" si="2491"/>
        <v>35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471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482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2469</v>
      </c>
      <c r="HN344" s="11">
        <f t="shared" si="2482"/>
        <v>182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452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485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104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475</v>
      </c>
      <c r="AP347" s="33">
        <f>AP344-AN347</f>
        <v>35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471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482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2469</v>
      </c>
      <c r="HN347" s="33">
        <f t="shared" si="2617"/>
        <v>182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452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485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104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475</v>
      </c>
      <c r="AP348" s="11">
        <f t="shared" si="2626"/>
        <v>35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471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482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2469</v>
      </c>
      <c r="HN348" s="11">
        <f t="shared" si="2617"/>
        <v>182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452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485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104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475</v>
      </c>
      <c r="AP349" s="11">
        <f t="shared" si="2626"/>
        <v>35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471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482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2469</v>
      </c>
      <c r="HN349" s="11">
        <f t="shared" si="2617"/>
        <v>182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452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485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104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475</v>
      </c>
      <c r="AP350" s="11">
        <f t="shared" si="2626"/>
        <v>35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471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482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2469</v>
      </c>
      <c r="HN350" s="11">
        <f t="shared" si="2617"/>
        <v>182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452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485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104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475</v>
      </c>
      <c r="AP351" s="11">
        <f t="shared" si="2626"/>
        <v>35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471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482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2469</v>
      </c>
      <c r="HN351" s="11">
        <f t="shared" si="2617"/>
        <v>182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452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485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104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475</v>
      </c>
      <c r="AP352" s="11">
        <f t="shared" si="2626"/>
        <v>35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471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482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2469</v>
      </c>
      <c r="HN352" s="11">
        <f t="shared" si="2617"/>
        <v>182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452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485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104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475</v>
      </c>
      <c r="AP353" s="11">
        <f t="shared" si="2626"/>
        <v>35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471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482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2469</v>
      </c>
      <c r="HN353" s="11">
        <f t="shared" si="2617"/>
        <v>182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452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485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104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475</v>
      </c>
      <c r="AP356" s="33">
        <f>AP353-AN356</f>
        <v>35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471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482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2469</v>
      </c>
      <c r="HN356" s="33">
        <f t="shared" si="2677"/>
        <v>182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452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485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104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475</v>
      </c>
      <c r="AP357" s="11">
        <f t="shared" ref="AP357:AP362" si="2691">AP356-AN357</f>
        <v>35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471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482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2469</v>
      </c>
      <c r="HN357" s="11">
        <f t="shared" si="2677"/>
        <v>182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452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485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104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475</v>
      </c>
      <c r="AP358" s="11">
        <f t="shared" si="2691"/>
        <v>35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471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482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2469</v>
      </c>
      <c r="HN358" s="11">
        <f t="shared" si="2677"/>
        <v>182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452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485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104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475</v>
      </c>
      <c r="AP359" s="11">
        <f t="shared" si="2691"/>
        <v>35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471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482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2469</v>
      </c>
      <c r="HN359" s="11">
        <f t="shared" si="2677"/>
        <v>182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452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485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104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475</v>
      </c>
      <c r="AP360" s="11">
        <f t="shared" si="2691"/>
        <v>35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471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482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2469</v>
      </c>
      <c r="HN360" s="11">
        <f t="shared" si="2677"/>
        <v>182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452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485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104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475</v>
      </c>
      <c r="AP361" s="11">
        <f t="shared" si="2691"/>
        <v>35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471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482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2469</v>
      </c>
      <c r="HN361" s="11">
        <f t="shared" si="2677"/>
        <v>182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452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485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104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475</v>
      </c>
      <c r="AP362" s="11">
        <f t="shared" si="2691"/>
        <v>35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471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482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2469</v>
      </c>
      <c r="HN362" s="11">
        <f t="shared" si="2677"/>
        <v>182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452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485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104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475</v>
      </c>
      <c r="AP365" s="33">
        <f>AP362-AN365</f>
        <v>35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471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482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2469</v>
      </c>
      <c r="HN365" s="33">
        <f t="shared" si="2756"/>
        <v>182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452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485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104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475</v>
      </c>
      <c r="AP366" s="11">
        <f t="shared" ref="AP366:AP371" si="2770">AP365-AN366</f>
        <v>35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471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482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2469</v>
      </c>
      <c r="HN366" s="11">
        <f t="shared" si="2756"/>
        <v>182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452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485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104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475</v>
      </c>
      <c r="AP367" s="11">
        <f t="shared" si="2770"/>
        <v>35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471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482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2469</v>
      </c>
      <c r="HN367" s="11">
        <f t="shared" si="2756"/>
        <v>182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452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485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104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475</v>
      </c>
      <c r="AP368" s="11">
        <f t="shared" si="2770"/>
        <v>35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471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482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2469</v>
      </c>
      <c r="HN368" s="11">
        <f t="shared" si="2756"/>
        <v>182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452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485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104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475</v>
      </c>
      <c r="AP369" s="11">
        <f t="shared" si="2770"/>
        <v>35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471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482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2469</v>
      </c>
      <c r="HN369" s="11">
        <f t="shared" si="2756"/>
        <v>182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452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485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104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475</v>
      </c>
      <c r="AP370" s="11">
        <f t="shared" si="2770"/>
        <v>35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471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482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2469</v>
      </c>
      <c r="HN370" s="11">
        <f t="shared" si="2756"/>
        <v>182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452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485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104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475</v>
      </c>
      <c r="AP371" s="11">
        <f t="shared" si="2770"/>
        <v>35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471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482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2469</v>
      </c>
      <c r="HN371" s="11">
        <f t="shared" si="2756"/>
        <v>182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129">
        <f>LF!C291+LF!AM291+LF!CI291+LF!DS291+LF!FO291+LF!GY291</f>
        <v>21</v>
      </c>
      <c r="F35" s="130">
        <f t="shared" si="4"/>
        <v>1807</v>
      </c>
      <c r="G35" s="129">
        <f>LF!O291+LF!AA291+LF!CU291+LF!DG291+LF!GA291+LF!GM291</f>
        <v>12</v>
      </c>
      <c r="H35" s="130">
        <f t="shared" si="5"/>
        <v>3439</v>
      </c>
      <c r="I35" s="129">
        <f>LF!AY291+LF!BK291+LF!EE291+LF!EQ291+LF!HK291+LF!HW291</f>
        <v>14</v>
      </c>
      <c r="J35" s="130">
        <f t="shared" si="6"/>
        <v>3476</v>
      </c>
      <c r="K35" s="133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129">
        <f>LM!C291+LM!AA291</f>
        <v>6</v>
      </c>
      <c r="Q35" s="130">
        <f>LM!E290+LM!AC290</f>
        <v>563</v>
      </c>
      <c r="R35" s="129">
        <f>LM!O291</f>
        <v>4</v>
      </c>
      <c r="S35" s="130">
        <f>LM!Q290</f>
        <v>487</v>
      </c>
      <c r="T35" s="129">
        <f>LM!AM291+LM!AY291</f>
        <v>8</v>
      </c>
      <c r="U35" s="130">
        <f>LM!AO290+LM!BA290</f>
        <v>955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129">
        <f>LF!C300+LF!AM300+LF!CI300+LF!DS300+LF!FO300+LF!GY300</f>
        <v>23</v>
      </c>
      <c r="F36" s="130">
        <f t="shared" si="4"/>
        <v>1784</v>
      </c>
      <c r="G36" s="129">
        <f>LF!O300+LF!AA300+LF!CU300+LF!DG300+LF!GA300+LF!GM300</f>
        <v>16</v>
      </c>
      <c r="H36" s="130">
        <f t="shared" si="5"/>
        <v>3423</v>
      </c>
      <c r="I36" s="129">
        <f>LF!AY300+LF!BK300+LF!EE300+LF!EQ300+LF!HK300+LF!HW300</f>
        <v>20</v>
      </c>
      <c r="J36" s="130">
        <f t="shared" si="6"/>
        <v>3456</v>
      </c>
      <c r="K36" s="133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129">
        <f>LM!C300+LM!AA300</f>
        <v>6</v>
      </c>
      <c r="Q36" s="130">
        <f>LM!E299+LM!AC299</f>
        <v>557</v>
      </c>
      <c r="R36" s="129">
        <f>LM!O300</f>
        <v>1</v>
      </c>
      <c r="S36" s="130">
        <f>LM!Q299</f>
        <v>486</v>
      </c>
      <c r="T36" s="129">
        <f>LM!AM300+LM!AY300</f>
        <v>7</v>
      </c>
      <c r="U36" s="130">
        <f>LM!AO299+LM!BA299</f>
        <v>948</v>
      </c>
      <c r="V36" s="129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10345</v>
      </c>
      <c r="D37" s="130">
        <f t="shared" si="12"/>
        <v>24</v>
      </c>
      <c r="E37" s="129">
        <f>LF!C309+LF!AM309+LF!CI309+LF!DS309+LF!FO309+LF!GY309</f>
        <v>12</v>
      </c>
      <c r="F37" s="130">
        <f t="shared" si="4"/>
        <v>1772</v>
      </c>
      <c r="G37" s="129">
        <f>LF!O309+LF!AA309+LF!CU309+LF!DG309+LF!GA309+LF!GM309</f>
        <v>7</v>
      </c>
      <c r="H37" s="130">
        <f t="shared" si="5"/>
        <v>3416</v>
      </c>
      <c r="I37" s="129">
        <f>LF!AY309+LF!BK309+LF!EE309+LF!EQ309+LF!HK309+LF!HW309</f>
        <v>4</v>
      </c>
      <c r="J37" s="130">
        <f t="shared" si="6"/>
        <v>3452</v>
      </c>
      <c r="K37" s="133">
        <f>LF!BW309+LF!FC309+LF!II309</f>
        <v>1</v>
      </c>
      <c r="L37" s="130">
        <f t="shared" si="7"/>
        <v>1705</v>
      </c>
      <c r="N37" s="129">
        <f t="shared" si="8"/>
        <v>2467</v>
      </c>
      <c r="O37" s="130">
        <f t="shared" si="1"/>
        <v>5</v>
      </c>
      <c r="P37" s="129">
        <f>LM!C309+LM!AA309</f>
        <v>1</v>
      </c>
      <c r="Q37" s="130">
        <f>LM!E308+LM!AC308</f>
        <v>556</v>
      </c>
      <c r="R37" s="129">
        <f>LM!O309</f>
        <v>1</v>
      </c>
      <c r="S37" s="130">
        <f>LM!Q308</f>
        <v>485</v>
      </c>
      <c r="T37" s="129">
        <f>LM!AM309+LM!AY309</f>
        <v>2</v>
      </c>
      <c r="U37" s="130">
        <f>LM!AO308+LM!BA308</f>
        <v>946</v>
      </c>
      <c r="V37" s="129">
        <f>LM!BK309</f>
        <v>1</v>
      </c>
      <c r="W37" s="130">
        <f>LM!BM308</f>
        <v>482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10345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1772</v>
      </c>
      <c r="G38" s="129">
        <f>LF!O318+LF!AA318+LF!CU318+LF!DG318+LF!GA318+LF!GM318</f>
        <v>0</v>
      </c>
      <c r="H38" s="130">
        <f t="shared" si="5"/>
        <v>3416</v>
      </c>
      <c r="I38" s="129">
        <f>LF!AY318+LF!BK318+LF!EE318+LF!EQ318+LF!HK318+LF!HW318</f>
        <v>0</v>
      </c>
      <c r="J38" s="130">
        <f t="shared" si="6"/>
        <v>3452</v>
      </c>
      <c r="K38" s="133">
        <f>LF!BW318+LF!FC318+LF!II318</f>
        <v>0</v>
      </c>
      <c r="L38" s="130">
        <f t="shared" si="7"/>
        <v>1705</v>
      </c>
      <c r="N38" s="129">
        <f t="shared" si="8"/>
        <v>2467</v>
      </c>
      <c r="O38" s="130">
        <f t="shared" si="1"/>
        <v>0</v>
      </c>
      <c r="P38" s="129">
        <f>LM!C318+LM!AA318</f>
        <v>0</v>
      </c>
      <c r="Q38" s="130">
        <f>LM!E317+LM!AC317</f>
        <v>556</v>
      </c>
      <c r="R38" s="129">
        <f>LM!O318</f>
        <v>0</v>
      </c>
      <c r="S38" s="130">
        <f>LM!Q317</f>
        <v>485</v>
      </c>
      <c r="T38" s="129">
        <f>LM!AM318+LM!AY318</f>
        <v>0</v>
      </c>
      <c r="U38" s="130">
        <f>LM!AO317+LM!BA317</f>
        <v>946</v>
      </c>
      <c r="V38" s="129">
        <f>LM!BK318</f>
        <v>0</v>
      </c>
      <c r="W38" s="130">
        <f>LM!BM317</f>
        <v>482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10345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1772</v>
      </c>
      <c r="G39" s="129">
        <f>LF!O327+LF!AA327+LF!CU327+LF!DG327+LF!GA327+LF!GM327</f>
        <v>0</v>
      </c>
      <c r="H39" s="130">
        <f t="shared" si="5"/>
        <v>3416</v>
      </c>
      <c r="I39" s="129">
        <f>LF!AY327+LF!BK327+LF!EE327+LF!EQ327+LF!HK327+LF!HW327</f>
        <v>0</v>
      </c>
      <c r="J39" s="130">
        <f t="shared" si="6"/>
        <v>3452</v>
      </c>
      <c r="K39" s="133">
        <f>LF!BW327+LF!FC327+LF!II327</f>
        <v>0</v>
      </c>
      <c r="L39" s="130">
        <f t="shared" si="7"/>
        <v>1705</v>
      </c>
      <c r="N39" s="129">
        <f t="shared" si="8"/>
        <v>2467</v>
      </c>
      <c r="O39" s="130">
        <f t="shared" si="1"/>
        <v>0</v>
      </c>
      <c r="P39" s="129">
        <f>LM!C327+LM!AA327</f>
        <v>0</v>
      </c>
      <c r="Q39" s="130">
        <f>LM!E326+LM!AC326</f>
        <v>556</v>
      </c>
      <c r="R39" s="129">
        <f>LM!O327</f>
        <v>0</v>
      </c>
      <c r="S39" s="130">
        <f>LM!Q326</f>
        <v>485</v>
      </c>
      <c r="T39" s="129">
        <f>LM!AM327+LM!AY327</f>
        <v>0</v>
      </c>
      <c r="U39" s="130">
        <f>LM!AO326+LM!BA326</f>
        <v>946</v>
      </c>
      <c r="V39" s="129">
        <f>LM!BK327</f>
        <v>0</v>
      </c>
      <c r="W39" s="130">
        <f>LM!BM326</f>
        <v>482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10345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1772</v>
      </c>
      <c r="G40" s="129">
        <f>LF!O336+LF!AA336+LF!CU336+LF!DG336+LF!GA336+LF!GM336</f>
        <v>0</v>
      </c>
      <c r="H40" s="130">
        <f t="shared" si="5"/>
        <v>3416</v>
      </c>
      <c r="I40" s="129">
        <f>LF!AY336+LF!BK336+LF!EE336+LF!EQ336+LF!HK336+LF!HW336</f>
        <v>0</v>
      </c>
      <c r="J40" s="130">
        <f t="shared" si="6"/>
        <v>3452</v>
      </c>
      <c r="K40" s="133">
        <f>LF!BW336+LF!FC336+LF!II336</f>
        <v>0</v>
      </c>
      <c r="L40" s="130">
        <f t="shared" si="7"/>
        <v>1705</v>
      </c>
      <c r="N40" s="129">
        <f t="shared" si="8"/>
        <v>2467</v>
      </c>
      <c r="O40" s="130">
        <f t="shared" si="1"/>
        <v>0</v>
      </c>
      <c r="P40" s="129">
        <f>LM!C336+LM!AA336</f>
        <v>0</v>
      </c>
      <c r="Q40" s="130">
        <f>LM!E335+LM!AC335</f>
        <v>556</v>
      </c>
      <c r="R40" s="129">
        <f>LM!O336</f>
        <v>0</v>
      </c>
      <c r="S40" s="130">
        <f>LM!Q335</f>
        <v>485</v>
      </c>
      <c r="T40" s="129">
        <f>LM!AM336+LM!AY336</f>
        <v>0</v>
      </c>
      <c r="U40" s="130">
        <f>LM!AO335+LM!BA335</f>
        <v>946</v>
      </c>
      <c r="V40" s="129">
        <f>LM!BK336</f>
        <v>0</v>
      </c>
      <c r="W40" s="130">
        <f>LM!BM335</f>
        <v>482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10345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1772</v>
      </c>
      <c r="G41" s="129">
        <f>LF!O345+LF!AA345+LF!CU345+LF!DG345+LF!GA345+LF!GM345</f>
        <v>0</v>
      </c>
      <c r="H41" s="130">
        <f t="shared" si="5"/>
        <v>3416</v>
      </c>
      <c r="I41" s="129">
        <f>LF!AY345+LF!BK345+LF!EE345+LF!EQ345+LF!HK345+LF!HW345</f>
        <v>0</v>
      </c>
      <c r="J41" s="130">
        <f t="shared" si="6"/>
        <v>3452</v>
      </c>
      <c r="K41" s="133">
        <f>LF!BW345+LF!FC345+LF!II345</f>
        <v>0</v>
      </c>
      <c r="L41" s="130">
        <f t="shared" si="7"/>
        <v>1705</v>
      </c>
      <c r="N41" s="129">
        <f t="shared" si="8"/>
        <v>2467</v>
      </c>
      <c r="O41" s="130">
        <f t="shared" si="1"/>
        <v>0</v>
      </c>
      <c r="P41" s="129">
        <f>LM!C345+LM!AA345</f>
        <v>0</v>
      </c>
      <c r="Q41" s="130">
        <f>LM!E344+LM!AC344</f>
        <v>556</v>
      </c>
      <c r="R41" s="129">
        <f>LM!O345</f>
        <v>0</v>
      </c>
      <c r="S41" s="130">
        <f>LM!Q344</f>
        <v>485</v>
      </c>
      <c r="T41" s="129">
        <f>LM!AM345+LM!AY345</f>
        <v>0</v>
      </c>
      <c r="U41" s="130">
        <f>LM!AO344+LM!BA344</f>
        <v>946</v>
      </c>
      <c r="V41" s="129">
        <f>LM!BK345</f>
        <v>0</v>
      </c>
      <c r="W41" s="130">
        <f>LM!BM344</f>
        <v>482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10345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1772</v>
      </c>
      <c r="G42" s="131">
        <f>LF!O354+LF!AA354+LF!CU354+LF!DG354+LF!GA354+LF!GM354</f>
        <v>0</v>
      </c>
      <c r="H42" s="130">
        <f t="shared" si="5"/>
        <v>3416</v>
      </c>
      <c r="I42" s="131">
        <f>LF!AY354+LF!BK354+LF!EE354+LF!EQ354+LF!HK354+LF!HW354</f>
        <v>0</v>
      </c>
      <c r="J42" s="130">
        <f t="shared" si="6"/>
        <v>3452</v>
      </c>
      <c r="K42" s="134">
        <f>LF!BW354+LF!FC354+LF!II354</f>
        <v>0</v>
      </c>
      <c r="L42" s="130">
        <f t="shared" si="7"/>
        <v>1705</v>
      </c>
      <c r="N42" s="129">
        <f t="shared" si="8"/>
        <v>2467</v>
      </c>
      <c r="O42" s="132">
        <f t="shared" si="1"/>
        <v>0</v>
      </c>
      <c r="P42" s="131">
        <f>LM!C354+LM!AA354</f>
        <v>0</v>
      </c>
      <c r="Q42" s="132">
        <f>LM!E353+LM!AC353</f>
        <v>556</v>
      </c>
      <c r="R42" s="131">
        <f>LM!O354</f>
        <v>0</v>
      </c>
      <c r="S42" s="132">
        <f>LM!Q353</f>
        <v>485</v>
      </c>
      <c r="T42" s="131">
        <f>LM!AM354+LM!AY354</f>
        <v>0</v>
      </c>
      <c r="U42" s="132">
        <f>LM!AO353+LM!BA353</f>
        <v>946</v>
      </c>
      <c r="V42" s="131">
        <f>LM!BK354</f>
        <v>0</v>
      </c>
      <c r="W42" s="132">
        <f>LM!BM353</f>
        <v>482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55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55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55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55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55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55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10345</v>
      </c>
      <c r="D303" s="99">
        <f>LF!E303+LF!AC303+LF!BM303+LF!CK303+LF!DU303+LF!ES303+LF!GC303+LF!HA303</f>
        <v>3522</v>
      </c>
      <c r="E303" s="92">
        <f>LF!C303+LF!AA303+LF!BK303+LF!CI303+LF!DS303+LF!EQ303+LF!GA303+LF!GY303</f>
        <v>3</v>
      </c>
      <c r="F303" s="99">
        <f>LF!Q303+LF!BY303+LF!EG303+LF!GO303</f>
        <v>2282</v>
      </c>
      <c r="G303" s="92">
        <f>LF!O303+LF!BW303+LF!EE303+LF!GM303</f>
        <v>2</v>
      </c>
      <c r="H303" s="99">
        <f>LF!AO303+LF!CW303</f>
        <v>588</v>
      </c>
      <c r="I303" s="92">
        <f>LF!AM303+LF!CU303</f>
        <v>1</v>
      </c>
      <c r="J303" s="99">
        <f>LF!BA303+LF!DI303+LF!FE303+LF!HM303</f>
        <v>2257</v>
      </c>
      <c r="K303" s="92">
        <f>LF!AY303+LF!DG303+LF!FC303+LF!HK303</f>
        <v>1</v>
      </c>
    </row>
    <row r="304" spans="1:11" ht="18.75" x14ac:dyDescent="0.25">
      <c r="A304" s="855"/>
      <c r="B304" s="90">
        <f t="shared" si="149"/>
        <v>45829</v>
      </c>
      <c r="C304" s="97">
        <f>LF!JI304</f>
        <v>10345</v>
      </c>
      <c r="D304" s="99">
        <f>LF!E304+LF!AC304+LF!BM304+LF!CK304+LF!DU304+LF!ES304+LF!GC304+LF!HA304</f>
        <v>3522</v>
      </c>
      <c r="E304" s="92">
        <f>LF!C304+LF!AA304+LF!BK304+LF!CI304+LF!DS304+LF!EQ304+LF!GA304+LF!GY304</f>
        <v>0</v>
      </c>
      <c r="F304" s="99">
        <f>LF!Q304+LF!BY304+LF!EG304+LF!GO304</f>
        <v>2282</v>
      </c>
      <c r="G304" s="92">
        <f>LF!O304+LF!BW304+LF!EE304+LF!GM304</f>
        <v>0</v>
      </c>
      <c r="H304" s="99">
        <f>LF!AO304+LF!CW304</f>
        <v>588</v>
      </c>
      <c r="I304" s="92">
        <f>LF!AM304+LF!CU304</f>
        <v>0</v>
      </c>
      <c r="J304" s="99">
        <f>LF!BA304+LF!DI304+LF!FE304+LF!HM304</f>
        <v>2257</v>
      </c>
      <c r="K304" s="92">
        <f>LF!AY304+LF!DG304+LF!FC304+LF!HK304</f>
        <v>0</v>
      </c>
    </row>
    <row r="305" spans="1:11" ht="18.75" x14ac:dyDescent="0.25">
      <c r="A305" s="855"/>
      <c r="B305" s="90">
        <f t="shared" si="149"/>
        <v>45830</v>
      </c>
      <c r="C305" s="97">
        <f>LF!JI305</f>
        <v>10345</v>
      </c>
      <c r="D305" s="99">
        <f>LF!E305+LF!AC305+LF!BM305+LF!CK305+LF!DU305+LF!ES305+LF!GC305+LF!HA305</f>
        <v>3522</v>
      </c>
      <c r="E305" s="92">
        <f>LF!C305+LF!AA305+LF!BK305+LF!CI305+LF!DS305+LF!EQ305+LF!GA305+LF!GY305</f>
        <v>0</v>
      </c>
      <c r="F305" s="99">
        <f>LF!Q305+LF!BY305+LF!EG305+LF!GO305</f>
        <v>2282</v>
      </c>
      <c r="G305" s="92">
        <f>LF!O305+LF!BW305+LF!EE305+LF!GM305</f>
        <v>0</v>
      </c>
      <c r="H305" s="99">
        <f>LF!AO305+LF!CW305</f>
        <v>588</v>
      </c>
      <c r="I305" s="92">
        <f>LF!AM305+LF!CU305</f>
        <v>0</v>
      </c>
      <c r="J305" s="99">
        <f>LF!BA305+LF!DI305+LF!FE305+LF!HM305</f>
        <v>2257</v>
      </c>
      <c r="K305" s="92">
        <f>LF!AY305+LF!DG305+LF!FC305+LF!HK305</f>
        <v>0</v>
      </c>
    </row>
    <row r="306" spans="1:11" ht="18.75" x14ac:dyDescent="0.25">
      <c r="A306" s="855"/>
      <c r="B306" s="90">
        <f t="shared" si="149"/>
        <v>45831</v>
      </c>
      <c r="C306" s="97">
        <f>LF!JI306</f>
        <v>10345</v>
      </c>
      <c r="D306" s="99">
        <f>LF!E306+LF!AC306+LF!BM306+LF!CK306+LF!DU306+LF!ES306+LF!GC306+LF!HA306</f>
        <v>3522</v>
      </c>
      <c r="E306" s="92">
        <f>LF!C306+LF!AA306+LF!BK306+LF!CI306+LF!DS306+LF!EQ306+LF!GA306+LF!GY306</f>
        <v>0</v>
      </c>
      <c r="F306" s="99">
        <f>LF!Q306+LF!BY306+LF!EG306+LF!GO306</f>
        <v>2282</v>
      </c>
      <c r="G306" s="92">
        <f>LF!O306+LF!BW306+LF!EE306+LF!GM306</f>
        <v>0</v>
      </c>
      <c r="H306" s="99">
        <f>LF!AO306+LF!CW306</f>
        <v>588</v>
      </c>
      <c r="I306" s="92">
        <f>LF!AM306+LF!CU306</f>
        <v>0</v>
      </c>
      <c r="J306" s="99">
        <f>LF!BA306+LF!DI306+LF!FE306+LF!HM306</f>
        <v>2257</v>
      </c>
      <c r="K306" s="92">
        <f>LF!AY306+LF!DG306+LF!FC306+LF!HK306</f>
        <v>0</v>
      </c>
    </row>
    <row r="307" spans="1:11" ht="18.75" x14ac:dyDescent="0.25">
      <c r="A307" s="855"/>
      <c r="B307" s="90">
        <f t="shared" si="149"/>
        <v>45832</v>
      </c>
      <c r="C307" s="97">
        <f>LF!JI307</f>
        <v>10345</v>
      </c>
      <c r="D307" s="99">
        <f>LF!E307+LF!AC307+LF!BM307+LF!CK307+LF!DU307+LF!ES307+LF!GC307+LF!HA307</f>
        <v>3522</v>
      </c>
      <c r="E307" s="92">
        <f>LF!C307+LF!AA307+LF!BK307+LF!CI307+LF!DS307+LF!EQ307+LF!GA307+LF!GY307</f>
        <v>0</v>
      </c>
      <c r="F307" s="99">
        <f>LF!Q307+LF!BY307+LF!EG307+LF!GO307</f>
        <v>2282</v>
      </c>
      <c r="G307" s="92">
        <f>LF!O307+LF!BW307+LF!EE307+LF!GM307</f>
        <v>0</v>
      </c>
      <c r="H307" s="99">
        <f>LF!AO307+LF!CW307</f>
        <v>588</v>
      </c>
      <c r="I307" s="92">
        <f>LF!AM307+LF!CU307</f>
        <v>0</v>
      </c>
      <c r="J307" s="99">
        <f>LF!BA307+LF!DI307+LF!FE307+LF!HM307</f>
        <v>2257</v>
      </c>
      <c r="K307" s="92">
        <f>LF!AY307+LF!DG307+LF!FC307+LF!HK307</f>
        <v>0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10345</v>
      </c>
      <c r="D308" s="122">
        <f>LF!E308+LF!AC308+LF!BM308+LF!CK308+LF!DU308+LF!ES308+LF!GC308+LF!HA308</f>
        <v>3522</v>
      </c>
      <c r="E308" s="93">
        <f>LF!C308+LF!AA308+LF!BK308+LF!CI308+LF!DS308+LF!EQ308+LF!GA308+LF!GY308</f>
        <v>0</v>
      </c>
      <c r="F308" s="100">
        <f>LF!Q308+LF!BY308+LF!EG308+LF!GO308</f>
        <v>2282</v>
      </c>
      <c r="G308" s="93">
        <f>LF!O308+LF!BW308+LF!EE308+LF!GM308</f>
        <v>0</v>
      </c>
      <c r="H308" s="100">
        <f>LF!AO308+LF!CW308</f>
        <v>588</v>
      </c>
      <c r="I308" s="93">
        <f>LF!AM308+LF!CU308</f>
        <v>0</v>
      </c>
      <c r="J308" s="100">
        <f>LF!BA308+LF!DI308+LF!FE308+LF!HM308</f>
        <v>2257</v>
      </c>
      <c r="K308" s="93">
        <f>LF!AY308+LF!DG308+LF!FC308+LF!HK308</f>
        <v>0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13</v>
      </c>
      <c r="F309" s="95"/>
      <c r="G309" s="94">
        <f t="shared" ref="G309" si="151">SUM(G302:G308)</f>
        <v>4</v>
      </c>
      <c r="H309" s="95"/>
      <c r="I309" s="94">
        <f t="shared" ref="I309" si="152">SUM(I302:I308)</f>
        <v>1</v>
      </c>
      <c r="J309" s="95"/>
      <c r="K309" s="94">
        <f t="shared" ref="K309" si="153">SUM(K302:K308)</f>
        <v>2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10345</v>
      </c>
      <c r="D311" s="98">
        <f>LF!E311+LF!AC311+LF!BM311+LF!CK311+LF!DU311+LF!ES311+LF!GC311+LF!HA311</f>
        <v>3522</v>
      </c>
      <c r="E311" s="91">
        <f>LF!C311+LF!AA311+LF!BK311+LF!CI311+LF!DS311+LF!EQ311+LF!GA311+LF!GY311</f>
        <v>0</v>
      </c>
      <c r="F311" s="98">
        <f>LF!Q311+LF!BY311+LF!EG311+LF!GO311</f>
        <v>2282</v>
      </c>
      <c r="G311" s="91">
        <f>LF!O311+LF!BW311+LF!EE311+LF!GM311</f>
        <v>0</v>
      </c>
      <c r="H311" s="98">
        <f>LF!AO311+LF!CW311</f>
        <v>588</v>
      </c>
      <c r="I311" s="91">
        <f>LF!AM311+LF!CU311</f>
        <v>0</v>
      </c>
      <c r="J311" s="98">
        <f>LF!BA311+LF!DI311+LF!FE311+LF!HM311</f>
        <v>2257</v>
      </c>
      <c r="K311" s="91">
        <f>LF!AY311+LF!DG311+LF!FC311+LF!HK311</f>
        <v>0</v>
      </c>
    </row>
    <row r="312" spans="1:11" ht="18.75" x14ac:dyDescent="0.25">
      <c r="A312" s="855"/>
      <c r="B312" s="90">
        <f t="shared" si="149"/>
        <v>45835</v>
      </c>
      <c r="C312" s="97">
        <f>LF!JI312</f>
        <v>10345</v>
      </c>
      <c r="D312" s="99">
        <f>LF!E312+LF!AC312+LF!BM312+LF!CK312+LF!DU312+LF!ES312+LF!GC312+LF!HA312</f>
        <v>3522</v>
      </c>
      <c r="E312" s="92">
        <f>LF!C312+LF!AA312+LF!BK312+LF!CI312+LF!DS312+LF!EQ312+LF!GA312+LF!GY312</f>
        <v>0</v>
      </c>
      <c r="F312" s="99">
        <f>LF!Q312+LF!BY312+LF!EG312+LF!GO312</f>
        <v>2282</v>
      </c>
      <c r="G312" s="92">
        <f>LF!O312+LF!BW312+LF!EE312+LF!GM312</f>
        <v>0</v>
      </c>
      <c r="H312" s="99">
        <f>LF!AO312+LF!CW312</f>
        <v>588</v>
      </c>
      <c r="I312" s="92">
        <f>LF!AM312+LF!CU312</f>
        <v>0</v>
      </c>
      <c r="J312" s="99">
        <f>LF!BA312+LF!DI312+LF!FE312+LF!HM312</f>
        <v>2257</v>
      </c>
      <c r="K312" s="92">
        <f>LF!AY312+LF!DG312+LF!FC312+LF!HK312</f>
        <v>0</v>
      </c>
    </row>
    <row r="313" spans="1:11" ht="18.75" x14ac:dyDescent="0.25">
      <c r="A313" s="855"/>
      <c r="B313" s="90">
        <f t="shared" si="149"/>
        <v>45836</v>
      </c>
      <c r="C313" s="97">
        <f>LF!JI313</f>
        <v>10345</v>
      </c>
      <c r="D313" s="99">
        <f>LF!E313+LF!AC313+LF!BM313+LF!CK313+LF!DU313+LF!ES313+LF!GC313+LF!HA313</f>
        <v>3522</v>
      </c>
      <c r="E313" s="92">
        <f>LF!C313+LF!AA313+LF!BK313+LF!CI313+LF!DS313+LF!EQ313+LF!GA313+LF!GY313</f>
        <v>0</v>
      </c>
      <c r="F313" s="99">
        <f>LF!Q313+LF!BY313+LF!EG313+LF!GO313</f>
        <v>2282</v>
      </c>
      <c r="G313" s="92">
        <f>LF!O313+LF!BW313+LF!EE313+LF!GM313</f>
        <v>0</v>
      </c>
      <c r="H313" s="99">
        <f>LF!AO313+LF!CW313</f>
        <v>588</v>
      </c>
      <c r="I313" s="92">
        <f>LF!AM313+LF!CU313</f>
        <v>0</v>
      </c>
      <c r="J313" s="99">
        <f>LF!BA313+LF!DI313+LF!FE313+LF!HM313</f>
        <v>2257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10345</v>
      </c>
      <c r="D314" s="99">
        <f>LF!E314+LF!AC314+LF!BM314+LF!CK314+LF!DU314+LF!ES314+LF!GC314+LF!HA314</f>
        <v>3522</v>
      </c>
      <c r="E314" s="92">
        <f>LF!C314+LF!AA314+LF!BK314+LF!CI314+LF!DS314+LF!EQ314+LF!GA314+LF!GY314</f>
        <v>0</v>
      </c>
      <c r="F314" s="99">
        <f>LF!Q314+LF!BY314+LF!EG314+LF!GO314</f>
        <v>2282</v>
      </c>
      <c r="G314" s="92">
        <f>LF!O314+LF!BW314+LF!EE314+LF!GM314</f>
        <v>0</v>
      </c>
      <c r="H314" s="99">
        <f>LF!AO314+LF!CW314</f>
        <v>588</v>
      </c>
      <c r="I314" s="92">
        <f>LF!AM314+LF!CU314</f>
        <v>0</v>
      </c>
      <c r="J314" s="99">
        <f>LF!BA314+LF!DI314+LF!FE314+LF!HM314</f>
        <v>2257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10345</v>
      </c>
      <c r="D315" s="99">
        <f>LF!E315+LF!AC315+LF!BM315+LF!CK315+LF!DU315+LF!ES315+LF!GC315+LF!HA315</f>
        <v>3522</v>
      </c>
      <c r="E315" s="92">
        <f>LF!C315+LF!AA315+LF!BK315+LF!CI315+LF!DS315+LF!EQ315+LF!GA315+LF!GY315</f>
        <v>0</v>
      </c>
      <c r="F315" s="99">
        <f>LF!Q315+LF!BY315+LF!EG315+LF!GO315</f>
        <v>2282</v>
      </c>
      <c r="G315" s="92">
        <f>LF!O315+LF!BW315+LF!EE315+LF!GM315</f>
        <v>0</v>
      </c>
      <c r="H315" s="99">
        <f>LF!AO315+LF!CW315</f>
        <v>588</v>
      </c>
      <c r="I315" s="92">
        <f>LF!AM315+LF!CU315</f>
        <v>0</v>
      </c>
      <c r="J315" s="99">
        <f>LF!BA315+LF!DI315+LF!FE315+LF!HM315</f>
        <v>2257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10345</v>
      </c>
      <c r="D316" s="99">
        <f>LF!E316+LF!AC316+LF!BM316+LF!CK316+LF!DU316+LF!ES316+LF!GC316+LF!HA316</f>
        <v>3522</v>
      </c>
      <c r="E316" s="92">
        <f>LF!C316+LF!AA316+LF!BK316+LF!CI316+LF!DS316+LF!EQ316+LF!GA316+LF!GY316</f>
        <v>0</v>
      </c>
      <c r="F316" s="99">
        <f>LF!Q316+LF!BY316+LF!EG316+LF!GO316</f>
        <v>2282</v>
      </c>
      <c r="G316" s="92">
        <f>LF!O316+LF!BW316+LF!EE316+LF!GM316</f>
        <v>0</v>
      </c>
      <c r="H316" s="99">
        <f>LF!AO316+LF!CW316</f>
        <v>588</v>
      </c>
      <c r="I316" s="92">
        <f>LF!AM316+LF!CU316</f>
        <v>0</v>
      </c>
      <c r="J316" s="99">
        <f>LF!BA316+LF!DI316+LF!FE316+LF!HM316</f>
        <v>2257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10345</v>
      </c>
      <c r="D317" s="122">
        <f>LF!E317+LF!AC317+LF!BM317+LF!CK317+LF!DU317+LF!ES317+LF!GC317+LF!HA317</f>
        <v>3522</v>
      </c>
      <c r="E317" s="93">
        <f>LF!C317+LF!AA317+LF!BK317+LF!CI317+LF!DS317+LF!EQ317+LF!GA317+LF!GY317</f>
        <v>0</v>
      </c>
      <c r="F317" s="100">
        <f>LF!Q317+LF!BY317+LF!EG317+LF!GO317</f>
        <v>2282</v>
      </c>
      <c r="G317" s="93">
        <f>LF!O317+LF!BW317+LF!EE317+LF!GM317</f>
        <v>0</v>
      </c>
      <c r="H317" s="100">
        <f>LF!AO317+LF!CW317</f>
        <v>588</v>
      </c>
      <c r="I317" s="93">
        <f>LF!AM317+LF!CU317</f>
        <v>0</v>
      </c>
      <c r="J317" s="100">
        <f>LF!BA317+LF!DI317+LF!FE317+LF!HM317</f>
        <v>2257</v>
      </c>
      <c r="K317" s="93">
        <f>LF!AY317+LF!DG317+LF!FC317+LF!HK317</f>
        <v>0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10345</v>
      </c>
      <c r="D320" s="98">
        <f>LF!E320+LF!AC320+LF!BM320+LF!CK320+LF!DU320+LF!ES320+LF!GC320+LF!HA320</f>
        <v>3522</v>
      </c>
      <c r="E320" s="91">
        <f>LF!C320+LF!AA320+LF!BK320+LF!CI320+LF!DS320+LF!EQ320+LF!GA320+LF!GY320</f>
        <v>0</v>
      </c>
      <c r="F320" s="98">
        <f>LF!Q320+LF!BY320+LF!EG320+LF!GO320</f>
        <v>2282</v>
      </c>
      <c r="G320" s="91">
        <f>LF!O320+LF!BW320+LF!EE320+LF!GM320</f>
        <v>0</v>
      </c>
      <c r="H320" s="98">
        <f>LF!AO320+LF!CW320</f>
        <v>588</v>
      </c>
      <c r="I320" s="91">
        <f>LF!AM320+LF!CU320</f>
        <v>0</v>
      </c>
      <c r="J320" s="98">
        <f>LF!BA320+LF!DI320+LF!FE320+LF!HM320</f>
        <v>2257</v>
      </c>
      <c r="K320" s="91">
        <f>LF!AY320+LF!DG320+LF!FC320+LF!HK320</f>
        <v>0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10345</v>
      </c>
      <c r="D321" s="99">
        <f>LF!E321+LF!AC321+LF!BM321+LF!CK321+LF!DU321+LF!ES321+LF!GC321+LF!HA321</f>
        <v>3522</v>
      </c>
      <c r="E321" s="92">
        <f>LF!C321+LF!AA321+LF!BK321+LF!CI321+LF!DS321+LF!EQ321+LF!GA321+LF!GY321</f>
        <v>0</v>
      </c>
      <c r="F321" s="99">
        <f>LF!Q321+LF!BY321+LF!EG321+LF!GO321</f>
        <v>2282</v>
      </c>
      <c r="G321" s="92">
        <f>LF!O321+LF!BW321+LF!EE321+LF!GM321</f>
        <v>0</v>
      </c>
      <c r="H321" s="99">
        <f>LF!AO321+LF!CW321</f>
        <v>588</v>
      </c>
      <c r="I321" s="92">
        <f>LF!AM321+LF!CU321</f>
        <v>0</v>
      </c>
      <c r="J321" s="99">
        <f>LF!BA321+LF!DI321+LF!FE321+LF!HM321</f>
        <v>2257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10345</v>
      </c>
      <c r="D322" s="99">
        <f>LF!E322+LF!AC322+LF!BM322+LF!CK322+LF!DU322+LF!ES322+LF!GC322+LF!HA322</f>
        <v>3522</v>
      </c>
      <c r="E322" s="92">
        <f>LF!C322+LF!AA322+LF!BK322+LF!CI322+LF!DS322+LF!EQ322+LF!GA322+LF!GY322</f>
        <v>0</v>
      </c>
      <c r="F322" s="99">
        <f>LF!Q322+LF!BY322+LF!EG322+LF!GO322</f>
        <v>2282</v>
      </c>
      <c r="G322" s="92">
        <f>LF!O322+LF!BW322+LF!EE322+LF!GM322</f>
        <v>0</v>
      </c>
      <c r="H322" s="99">
        <f>LF!AO322+LF!CW322</f>
        <v>588</v>
      </c>
      <c r="I322" s="92">
        <f>LF!AM322+LF!CU322</f>
        <v>0</v>
      </c>
      <c r="J322" s="99">
        <f>LF!BA322+LF!DI322+LF!FE322+LF!HM322</f>
        <v>2257</v>
      </c>
      <c r="K322" s="92">
        <f>LF!AY322+LF!DG322+LF!FC322+LF!HK322</f>
        <v>0</v>
      </c>
    </row>
    <row r="323" spans="1:11" ht="18.75" x14ac:dyDescent="0.25">
      <c r="A323" s="855"/>
      <c r="B323" s="90">
        <f t="shared" si="159"/>
        <v>45844</v>
      </c>
      <c r="C323" s="97">
        <f>LF!JI323</f>
        <v>10345</v>
      </c>
      <c r="D323" s="99">
        <f>LF!E323+LF!AC323+LF!BM323+LF!CK323+LF!DU323+LF!ES323+LF!GC323+LF!HA323</f>
        <v>3522</v>
      </c>
      <c r="E323" s="92">
        <f>LF!C323+LF!AA323+LF!BK323+LF!CI323+LF!DS323+LF!EQ323+LF!GA323+LF!GY323</f>
        <v>0</v>
      </c>
      <c r="F323" s="99">
        <f>LF!Q323+LF!BY323+LF!EG323+LF!GO323</f>
        <v>2282</v>
      </c>
      <c r="G323" s="92">
        <f>LF!O323+LF!BW323+LF!EE323+LF!GM323</f>
        <v>0</v>
      </c>
      <c r="H323" s="99">
        <f>LF!AO323+LF!CW323</f>
        <v>588</v>
      </c>
      <c r="I323" s="92">
        <f>LF!AM323+LF!CU323</f>
        <v>0</v>
      </c>
      <c r="J323" s="99">
        <f>LF!BA323+LF!DI323+LF!FE323+LF!HM323</f>
        <v>2257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10345</v>
      </c>
      <c r="D324" s="99">
        <f>LF!E324+LF!AC324+LF!BM324+LF!CK324+LF!DU324+LF!ES324+LF!GC324+LF!HA324</f>
        <v>3522</v>
      </c>
      <c r="E324" s="92">
        <f>LF!C324+LF!AA324+LF!BK324+LF!CI324+LF!DS324+LF!EQ324+LF!GA324+LF!GY324</f>
        <v>0</v>
      </c>
      <c r="F324" s="99">
        <f>LF!Q324+LF!BY324+LF!EG324+LF!GO324</f>
        <v>2282</v>
      </c>
      <c r="G324" s="92">
        <f>LF!O324+LF!BW324+LF!EE324+LF!GM324</f>
        <v>0</v>
      </c>
      <c r="H324" s="99">
        <f>LF!AO324+LF!CW324</f>
        <v>588</v>
      </c>
      <c r="I324" s="92">
        <f>LF!AM324+LF!CU324</f>
        <v>0</v>
      </c>
      <c r="J324" s="99">
        <f>LF!BA324+LF!DI324+LF!FE324+LF!HM324</f>
        <v>2257</v>
      </c>
      <c r="K324" s="92">
        <f>LF!AY324+LF!DG324+LF!FC324+LF!HK324</f>
        <v>0</v>
      </c>
    </row>
    <row r="325" spans="1:11" ht="18.75" x14ac:dyDescent="0.25">
      <c r="A325" s="855"/>
      <c r="B325" s="90">
        <f t="shared" si="159"/>
        <v>45846</v>
      </c>
      <c r="C325" s="97">
        <f>LF!JI325</f>
        <v>10345</v>
      </c>
      <c r="D325" s="99">
        <f>LF!E325+LF!AC325+LF!BM325+LF!CK325+LF!DU325+LF!ES325+LF!GC325+LF!HA325</f>
        <v>3522</v>
      </c>
      <c r="E325" s="92">
        <f>LF!C325+LF!AA325+LF!BK325+LF!CI325+LF!DS325+LF!EQ325+LF!GA325+LF!GY325</f>
        <v>0</v>
      </c>
      <c r="F325" s="99">
        <f>LF!Q325+LF!BY325+LF!EG325+LF!GO325</f>
        <v>2282</v>
      </c>
      <c r="G325" s="92">
        <f>LF!O325+LF!BW325+LF!EE325+LF!GM325</f>
        <v>0</v>
      </c>
      <c r="H325" s="99">
        <f>LF!AO325+LF!CW325</f>
        <v>588</v>
      </c>
      <c r="I325" s="92">
        <f>LF!AM325+LF!CU325</f>
        <v>0</v>
      </c>
      <c r="J325" s="99">
        <f>LF!BA325+LF!DI325+LF!FE325+LF!HM325</f>
        <v>2257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10345</v>
      </c>
      <c r="D326" s="122">
        <f>LF!E326+LF!AC326+LF!BM326+LF!CK326+LF!DU326+LF!ES326+LF!GC326+LF!HA326</f>
        <v>3522</v>
      </c>
      <c r="E326" s="93">
        <f>LF!C326+LF!AA326+LF!BK326+LF!CI326+LF!DS326+LF!EQ326+LF!GA326+LF!GY326</f>
        <v>0</v>
      </c>
      <c r="F326" s="100">
        <f>LF!Q326+LF!BY326+LF!EG326+LF!GO326</f>
        <v>2282</v>
      </c>
      <c r="G326" s="93">
        <f>LF!O326+LF!BW326+LF!EE326+LF!GM326</f>
        <v>0</v>
      </c>
      <c r="H326" s="100">
        <f>LF!AO326+LF!CW326</f>
        <v>588</v>
      </c>
      <c r="I326" s="93">
        <f>LF!AM326+LF!CU326</f>
        <v>0</v>
      </c>
      <c r="J326" s="100">
        <f>LF!BA326+LF!DI326+LF!FE326+LF!HM326</f>
        <v>2257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10345</v>
      </c>
      <c r="D329" s="98">
        <f>LF!E329+LF!AC329+LF!BM329+LF!CK329+LF!DU329+LF!ES329+LF!GC329+LF!HA329</f>
        <v>3522</v>
      </c>
      <c r="E329" s="91">
        <f>LF!C329+LF!AA329+LF!BK329+LF!CI329+LF!DS329+LF!EQ329+LF!GA329+LF!GY329</f>
        <v>0</v>
      </c>
      <c r="F329" s="98">
        <f>LF!Q329+LF!BY329+LF!EG329+LF!GO329</f>
        <v>2282</v>
      </c>
      <c r="G329" s="91">
        <f>LF!O329+LF!BW329+LF!EE329+LF!GM329</f>
        <v>0</v>
      </c>
      <c r="H329" s="98">
        <f>LF!AO329+LF!CW329</f>
        <v>588</v>
      </c>
      <c r="I329" s="91">
        <f>LF!AM329+LF!CU329</f>
        <v>0</v>
      </c>
      <c r="J329" s="98">
        <f>LF!BA329+LF!DI329+LF!FE329+LF!HM329</f>
        <v>2257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10345</v>
      </c>
      <c r="D330" s="99">
        <f>LF!E330+LF!AC330+LF!BM330+LF!CK330+LF!DU330+LF!ES330+LF!GC330+LF!HA330</f>
        <v>3522</v>
      </c>
      <c r="E330" s="92">
        <f>LF!C330+LF!AA330+LF!BK330+LF!CI330+LF!DS330+LF!EQ330+LF!GA330+LF!GY330</f>
        <v>0</v>
      </c>
      <c r="F330" s="99">
        <f>LF!Q330+LF!BY330+LF!EG330+LF!GO330</f>
        <v>2282</v>
      </c>
      <c r="G330" s="92">
        <f>LF!O330+LF!BW330+LF!EE330+LF!GM330</f>
        <v>0</v>
      </c>
      <c r="H330" s="99">
        <f>LF!AO330+LF!CW330</f>
        <v>588</v>
      </c>
      <c r="I330" s="92">
        <f>LF!AM330+LF!CU330</f>
        <v>0</v>
      </c>
      <c r="J330" s="99">
        <f>LF!BA330+LF!DI330+LF!FE330+LF!HM330</f>
        <v>2257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10345</v>
      </c>
      <c r="D331" s="99">
        <f>LF!E331+LF!AC331+LF!BM331+LF!CK331+LF!DU331+LF!ES331+LF!GC331+LF!HA331</f>
        <v>3522</v>
      </c>
      <c r="E331" s="92">
        <f>LF!C331+LF!AA331+LF!BK331+LF!CI331+LF!DS331+LF!EQ331+LF!GA331+LF!GY331</f>
        <v>0</v>
      </c>
      <c r="F331" s="99">
        <f>LF!Q331+LF!BY331+LF!EG331+LF!GO331</f>
        <v>2282</v>
      </c>
      <c r="G331" s="92">
        <f>LF!O331+LF!BW331+LF!EE331+LF!GM331</f>
        <v>0</v>
      </c>
      <c r="H331" s="99">
        <f>LF!AO331+LF!CW331</f>
        <v>588</v>
      </c>
      <c r="I331" s="92">
        <f>LF!AM331+LF!CU331</f>
        <v>0</v>
      </c>
      <c r="J331" s="99">
        <f>LF!BA331+LF!DI331+LF!FE331+LF!HM331</f>
        <v>2257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10345</v>
      </c>
      <c r="D332" s="99">
        <f>LF!E332+LF!AC332+LF!BM332+LF!CK332+LF!DU332+LF!ES332+LF!GC332+LF!HA332</f>
        <v>3522</v>
      </c>
      <c r="E332" s="92">
        <f>LF!C332+LF!AA332+LF!BK332+LF!CI332+LF!DS332+LF!EQ332+LF!GA332+LF!GY332</f>
        <v>0</v>
      </c>
      <c r="F332" s="99">
        <f>LF!Q332+LF!BY332+LF!EG332+LF!GO332</f>
        <v>2282</v>
      </c>
      <c r="G332" s="92">
        <f>LF!O332+LF!BW332+LF!EE332+LF!GM332</f>
        <v>0</v>
      </c>
      <c r="H332" s="99">
        <f>LF!AO332+LF!CW332</f>
        <v>588</v>
      </c>
      <c r="I332" s="92">
        <f>LF!AM332+LF!CU332</f>
        <v>0</v>
      </c>
      <c r="J332" s="99">
        <f>LF!BA332+LF!DI332+LF!FE332+LF!HM332</f>
        <v>2257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10345</v>
      </c>
      <c r="D333" s="99">
        <f>LF!E333+LF!AC333+LF!BM333+LF!CK333+LF!DU333+LF!ES333+LF!GC333+LF!HA333</f>
        <v>3522</v>
      </c>
      <c r="E333" s="92">
        <f>LF!C333+LF!AA333+LF!BK333+LF!CI333+LF!DS333+LF!EQ333+LF!GA333+LF!GY333</f>
        <v>0</v>
      </c>
      <c r="F333" s="99">
        <f>LF!Q333+LF!BY333+LF!EG333+LF!GO333</f>
        <v>2282</v>
      </c>
      <c r="G333" s="92">
        <f>LF!O333+LF!BW333+LF!EE333+LF!GM333</f>
        <v>0</v>
      </c>
      <c r="H333" s="99">
        <f>LF!AO333+LF!CW333</f>
        <v>588</v>
      </c>
      <c r="I333" s="92">
        <f>LF!AM333+LF!CU333</f>
        <v>0</v>
      </c>
      <c r="J333" s="99">
        <f>LF!BA333+LF!DI333+LF!FE333+LF!HM333</f>
        <v>2257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10345</v>
      </c>
      <c r="D334" s="99">
        <f>LF!E334+LF!AC334+LF!BM334+LF!CK334+LF!DU334+LF!ES334+LF!GC334+LF!HA334</f>
        <v>3522</v>
      </c>
      <c r="E334" s="92">
        <f>LF!C334+LF!AA334+LF!BK334+LF!CI334+LF!DS334+LF!EQ334+LF!GA334+LF!GY334</f>
        <v>0</v>
      </c>
      <c r="F334" s="99">
        <f>LF!Q334+LF!BY334+LF!EG334+LF!GO334</f>
        <v>2282</v>
      </c>
      <c r="G334" s="92">
        <f>LF!O334+LF!BW334+LF!EE334+LF!GM334</f>
        <v>0</v>
      </c>
      <c r="H334" s="99">
        <f>LF!AO334+LF!CW334</f>
        <v>588</v>
      </c>
      <c r="I334" s="92">
        <f>LF!AM334+LF!CU334</f>
        <v>0</v>
      </c>
      <c r="J334" s="99">
        <f>LF!BA334+LF!DI334+LF!FE334+LF!HM334</f>
        <v>2257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10345</v>
      </c>
      <c r="D335" s="122">
        <f>LF!E335+LF!AC335+LF!BM335+LF!CK335+LF!DU335+LF!ES335+LF!GC335+LF!HA335</f>
        <v>3522</v>
      </c>
      <c r="E335" s="93">
        <f>LF!C335+LF!AA335+LF!BK335+LF!CI335+LF!DS335+LF!EQ335+LF!GA335+LF!GY335</f>
        <v>0</v>
      </c>
      <c r="F335" s="100">
        <f>LF!Q335+LF!BY335+LF!EG335+LF!GO335</f>
        <v>2282</v>
      </c>
      <c r="G335" s="93">
        <f>LF!O335+LF!BW335+LF!EE335+LF!GM335</f>
        <v>0</v>
      </c>
      <c r="H335" s="100">
        <f>LF!AO335+LF!CW335</f>
        <v>588</v>
      </c>
      <c r="I335" s="93">
        <f>LF!AM335+LF!CU335</f>
        <v>0</v>
      </c>
      <c r="J335" s="100">
        <f>LF!BA335+LF!DI335+LF!FE335+LF!HM335</f>
        <v>2257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10345</v>
      </c>
      <c r="D338" s="98">
        <f>LF!E338+LF!AC338+LF!BM338+LF!CK338+LF!DU338+LF!ES338+LF!GC338+LF!HA338</f>
        <v>3522</v>
      </c>
      <c r="E338" s="91">
        <f>LF!C338+LF!AA338+LF!BK338+LF!CI338+LF!DS338+LF!EQ338+LF!GA338+LF!GY338</f>
        <v>0</v>
      </c>
      <c r="F338" s="98">
        <f>LF!Q338+LF!BY338+LF!EG338+LF!GO338</f>
        <v>2282</v>
      </c>
      <c r="G338" s="91">
        <f>LF!O338+LF!BW338+LF!EE338+LF!GM338</f>
        <v>0</v>
      </c>
      <c r="H338" s="98">
        <f>LF!AO338+LF!CW338</f>
        <v>588</v>
      </c>
      <c r="I338" s="91">
        <f>LF!AM338+LF!CU338</f>
        <v>0</v>
      </c>
      <c r="J338" s="98">
        <f>LF!BA338+LF!DI338+LF!FE338+LF!HM338</f>
        <v>2257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10345</v>
      </c>
      <c r="D339" s="99">
        <f>LF!E339+LF!AC339+LF!BM339+LF!CK339+LF!DU339+LF!ES339+LF!GC339+LF!HA339</f>
        <v>3522</v>
      </c>
      <c r="E339" s="92">
        <f>LF!C339+LF!AA339+LF!BK339+LF!CI339+LF!DS339+LF!EQ339+LF!GA339+LF!GY339</f>
        <v>0</v>
      </c>
      <c r="F339" s="99">
        <f>LF!Q339+LF!BY339+LF!EG339+LF!GO339</f>
        <v>2282</v>
      </c>
      <c r="G339" s="92">
        <f>LF!O339+LF!BW339+LF!EE339+LF!GM339</f>
        <v>0</v>
      </c>
      <c r="H339" s="99">
        <f>LF!AO339+LF!CW339</f>
        <v>588</v>
      </c>
      <c r="I339" s="92">
        <f>LF!AM339+LF!CU339</f>
        <v>0</v>
      </c>
      <c r="J339" s="99">
        <f>LF!BA339+LF!DI339+LF!FE339+LF!HM339</f>
        <v>2257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10345</v>
      </c>
      <c r="D340" s="99">
        <f>LF!E340+LF!AC340+LF!BM340+LF!CK340+LF!DU340+LF!ES340+LF!GC340+LF!HA340</f>
        <v>3522</v>
      </c>
      <c r="E340" s="92">
        <f>LF!C340+LF!AA340+LF!BK340+LF!CI340+LF!DS340+LF!EQ340+LF!GA340+LF!GY340</f>
        <v>0</v>
      </c>
      <c r="F340" s="99">
        <f>LF!Q340+LF!BY340+LF!EG340+LF!GO340</f>
        <v>2282</v>
      </c>
      <c r="G340" s="92">
        <f>LF!O340+LF!BW340+LF!EE340+LF!GM340</f>
        <v>0</v>
      </c>
      <c r="H340" s="99">
        <f>LF!AO340+LF!CW340</f>
        <v>588</v>
      </c>
      <c r="I340" s="92">
        <f>LF!AM340+LF!CU340</f>
        <v>0</v>
      </c>
      <c r="J340" s="99">
        <f>LF!BA340+LF!DI340+LF!FE340+LF!HM340</f>
        <v>2257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10345</v>
      </c>
      <c r="D341" s="99">
        <f>LF!E341+LF!AC341+LF!BM341+LF!CK341+LF!DU341+LF!ES341+LF!GC341+LF!HA341</f>
        <v>3522</v>
      </c>
      <c r="E341" s="92">
        <f>LF!C341+LF!AA341+LF!BK341+LF!CI341+LF!DS341+LF!EQ341+LF!GA341+LF!GY341</f>
        <v>0</v>
      </c>
      <c r="F341" s="99">
        <f>LF!Q341+LF!BY341+LF!EG341+LF!GO341</f>
        <v>2282</v>
      </c>
      <c r="G341" s="92">
        <f>LF!O341+LF!BW341+LF!EE341+LF!GM341</f>
        <v>0</v>
      </c>
      <c r="H341" s="99">
        <f>LF!AO341+LF!CW341</f>
        <v>588</v>
      </c>
      <c r="I341" s="92">
        <f>LF!AM341+LF!CU341</f>
        <v>0</v>
      </c>
      <c r="J341" s="99">
        <f>LF!BA341+LF!DI341+LF!FE341+LF!HM341</f>
        <v>2257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10345</v>
      </c>
      <c r="D342" s="99">
        <f>LF!E342+LF!AC342+LF!BM342+LF!CK342+LF!DU342+LF!ES342+LF!GC342+LF!HA342</f>
        <v>3522</v>
      </c>
      <c r="E342" s="92">
        <f>LF!C342+LF!AA342+LF!BK342+LF!CI342+LF!DS342+LF!EQ342+LF!GA342+LF!GY342</f>
        <v>0</v>
      </c>
      <c r="F342" s="99">
        <f>LF!Q342+LF!BY342+LF!EG342+LF!GO342</f>
        <v>2282</v>
      </c>
      <c r="G342" s="92">
        <f>LF!O342+LF!BW342+LF!EE342+LF!GM342</f>
        <v>0</v>
      </c>
      <c r="H342" s="99">
        <f>LF!AO342+LF!CW342</f>
        <v>588</v>
      </c>
      <c r="I342" s="92">
        <f>LF!AM342+LF!CU342</f>
        <v>0</v>
      </c>
      <c r="J342" s="99">
        <f>LF!BA342+LF!DI342+LF!FE342+LF!HM342</f>
        <v>2257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10345</v>
      </c>
      <c r="D343" s="99">
        <f>LF!E343+LF!AC343+LF!BM343+LF!CK343+LF!DU343+LF!ES343+LF!GC343+LF!HA343</f>
        <v>3522</v>
      </c>
      <c r="E343" s="92">
        <f>LF!C343+LF!AA343+LF!BK343+LF!CI343+LF!DS343+LF!EQ343+LF!GA343+LF!GY343</f>
        <v>0</v>
      </c>
      <c r="F343" s="99">
        <f>LF!Q343+LF!BY343+LF!EG343+LF!GO343</f>
        <v>2282</v>
      </c>
      <c r="G343" s="92">
        <f>LF!O343+LF!BW343+LF!EE343+LF!GM343</f>
        <v>0</v>
      </c>
      <c r="H343" s="99">
        <f>LF!AO343+LF!CW343</f>
        <v>588</v>
      </c>
      <c r="I343" s="92">
        <f>LF!AM343+LF!CU343</f>
        <v>0</v>
      </c>
      <c r="J343" s="99">
        <f>LF!BA343+LF!DI343+LF!FE343+LF!HM343</f>
        <v>2257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10345</v>
      </c>
      <c r="D344" s="122">
        <f>LF!E344+LF!AC344+LF!BM344+LF!CK344+LF!DU344+LF!ES344+LF!GC344+LF!HA344</f>
        <v>3522</v>
      </c>
      <c r="E344" s="93">
        <f>LF!C344+LF!AA344+LF!BK344+LF!CI344+LF!DS344+LF!EQ344+LF!GA344+LF!GY344</f>
        <v>0</v>
      </c>
      <c r="F344" s="100">
        <f>LF!Q344+LF!BY344+LF!EG344+LF!GO344</f>
        <v>2282</v>
      </c>
      <c r="G344" s="93">
        <f>LF!O344+LF!BW344+LF!EE344+LF!GM344</f>
        <v>0</v>
      </c>
      <c r="H344" s="100">
        <f>LF!AO344+LF!CW344</f>
        <v>588</v>
      </c>
      <c r="I344" s="93">
        <f>LF!AM344+LF!CU344</f>
        <v>0</v>
      </c>
      <c r="J344" s="100">
        <f>LF!BA344+LF!DI344+LF!FE344+LF!HM344</f>
        <v>2257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10345</v>
      </c>
      <c r="D347" s="98">
        <f>LF!E347+LF!AC347+LF!BM347+LF!CK347+LF!DU347+LF!ES347+LF!GC347+LF!HA347</f>
        <v>3522</v>
      </c>
      <c r="E347" s="91">
        <f>LF!C347+LF!AA347+LF!BK347+LF!CI347+LF!DS347+LF!EQ347+LF!GA347+LF!GY347</f>
        <v>0</v>
      </c>
      <c r="F347" s="98">
        <f>LF!Q347+LF!BY347+LF!EG347+LF!GO347</f>
        <v>2282</v>
      </c>
      <c r="G347" s="91">
        <f>LF!O347+LF!BW347+LF!EE347+LF!GM347</f>
        <v>0</v>
      </c>
      <c r="H347" s="98">
        <f>LF!AO347+LF!CW347</f>
        <v>588</v>
      </c>
      <c r="I347" s="91">
        <f>LF!AM347+LF!CU347</f>
        <v>0</v>
      </c>
      <c r="J347" s="98">
        <f>LF!BA347+LF!DI347+LF!FE347+LF!HM347</f>
        <v>2257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10345</v>
      </c>
      <c r="D348" s="99">
        <f>LF!E348+LF!AC348+LF!BM348+LF!CK348+LF!DU348+LF!ES348+LF!GC348+LF!HA348</f>
        <v>3522</v>
      </c>
      <c r="E348" s="92">
        <f>LF!C348+LF!AA348+LF!BK348+LF!CI348+LF!DS348+LF!EQ348+LF!GA348+LF!GY348</f>
        <v>0</v>
      </c>
      <c r="F348" s="99">
        <f>LF!Q348+LF!BY348+LF!EG348+LF!GO348</f>
        <v>2282</v>
      </c>
      <c r="G348" s="92">
        <f>LF!O348+LF!BW348+LF!EE348+LF!GM348</f>
        <v>0</v>
      </c>
      <c r="H348" s="99">
        <f>LF!AO348+LF!CW348</f>
        <v>588</v>
      </c>
      <c r="I348" s="92">
        <f>LF!AM348+LF!CU348</f>
        <v>0</v>
      </c>
      <c r="J348" s="99">
        <f>LF!BA348+LF!DI348+LF!FE348+LF!HM348</f>
        <v>2257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10345</v>
      </c>
      <c r="D349" s="99">
        <f>LF!E349+LF!AC349+LF!BM349+LF!CK349+LF!DU349+LF!ES349+LF!GC349+LF!HA349</f>
        <v>3522</v>
      </c>
      <c r="E349" s="92">
        <f>LF!C349+LF!AA349+LF!BK349+LF!CI349+LF!DS349+LF!EQ349+LF!GA349+LF!GY349</f>
        <v>0</v>
      </c>
      <c r="F349" s="99">
        <f>LF!Q349+LF!BY349+LF!EG349+LF!GO349</f>
        <v>2282</v>
      </c>
      <c r="G349" s="92">
        <f>LF!O349+LF!BW349+LF!EE349+LF!GM349</f>
        <v>0</v>
      </c>
      <c r="H349" s="99">
        <f>LF!AO349+LF!CW349</f>
        <v>588</v>
      </c>
      <c r="I349" s="92">
        <f>LF!AM349+LF!CU349</f>
        <v>0</v>
      </c>
      <c r="J349" s="99">
        <f>LF!BA349+LF!DI349+LF!FE349+LF!HM349</f>
        <v>2257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10345</v>
      </c>
      <c r="D350" s="99">
        <f>LF!E350+LF!AC350+LF!BM350+LF!CK350+LF!DU350+LF!ES350+LF!GC350+LF!HA350</f>
        <v>3522</v>
      </c>
      <c r="E350" s="92">
        <f>LF!C350+LF!AA350+LF!BK350+LF!CI350+LF!DS350+LF!EQ350+LF!GA350+LF!GY350</f>
        <v>0</v>
      </c>
      <c r="F350" s="99">
        <f>LF!Q350+LF!BY350+LF!EG350+LF!GO350</f>
        <v>2282</v>
      </c>
      <c r="G350" s="92">
        <f>LF!O350+LF!BW350+LF!EE350+LF!GM350</f>
        <v>0</v>
      </c>
      <c r="H350" s="99">
        <f>LF!AO350+LF!CW350</f>
        <v>588</v>
      </c>
      <c r="I350" s="92">
        <f>LF!AM350+LF!CU350</f>
        <v>0</v>
      </c>
      <c r="J350" s="99">
        <f>LF!BA350+LF!DI350+LF!FE350+LF!HM350</f>
        <v>2257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10345</v>
      </c>
      <c r="D351" s="99">
        <f>LF!E351+LF!AC351+LF!BM351+LF!CK351+LF!DU351+LF!ES351+LF!GC351+LF!HA351</f>
        <v>3522</v>
      </c>
      <c r="E351" s="92">
        <f>LF!C351+LF!AA351+LF!BK351+LF!CI351+LF!DS351+LF!EQ351+LF!GA351+LF!GY351</f>
        <v>0</v>
      </c>
      <c r="F351" s="99">
        <f>LF!Q351+LF!BY351+LF!EG351+LF!GO351</f>
        <v>2282</v>
      </c>
      <c r="G351" s="92">
        <f>LF!O351+LF!BW351+LF!EE351+LF!GM351</f>
        <v>0</v>
      </c>
      <c r="H351" s="99">
        <f>LF!AO351+LF!CW351</f>
        <v>588</v>
      </c>
      <c r="I351" s="92">
        <f>LF!AM351+LF!CU351</f>
        <v>0</v>
      </c>
      <c r="J351" s="99">
        <f>LF!BA351+LF!DI351+LF!FE351+LF!HM351</f>
        <v>2257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10345</v>
      </c>
      <c r="D352" s="99">
        <f>LF!E352+LF!AC352+LF!BM352+LF!CK352+LF!DU352+LF!ES352+LF!GC352+LF!HA352</f>
        <v>3522</v>
      </c>
      <c r="E352" s="92">
        <f>LF!C352+LF!AA352+LF!BK352+LF!CI352+LF!DS352+LF!EQ352+LF!GA352+LF!GY352</f>
        <v>0</v>
      </c>
      <c r="F352" s="99">
        <f>LF!Q352+LF!BY352+LF!EG352+LF!GO352</f>
        <v>2282</v>
      </c>
      <c r="G352" s="92">
        <f>LF!O352+LF!BW352+LF!EE352+LF!GM352</f>
        <v>0</v>
      </c>
      <c r="H352" s="99">
        <f>LF!AO352+LF!CW352</f>
        <v>588</v>
      </c>
      <c r="I352" s="92">
        <f>LF!AM352+LF!CU352</f>
        <v>0</v>
      </c>
      <c r="J352" s="99">
        <f>LF!BA352+LF!DI352+LF!FE352+LF!HM352</f>
        <v>2257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10345</v>
      </c>
      <c r="D353" s="122">
        <f>LF!E353+LF!AC353+LF!BM353+LF!CK353+LF!DU353+LF!ES353+LF!GC353+LF!HA353</f>
        <v>3522</v>
      </c>
      <c r="E353" s="93">
        <f>LF!C353+LF!AA353+LF!BK353+LF!CI353+LF!DS353+LF!EQ353+LF!GA353+LF!GY353</f>
        <v>0</v>
      </c>
      <c r="F353" s="100">
        <f>LF!Q353+LF!BY353+LF!EG353+LF!GO353</f>
        <v>2282</v>
      </c>
      <c r="G353" s="93">
        <f>LF!O353+LF!BW353+LF!EE353+LF!GM353</f>
        <v>0</v>
      </c>
      <c r="H353" s="100">
        <f>LF!AO353+LF!CW353</f>
        <v>588</v>
      </c>
      <c r="I353" s="93">
        <f>LF!AM353+LF!CU353</f>
        <v>0</v>
      </c>
      <c r="J353" s="100">
        <f>LF!BA353+LF!DI353+LF!FE353+LF!HM353</f>
        <v>2257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2025-06-20T20:40:40Z</cp:lastPrinted>
  <dcterms:created xsi:type="dcterms:W3CDTF">2020-04-14T21:35:26Z</dcterms:created>
  <dcterms:modified xsi:type="dcterms:W3CDTF">2025-06-20T20:46:49Z</dcterms:modified>
</cp:coreProperties>
</file>