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esajes\2023\Lote M620 F619\liquidador sem-54\"/>
    </mc:Choice>
  </mc:AlternateContent>
  <xr:revisionPtr revIDLastSave="0" documentId="13_ncr:1_{A971EFF1-FBA6-4474-9183-F737BB8B51C9}" xr6:coauthVersionLast="47" xr6:coauthVersionMax="47" xr10:uidLastSave="{00000000-0000-0000-0000-000000000000}"/>
  <bookViews>
    <workbookView xWindow="-105" yWindow="0" windowWidth="14610" windowHeight="15585" tabRatio="733" firstSheet="9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8" i="251" l="1"/>
  <c r="G718" i="251"/>
  <c r="F718" i="251"/>
  <c r="E718" i="251"/>
  <c r="D718" i="251"/>
  <c r="C718" i="251"/>
  <c r="K717" i="251"/>
  <c r="I717" i="251"/>
  <c r="I716" i="25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H705" i="251"/>
  <c r="G705" i="251"/>
  <c r="F705" i="251"/>
  <c r="E705" i="251"/>
  <c r="D705" i="251"/>
  <c r="C705" i="251"/>
  <c r="H823" i="250"/>
  <c r="G823" i="250"/>
  <c r="F823" i="250"/>
  <c r="E823" i="250"/>
  <c r="D823" i="250"/>
  <c r="C823" i="250"/>
  <c r="K822" i="250"/>
  <c r="I822" i="250"/>
  <c r="I821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702" i="251"/>
  <c r="I687" i="251"/>
  <c r="H703" i="251" l="1"/>
  <c r="G703" i="251"/>
  <c r="F703" i="251"/>
  <c r="E703" i="251"/>
  <c r="D703" i="251"/>
  <c r="C703" i="251"/>
  <c r="K702" i="251"/>
  <c r="I701" i="251"/>
  <c r="K715" i="251" s="1"/>
  <c r="L715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H675" i="251" l="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Y754" i="248" l="1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05" i="251" s="1"/>
  <c r="A762" i="250"/>
  <c r="A778" i="250" s="1"/>
  <c r="A794" i="250" s="1"/>
  <c r="A810" i="250" s="1"/>
  <c r="A671" i="249"/>
  <c r="A687" i="249" s="1"/>
  <c r="A703" i="249" s="1"/>
  <c r="A719" i="249" s="1"/>
  <c r="X667" i="249"/>
  <c r="A735" i="248"/>
  <c r="A751" i="248" s="1"/>
  <c r="A767" i="248" s="1"/>
  <c r="A783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<sst xmlns="http://schemas.openxmlformats.org/spreadsheetml/2006/main" count="4445" uniqueCount="269">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</sst>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0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40" t="s">
        <v>18</v>
      </c>
      <c r="C4" s="841"/>
      <c r="D4" s="841"/>
      <c r="E4" s="841"/>
      <c r="F4" s="841"/>
      <c r="G4" s="841"/>
      <c r="H4" s="841"/>
      <c r="I4" s="841"/>
      <c r="J4" s="842"/>
      <c r="K4" s="840" t="s">
        <v>21</v>
      </c>
      <c r="L4" s="841"/>
      <c r="M4" s="841"/>
      <c r="N4" s="841"/>
      <c r="O4" s="841"/>
      <c r="P4" s="841"/>
      <c r="Q4" s="841"/>
      <c r="R4" s="841"/>
      <c r="S4" s="841"/>
      <c r="T4" s="84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40" t="s">
        <v>23</v>
      </c>
      <c r="C17" s="841"/>
      <c r="D17" s="841"/>
      <c r="E17" s="841"/>
      <c r="F17" s="84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732"/>
  <sheetViews>
    <sheetView showGridLines="0" topLeftCell="L696" zoomScale="70" zoomScaleNormal="70" workbookViewId="0">
      <selection activeCell="X727" sqref="X727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924" t="s">
        <v>53</v>
      </c>
      <c r="D8" s="925"/>
      <c r="E8" s="925"/>
      <c r="F8" s="925"/>
      <c r="G8" s="925"/>
      <c r="H8" s="926"/>
      <c r="I8" s="348" t="s">
        <v>0</v>
      </c>
    </row>
    <row r="9" spans="1:12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24" t="s">
        <v>53</v>
      </c>
      <c r="D21" s="925"/>
      <c r="E21" s="925"/>
      <c r="F21" s="925"/>
      <c r="G21" s="925"/>
      <c r="H21" s="926"/>
      <c r="I21" s="348" t="s">
        <v>0</v>
      </c>
    </row>
    <row r="22" spans="1:12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24" t="s">
        <v>53</v>
      </c>
      <c r="D34" s="925"/>
      <c r="E34" s="925"/>
      <c r="F34" s="925"/>
      <c r="G34" s="925"/>
      <c r="H34" s="926"/>
      <c r="I34" s="348" t="s">
        <v>0</v>
      </c>
    </row>
    <row r="35" spans="1:12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24" t="s">
        <v>53</v>
      </c>
      <c r="D47" s="925"/>
      <c r="E47" s="925"/>
      <c r="F47" s="925"/>
      <c r="G47" s="925"/>
      <c r="H47" s="926"/>
      <c r="I47" s="348" t="s">
        <v>0</v>
      </c>
    </row>
    <row r="48" spans="1:12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24" t="s">
        <v>53</v>
      </c>
      <c r="D60" s="925"/>
      <c r="E60" s="925"/>
      <c r="F60" s="925"/>
      <c r="G60" s="926"/>
      <c r="H60" s="348" t="s">
        <v>0</v>
      </c>
    </row>
    <row r="61" spans="1:12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924" t="s">
        <v>53</v>
      </c>
      <c r="D73" s="925"/>
      <c r="E73" s="925"/>
      <c r="F73" s="925"/>
      <c r="G73" s="926"/>
      <c r="H73" s="348" t="s">
        <v>0</v>
      </c>
    </row>
    <row r="74" spans="1:12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859" t="s">
        <v>53</v>
      </c>
      <c r="D86" s="857"/>
      <c r="E86" s="857"/>
      <c r="F86" s="857"/>
      <c r="G86" s="858"/>
      <c r="H86" s="990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993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859" t="s">
        <v>53</v>
      </c>
      <c r="D99" s="857"/>
      <c r="E99" s="857"/>
      <c r="F99" s="857"/>
      <c r="G99" s="858"/>
      <c r="H99" s="990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993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859" t="s">
        <v>53</v>
      </c>
      <c r="D112" s="857"/>
      <c r="E112" s="857"/>
      <c r="F112" s="857"/>
      <c r="G112" s="858"/>
      <c r="H112" s="990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993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859" t="s">
        <v>53</v>
      </c>
      <c r="D125" s="857"/>
      <c r="E125" s="857"/>
      <c r="F125" s="857"/>
      <c r="G125" s="858"/>
      <c r="H125" s="990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993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859" t="s">
        <v>53</v>
      </c>
      <c r="D138" s="857"/>
      <c r="E138" s="857"/>
      <c r="F138" s="857"/>
      <c r="G138" s="858"/>
      <c r="H138" s="990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993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859" t="s">
        <v>53</v>
      </c>
      <c r="D151" s="857"/>
      <c r="E151" s="857"/>
      <c r="F151" s="857"/>
      <c r="G151" s="858"/>
      <c r="H151" s="990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993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859" t="s">
        <v>53</v>
      </c>
      <c r="D164" s="857"/>
      <c r="E164" s="857"/>
      <c r="F164" s="857"/>
      <c r="G164" s="858"/>
      <c r="H164" s="990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993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859" t="s">
        <v>53</v>
      </c>
      <c r="D177" s="857"/>
      <c r="E177" s="857"/>
      <c r="F177" s="857"/>
      <c r="G177" s="858"/>
      <c r="H177" s="990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992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859" t="s">
        <v>53</v>
      </c>
      <c r="D190" s="857"/>
      <c r="E190" s="857"/>
      <c r="F190" s="857"/>
      <c r="G190" s="858"/>
      <c r="H190" s="990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992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859" t="s">
        <v>53</v>
      </c>
      <c r="D203" s="857"/>
      <c r="E203" s="857"/>
      <c r="F203" s="857"/>
      <c r="G203" s="858"/>
      <c r="H203" s="990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992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859" t="s">
        <v>53</v>
      </c>
      <c r="D216" s="857"/>
      <c r="E216" s="857"/>
      <c r="F216" s="857"/>
      <c r="G216" s="858"/>
      <c r="H216" s="990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992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859" t="s">
        <v>53</v>
      </c>
      <c r="D229" s="857"/>
      <c r="E229" s="857"/>
      <c r="F229" s="857"/>
      <c r="G229" s="858"/>
      <c r="H229" s="990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992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859" t="s">
        <v>53</v>
      </c>
      <c r="D242" s="857"/>
      <c r="E242" s="857"/>
      <c r="F242" s="857"/>
      <c r="G242" s="858"/>
      <c r="H242" s="990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992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859" t="s">
        <v>53</v>
      </c>
      <c r="D255" s="857"/>
      <c r="E255" s="857"/>
      <c r="F255" s="857"/>
      <c r="G255" s="858"/>
      <c r="H255" s="990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992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859" t="s">
        <v>53</v>
      </c>
      <c r="D268" s="857"/>
      <c r="E268" s="857"/>
      <c r="F268" s="857"/>
      <c r="G268" s="858"/>
      <c r="H268" s="990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992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859" t="s">
        <v>53</v>
      </c>
      <c r="D282" s="857"/>
      <c r="E282" s="857"/>
      <c r="F282" s="858"/>
      <c r="G282" s="990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992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872" t="s">
        <v>53</v>
      </c>
      <c r="D296" s="873"/>
      <c r="E296" s="873"/>
      <c r="F296" s="873"/>
      <c r="G296" s="873"/>
      <c r="H296" s="873"/>
      <c r="I296" s="874"/>
      <c r="J296" s="872" t="s">
        <v>114</v>
      </c>
      <c r="K296" s="873"/>
      <c r="L296" s="873"/>
      <c r="M296" s="873"/>
      <c r="N296" s="873"/>
      <c r="O296" s="873"/>
      <c r="P296" s="874"/>
      <c r="Q296" s="872" t="s">
        <v>63</v>
      </c>
      <c r="R296" s="873"/>
      <c r="S296" s="873"/>
      <c r="T296" s="873"/>
      <c r="U296" s="873"/>
      <c r="V296" s="873"/>
      <c r="W296" s="874"/>
      <c r="X296" s="990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991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872" t="s">
        <v>53</v>
      </c>
      <c r="D309" s="873"/>
      <c r="E309" s="873"/>
      <c r="F309" s="873"/>
      <c r="G309" s="873"/>
      <c r="H309" s="873"/>
      <c r="I309" s="874"/>
      <c r="J309" s="872" t="s">
        <v>114</v>
      </c>
      <c r="K309" s="873"/>
      <c r="L309" s="873"/>
      <c r="M309" s="873"/>
      <c r="N309" s="873"/>
      <c r="O309" s="873"/>
      <c r="P309" s="874"/>
      <c r="Q309" s="872" t="s">
        <v>63</v>
      </c>
      <c r="R309" s="873"/>
      <c r="S309" s="873"/>
      <c r="T309" s="873"/>
      <c r="U309" s="873"/>
      <c r="V309" s="873"/>
      <c r="W309" s="874"/>
      <c r="X309" s="990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991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872" t="s">
        <v>53</v>
      </c>
      <c r="D322" s="873"/>
      <c r="E322" s="873"/>
      <c r="F322" s="873"/>
      <c r="G322" s="873"/>
      <c r="H322" s="873"/>
      <c r="I322" s="874"/>
      <c r="J322" s="872" t="s">
        <v>114</v>
      </c>
      <c r="K322" s="873"/>
      <c r="L322" s="873"/>
      <c r="M322" s="873"/>
      <c r="N322" s="873"/>
      <c r="O322" s="873"/>
      <c r="P322" s="874"/>
      <c r="Q322" s="872" t="s">
        <v>63</v>
      </c>
      <c r="R322" s="873"/>
      <c r="S322" s="873"/>
      <c r="T322" s="873"/>
      <c r="U322" s="873"/>
      <c r="V322" s="873"/>
      <c r="W322" s="874"/>
      <c r="X322" s="990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991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872" t="s">
        <v>53</v>
      </c>
      <c r="D335" s="873"/>
      <c r="E335" s="873"/>
      <c r="F335" s="873"/>
      <c r="G335" s="873"/>
      <c r="H335" s="873"/>
      <c r="I335" s="874"/>
      <c r="J335" s="872" t="s">
        <v>114</v>
      </c>
      <c r="K335" s="873"/>
      <c r="L335" s="873"/>
      <c r="M335" s="873"/>
      <c r="N335" s="873"/>
      <c r="O335" s="873"/>
      <c r="P335" s="874"/>
      <c r="Q335" s="872" t="s">
        <v>63</v>
      </c>
      <c r="R335" s="873"/>
      <c r="S335" s="873"/>
      <c r="T335" s="873"/>
      <c r="U335" s="873"/>
      <c r="V335" s="873"/>
      <c r="W335" s="874"/>
      <c r="X335" s="990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991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872" t="s">
        <v>53</v>
      </c>
      <c r="D348" s="873"/>
      <c r="E348" s="873"/>
      <c r="F348" s="873"/>
      <c r="G348" s="873"/>
      <c r="H348" s="873"/>
      <c r="I348" s="874"/>
      <c r="J348" s="872" t="s">
        <v>114</v>
      </c>
      <c r="K348" s="873"/>
      <c r="L348" s="873"/>
      <c r="M348" s="873"/>
      <c r="N348" s="873"/>
      <c r="O348" s="873"/>
      <c r="P348" s="874"/>
      <c r="Q348" s="872" t="s">
        <v>63</v>
      </c>
      <c r="R348" s="873"/>
      <c r="S348" s="873"/>
      <c r="T348" s="873"/>
      <c r="U348" s="873"/>
      <c r="V348" s="873"/>
      <c r="W348" s="874"/>
      <c r="X348" s="990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991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872" t="s">
        <v>53</v>
      </c>
      <c r="D361" s="873"/>
      <c r="E361" s="873"/>
      <c r="F361" s="873"/>
      <c r="G361" s="873"/>
      <c r="H361" s="873"/>
      <c r="I361" s="874"/>
      <c r="J361" s="872" t="s">
        <v>114</v>
      </c>
      <c r="K361" s="873"/>
      <c r="L361" s="873"/>
      <c r="M361" s="873"/>
      <c r="N361" s="873"/>
      <c r="O361" s="873"/>
      <c r="P361" s="874"/>
      <c r="Q361" s="872" t="s">
        <v>63</v>
      </c>
      <c r="R361" s="873"/>
      <c r="S361" s="873"/>
      <c r="T361" s="873"/>
      <c r="U361" s="873"/>
      <c r="V361" s="873"/>
      <c r="W361" s="874"/>
      <c r="X361" s="990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991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872" t="s">
        <v>53</v>
      </c>
      <c r="D374" s="873"/>
      <c r="E374" s="873"/>
      <c r="F374" s="873"/>
      <c r="G374" s="873"/>
      <c r="H374" s="873"/>
      <c r="I374" s="874"/>
      <c r="J374" s="872" t="s">
        <v>114</v>
      </c>
      <c r="K374" s="873"/>
      <c r="L374" s="873"/>
      <c r="M374" s="873"/>
      <c r="N374" s="873"/>
      <c r="O374" s="873"/>
      <c r="P374" s="874"/>
      <c r="Q374" s="872" t="s">
        <v>63</v>
      </c>
      <c r="R374" s="873"/>
      <c r="S374" s="873"/>
      <c r="T374" s="873"/>
      <c r="U374" s="873"/>
      <c r="V374" s="873"/>
      <c r="W374" s="874"/>
      <c r="X374" s="990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991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872" t="s">
        <v>53</v>
      </c>
      <c r="D387" s="873"/>
      <c r="E387" s="873"/>
      <c r="F387" s="873"/>
      <c r="G387" s="873"/>
      <c r="H387" s="873"/>
      <c r="I387" s="874"/>
      <c r="J387" s="872" t="s">
        <v>114</v>
      </c>
      <c r="K387" s="873"/>
      <c r="L387" s="873"/>
      <c r="M387" s="873"/>
      <c r="N387" s="873"/>
      <c r="O387" s="873"/>
      <c r="P387" s="874"/>
      <c r="Q387" s="872" t="s">
        <v>63</v>
      </c>
      <c r="R387" s="873"/>
      <c r="S387" s="873"/>
      <c r="T387" s="873"/>
      <c r="U387" s="873"/>
      <c r="V387" s="873"/>
      <c r="W387" s="874"/>
      <c r="X387" s="990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991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872" t="s">
        <v>53</v>
      </c>
      <c r="D400" s="873"/>
      <c r="E400" s="873"/>
      <c r="F400" s="873"/>
      <c r="G400" s="873"/>
      <c r="H400" s="873"/>
      <c r="I400" s="874"/>
      <c r="J400" s="872" t="s">
        <v>114</v>
      </c>
      <c r="K400" s="873"/>
      <c r="L400" s="873"/>
      <c r="M400" s="873"/>
      <c r="N400" s="873"/>
      <c r="O400" s="873"/>
      <c r="P400" s="874"/>
      <c r="Q400" s="872" t="s">
        <v>63</v>
      </c>
      <c r="R400" s="873"/>
      <c r="S400" s="873"/>
      <c r="T400" s="873"/>
      <c r="U400" s="873"/>
      <c r="V400" s="873"/>
      <c r="W400" s="874"/>
      <c r="X400" s="990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991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872" t="s">
        <v>53</v>
      </c>
      <c r="D413" s="873"/>
      <c r="E413" s="873"/>
      <c r="F413" s="873"/>
      <c r="G413" s="873"/>
      <c r="H413" s="873"/>
      <c r="I413" s="874"/>
      <c r="J413" s="872" t="s">
        <v>114</v>
      </c>
      <c r="K413" s="873"/>
      <c r="L413" s="873"/>
      <c r="M413" s="873"/>
      <c r="N413" s="873"/>
      <c r="O413" s="873"/>
      <c r="P413" s="874"/>
      <c r="Q413" s="872" t="s">
        <v>63</v>
      </c>
      <c r="R413" s="873"/>
      <c r="S413" s="873"/>
      <c r="T413" s="873"/>
      <c r="U413" s="873"/>
      <c r="V413" s="873"/>
      <c r="W413" s="874"/>
      <c r="X413" s="990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991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872" t="s">
        <v>53</v>
      </c>
      <c r="D426" s="873"/>
      <c r="E426" s="873"/>
      <c r="F426" s="873"/>
      <c r="G426" s="873"/>
      <c r="H426" s="873"/>
      <c r="I426" s="874"/>
      <c r="J426" s="872" t="s">
        <v>114</v>
      </c>
      <c r="K426" s="873"/>
      <c r="L426" s="873"/>
      <c r="M426" s="873"/>
      <c r="N426" s="873"/>
      <c r="O426" s="873"/>
      <c r="P426" s="874"/>
      <c r="Q426" s="872" t="s">
        <v>63</v>
      </c>
      <c r="R426" s="873"/>
      <c r="S426" s="873"/>
      <c r="T426" s="873"/>
      <c r="U426" s="873"/>
      <c r="V426" s="873"/>
      <c r="W426" s="874"/>
      <c r="X426" s="990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991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872" t="s">
        <v>53</v>
      </c>
      <c r="D439" s="873"/>
      <c r="E439" s="873"/>
      <c r="F439" s="873"/>
      <c r="G439" s="873"/>
      <c r="H439" s="873"/>
      <c r="I439" s="874"/>
      <c r="J439" s="872" t="s">
        <v>114</v>
      </c>
      <c r="K439" s="873"/>
      <c r="L439" s="873"/>
      <c r="M439" s="873"/>
      <c r="N439" s="873"/>
      <c r="O439" s="873"/>
      <c r="P439" s="874"/>
      <c r="Q439" s="872" t="s">
        <v>63</v>
      </c>
      <c r="R439" s="873"/>
      <c r="S439" s="873"/>
      <c r="T439" s="873"/>
      <c r="U439" s="873"/>
      <c r="V439" s="873"/>
      <c r="W439" s="874"/>
      <c r="X439" s="990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991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872" t="s">
        <v>53</v>
      </c>
      <c r="D452" s="873"/>
      <c r="E452" s="873"/>
      <c r="F452" s="873"/>
      <c r="G452" s="873"/>
      <c r="H452" s="873"/>
      <c r="I452" s="874"/>
      <c r="J452" s="872" t="s">
        <v>114</v>
      </c>
      <c r="K452" s="873"/>
      <c r="L452" s="873"/>
      <c r="M452" s="873"/>
      <c r="N452" s="873"/>
      <c r="O452" s="873"/>
      <c r="P452" s="874"/>
      <c r="Q452" s="872" t="s">
        <v>63</v>
      </c>
      <c r="R452" s="873"/>
      <c r="S452" s="873"/>
      <c r="T452" s="873"/>
      <c r="U452" s="873"/>
      <c r="V452" s="873"/>
      <c r="W452" s="874"/>
      <c r="X452" s="990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991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872" t="s">
        <v>53</v>
      </c>
      <c r="D465" s="873"/>
      <c r="E465" s="873"/>
      <c r="F465" s="873"/>
      <c r="G465" s="873"/>
      <c r="H465" s="873"/>
      <c r="I465" s="874"/>
      <c r="J465" s="872" t="s">
        <v>114</v>
      </c>
      <c r="K465" s="873"/>
      <c r="L465" s="873"/>
      <c r="M465" s="873"/>
      <c r="N465" s="873"/>
      <c r="O465" s="873"/>
      <c r="P465" s="874"/>
      <c r="Q465" s="872" t="s">
        <v>63</v>
      </c>
      <c r="R465" s="873"/>
      <c r="S465" s="873"/>
      <c r="T465" s="873"/>
      <c r="U465" s="873"/>
      <c r="V465" s="873"/>
      <c r="W465" s="874"/>
      <c r="X465" s="990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991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872" t="s">
        <v>53</v>
      </c>
      <c r="D478" s="873"/>
      <c r="E478" s="873"/>
      <c r="F478" s="873"/>
      <c r="G478" s="873"/>
      <c r="H478" s="873"/>
      <c r="I478" s="874"/>
      <c r="J478" s="872" t="s">
        <v>114</v>
      </c>
      <c r="K478" s="873"/>
      <c r="L478" s="873"/>
      <c r="M478" s="873"/>
      <c r="N478" s="873"/>
      <c r="O478" s="873"/>
      <c r="P478" s="874"/>
      <c r="Q478" s="872" t="s">
        <v>63</v>
      </c>
      <c r="R478" s="873"/>
      <c r="S478" s="873"/>
      <c r="T478" s="873"/>
      <c r="U478" s="873"/>
      <c r="V478" s="873"/>
      <c r="W478" s="874"/>
      <c r="X478" s="990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992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872" t="s">
        <v>53</v>
      </c>
      <c r="D491" s="873"/>
      <c r="E491" s="873"/>
      <c r="F491" s="873"/>
      <c r="G491" s="873"/>
      <c r="H491" s="873"/>
      <c r="I491" s="874"/>
      <c r="J491" s="872" t="s">
        <v>114</v>
      </c>
      <c r="K491" s="873"/>
      <c r="L491" s="873"/>
      <c r="M491" s="873"/>
      <c r="N491" s="873"/>
      <c r="O491" s="873"/>
      <c r="P491" s="874"/>
      <c r="Q491" s="872" t="s">
        <v>63</v>
      </c>
      <c r="R491" s="873"/>
      <c r="S491" s="873"/>
      <c r="T491" s="873"/>
      <c r="U491" s="873"/>
      <c r="V491" s="873"/>
      <c r="W491" s="874"/>
      <c r="X491" s="990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992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872" t="s">
        <v>53</v>
      </c>
      <c r="D504" s="873"/>
      <c r="E504" s="873"/>
      <c r="F504" s="873"/>
      <c r="G504" s="873"/>
      <c r="H504" s="873"/>
      <c r="I504" s="874"/>
      <c r="J504" s="872" t="s">
        <v>114</v>
      </c>
      <c r="K504" s="873"/>
      <c r="L504" s="873"/>
      <c r="M504" s="873"/>
      <c r="N504" s="873"/>
      <c r="O504" s="873"/>
      <c r="P504" s="874"/>
      <c r="Q504" s="872" t="s">
        <v>63</v>
      </c>
      <c r="R504" s="873"/>
      <c r="S504" s="873"/>
      <c r="T504" s="873"/>
      <c r="U504" s="873"/>
      <c r="V504" s="873"/>
      <c r="W504" s="874"/>
      <c r="X504" s="990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992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872" t="s">
        <v>53</v>
      </c>
      <c r="D518" s="873"/>
      <c r="E518" s="873"/>
      <c r="F518" s="873"/>
      <c r="G518" s="873"/>
      <c r="H518" s="873"/>
      <c r="I518" s="874"/>
      <c r="J518" s="872" t="s">
        <v>114</v>
      </c>
      <c r="K518" s="873"/>
      <c r="L518" s="873"/>
      <c r="M518" s="873"/>
      <c r="N518" s="873"/>
      <c r="O518" s="873"/>
      <c r="P518" s="874"/>
      <c r="Q518" s="872" t="s">
        <v>63</v>
      </c>
      <c r="R518" s="873"/>
      <c r="S518" s="873"/>
      <c r="T518" s="873"/>
      <c r="U518" s="873"/>
      <c r="V518" s="873"/>
      <c r="W518" s="874"/>
      <c r="X518" s="990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992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872" t="s">
        <v>53</v>
      </c>
      <c r="D532" s="873"/>
      <c r="E532" s="873"/>
      <c r="F532" s="873"/>
      <c r="G532" s="873"/>
      <c r="H532" s="873"/>
      <c r="I532" s="874"/>
      <c r="J532" s="872" t="s">
        <v>114</v>
      </c>
      <c r="K532" s="873"/>
      <c r="L532" s="873"/>
      <c r="M532" s="873"/>
      <c r="N532" s="873"/>
      <c r="O532" s="873"/>
      <c r="P532" s="874"/>
      <c r="Q532" s="872" t="s">
        <v>63</v>
      </c>
      <c r="R532" s="873"/>
      <c r="S532" s="873"/>
      <c r="T532" s="873"/>
      <c r="U532" s="873"/>
      <c r="V532" s="873"/>
      <c r="W532" s="874"/>
      <c r="X532" s="990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992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872" t="s">
        <v>53</v>
      </c>
      <c r="D546" s="873"/>
      <c r="E546" s="873"/>
      <c r="F546" s="873"/>
      <c r="G546" s="873"/>
      <c r="H546" s="873"/>
      <c r="I546" s="874"/>
      <c r="J546" s="872" t="s">
        <v>114</v>
      </c>
      <c r="K546" s="873"/>
      <c r="L546" s="873"/>
      <c r="M546" s="873"/>
      <c r="N546" s="873"/>
      <c r="O546" s="873"/>
      <c r="P546" s="874"/>
      <c r="Q546" s="872" t="s">
        <v>63</v>
      </c>
      <c r="R546" s="873"/>
      <c r="S546" s="873"/>
      <c r="T546" s="873"/>
      <c r="U546" s="873"/>
      <c r="V546" s="873"/>
      <c r="W546" s="874"/>
      <c r="X546" s="990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992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872" t="s">
        <v>53</v>
      </c>
      <c r="D560" s="873"/>
      <c r="E560" s="873"/>
      <c r="F560" s="873"/>
      <c r="G560" s="873"/>
      <c r="H560" s="873"/>
      <c r="I560" s="874"/>
      <c r="J560" s="872" t="s">
        <v>114</v>
      </c>
      <c r="K560" s="873"/>
      <c r="L560" s="873"/>
      <c r="M560" s="873"/>
      <c r="N560" s="873"/>
      <c r="O560" s="873"/>
      <c r="P560" s="874"/>
      <c r="Q560" s="872" t="s">
        <v>63</v>
      </c>
      <c r="R560" s="873"/>
      <c r="S560" s="873"/>
      <c r="T560" s="873"/>
      <c r="U560" s="873"/>
      <c r="V560" s="873"/>
      <c r="W560" s="874"/>
      <c r="X560" s="990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992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872" t="s">
        <v>53</v>
      </c>
      <c r="D574" s="873"/>
      <c r="E574" s="873"/>
      <c r="F574" s="873"/>
      <c r="G574" s="873"/>
      <c r="H574" s="873"/>
      <c r="I574" s="874"/>
      <c r="J574" s="872" t="s">
        <v>114</v>
      </c>
      <c r="K574" s="873"/>
      <c r="L574" s="873"/>
      <c r="M574" s="873"/>
      <c r="N574" s="873"/>
      <c r="O574" s="873"/>
      <c r="P574" s="874"/>
      <c r="Q574" s="872" t="s">
        <v>63</v>
      </c>
      <c r="R574" s="873"/>
      <c r="S574" s="873"/>
      <c r="T574" s="873"/>
      <c r="U574" s="873"/>
      <c r="V574" s="873"/>
      <c r="W574" s="874"/>
      <c r="X574" s="990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992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872" t="s">
        <v>53</v>
      </c>
      <c r="D588" s="873"/>
      <c r="E588" s="873"/>
      <c r="F588" s="873"/>
      <c r="G588" s="873"/>
      <c r="H588" s="873"/>
      <c r="I588" s="874"/>
      <c r="J588" s="872" t="s">
        <v>114</v>
      </c>
      <c r="K588" s="873"/>
      <c r="L588" s="873"/>
      <c r="M588" s="873"/>
      <c r="N588" s="873"/>
      <c r="O588" s="873"/>
      <c r="P588" s="874"/>
      <c r="Q588" s="872" t="s">
        <v>63</v>
      </c>
      <c r="R588" s="873"/>
      <c r="S588" s="873"/>
      <c r="T588" s="873"/>
      <c r="U588" s="873"/>
      <c r="V588" s="873"/>
      <c r="W588" s="874"/>
      <c r="X588" s="990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992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872" t="s">
        <v>53</v>
      </c>
      <c r="D602" s="873"/>
      <c r="E602" s="873"/>
      <c r="F602" s="873"/>
      <c r="G602" s="873"/>
      <c r="H602" s="873"/>
      <c r="I602" s="874"/>
      <c r="J602" s="872" t="s">
        <v>114</v>
      </c>
      <c r="K602" s="873"/>
      <c r="L602" s="873"/>
      <c r="M602" s="873"/>
      <c r="N602" s="873"/>
      <c r="O602" s="873"/>
      <c r="P602" s="874"/>
      <c r="Q602" s="872" t="s">
        <v>63</v>
      </c>
      <c r="R602" s="873"/>
      <c r="S602" s="873"/>
      <c r="T602" s="873"/>
      <c r="U602" s="873"/>
      <c r="V602" s="873"/>
      <c r="W602" s="874"/>
      <c r="X602" s="990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992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872" t="s">
        <v>53</v>
      </c>
      <c r="D616" s="873"/>
      <c r="E616" s="873"/>
      <c r="F616" s="873"/>
      <c r="G616" s="873"/>
      <c r="H616" s="873"/>
      <c r="I616" s="874"/>
      <c r="J616" s="872" t="s">
        <v>114</v>
      </c>
      <c r="K616" s="873"/>
      <c r="L616" s="873"/>
      <c r="M616" s="873"/>
      <c r="N616" s="873"/>
      <c r="O616" s="873"/>
      <c r="P616" s="874"/>
      <c r="Q616" s="872" t="s">
        <v>63</v>
      </c>
      <c r="R616" s="873"/>
      <c r="S616" s="873"/>
      <c r="T616" s="873"/>
      <c r="U616" s="873"/>
      <c r="V616" s="873"/>
      <c r="W616" s="874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872" t="s">
        <v>53</v>
      </c>
      <c r="D630" s="873"/>
      <c r="E630" s="873"/>
      <c r="F630" s="873"/>
      <c r="G630" s="873"/>
      <c r="H630" s="873"/>
      <c r="I630" s="874"/>
      <c r="J630" s="872" t="s">
        <v>114</v>
      </c>
      <c r="K630" s="873"/>
      <c r="L630" s="873"/>
      <c r="M630" s="873"/>
      <c r="N630" s="873"/>
      <c r="O630" s="873"/>
      <c r="P630" s="874"/>
      <c r="Q630" s="872" t="s">
        <v>63</v>
      </c>
      <c r="R630" s="873"/>
      <c r="S630" s="873"/>
      <c r="T630" s="873"/>
      <c r="U630" s="873"/>
      <c r="V630" s="873"/>
      <c r="W630" s="874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872" t="s">
        <v>53</v>
      </c>
      <c r="D644" s="873"/>
      <c r="E644" s="873"/>
      <c r="F644" s="873"/>
      <c r="G644" s="873"/>
      <c r="H644" s="873"/>
      <c r="I644" s="874"/>
      <c r="J644" s="872" t="s">
        <v>114</v>
      </c>
      <c r="K644" s="873"/>
      <c r="L644" s="873"/>
      <c r="M644" s="873"/>
      <c r="N644" s="873"/>
      <c r="O644" s="873"/>
      <c r="P644" s="874"/>
      <c r="Q644" s="872" t="s">
        <v>63</v>
      </c>
      <c r="R644" s="873"/>
      <c r="S644" s="873"/>
      <c r="T644" s="873"/>
      <c r="U644" s="873"/>
      <c r="V644" s="873"/>
      <c r="W644" s="874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872" t="s">
        <v>53</v>
      </c>
      <c r="D658" s="873"/>
      <c r="E658" s="873"/>
      <c r="F658" s="873"/>
      <c r="G658" s="873"/>
      <c r="H658" s="873"/>
      <c r="I658" s="874"/>
      <c r="J658" s="872" t="s">
        <v>114</v>
      </c>
      <c r="K658" s="873"/>
      <c r="L658" s="873"/>
      <c r="M658" s="873"/>
      <c r="N658" s="873"/>
      <c r="O658" s="873"/>
      <c r="P658" s="874"/>
      <c r="Q658" s="872" t="s">
        <v>63</v>
      </c>
      <c r="R658" s="873"/>
      <c r="S658" s="873"/>
      <c r="T658" s="873"/>
      <c r="U658" s="873"/>
      <c r="V658" s="873"/>
      <c r="W658" s="874"/>
      <c r="X658" s="746" t="s">
        <v>0</v>
      </c>
    </row>
    <row r="659" spans="1:27" x14ac:dyDescent="0.2">
      <c r="A659" s="860" t="s">
        <v>54</v>
      </c>
      <c r="B659" s="861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862" t="s">
        <v>3</v>
      </c>
      <c r="B660" s="863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864" t="s">
        <v>6</v>
      </c>
      <c r="B661" s="865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866" t="s">
        <v>7</v>
      </c>
      <c r="B662" s="867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845" t="s">
        <v>8</v>
      </c>
      <c r="B663" s="846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847" t="s">
        <v>1</v>
      </c>
      <c r="B664" s="848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845" t="s">
        <v>27</v>
      </c>
      <c r="B665" s="846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853" t="s">
        <v>52</v>
      </c>
      <c r="B666" s="854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853" t="s">
        <v>28</v>
      </c>
      <c r="B667" s="854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855" t="s">
        <v>26</v>
      </c>
      <c r="B668" s="856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872" t="s">
        <v>53</v>
      </c>
      <c r="D672" s="873"/>
      <c r="E672" s="873"/>
      <c r="F672" s="873"/>
      <c r="G672" s="873"/>
      <c r="H672" s="873"/>
      <c r="I672" s="874"/>
      <c r="J672" s="872" t="s">
        <v>114</v>
      </c>
      <c r="K672" s="873"/>
      <c r="L672" s="873"/>
      <c r="M672" s="873"/>
      <c r="N672" s="873"/>
      <c r="O672" s="873"/>
      <c r="P672" s="874"/>
      <c r="Q672" s="872" t="s">
        <v>63</v>
      </c>
      <c r="R672" s="873"/>
      <c r="S672" s="873"/>
      <c r="T672" s="873"/>
      <c r="U672" s="873"/>
      <c r="V672" s="873"/>
      <c r="W672" s="874"/>
      <c r="X672" s="746" t="s">
        <v>0</v>
      </c>
    </row>
    <row r="673" spans="1:27" x14ac:dyDescent="0.2">
      <c r="A673" s="986" t="s">
        <v>54</v>
      </c>
      <c r="B673" s="987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988" t="s">
        <v>3</v>
      </c>
      <c r="B674" s="989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988" t="s">
        <v>4</v>
      </c>
      <c r="B675" s="989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988" t="s">
        <v>266</v>
      </c>
      <c r="B676" s="989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982" t="s">
        <v>6</v>
      </c>
      <c r="B677" s="983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980" t="s">
        <v>7</v>
      </c>
      <c r="B678" s="981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980" t="s">
        <v>8</v>
      </c>
      <c r="B679" s="981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982" t="s">
        <v>1</v>
      </c>
      <c r="B680" s="983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980" t="s">
        <v>27</v>
      </c>
      <c r="B681" s="981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980" t="s">
        <v>52</v>
      </c>
      <c r="B682" s="981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980" t="s">
        <v>28</v>
      </c>
      <c r="B683" s="981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984" t="s">
        <v>26</v>
      </c>
      <c r="B684" s="985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873" t="s">
        <v>53</v>
      </c>
      <c r="D688" s="873"/>
      <c r="E688" s="873"/>
      <c r="F688" s="873"/>
      <c r="G688" s="873"/>
      <c r="H688" s="873"/>
      <c r="I688" s="874"/>
      <c r="J688" s="872" t="s">
        <v>114</v>
      </c>
      <c r="K688" s="873"/>
      <c r="L688" s="873"/>
      <c r="M688" s="873"/>
      <c r="N688" s="873"/>
      <c r="O688" s="873"/>
      <c r="P688" s="874"/>
      <c r="Q688" s="872" t="s">
        <v>63</v>
      </c>
      <c r="R688" s="873"/>
      <c r="S688" s="873"/>
      <c r="T688" s="873"/>
      <c r="U688" s="873"/>
      <c r="V688" s="873"/>
      <c r="W688" s="874"/>
      <c r="X688" s="746" t="s">
        <v>0</v>
      </c>
    </row>
    <row r="689" spans="1:27" x14ac:dyDescent="0.2">
      <c r="A689" s="986" t="s">
        <v>54</v>
      </c>
      <c r="B689" s="987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988" t="s">
        <v>3</v>
      </c>
      <c r="B690" s="989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988" t="s">
        <v>4</v>
      </c>
      <c r="B691" s="989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988" t="s">
        <v>266</v>
      </c>
      <c r="B692" s="989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982" t="s">
        <v>6</v>
      </c>
      <c r="B693" s="983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980" t="s">
        <v>7</v>
      </c>
      <c r="B694" s="981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980" t="s">
        <v>8</v>
      </c>
      <c r="B695" s="981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982" t="s">
        <v>1</v>
      </c>
      <c r="B696" s="983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980" t="s">
        <v>27</v>
      </c>
      <c r="B697" s="981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980" t="s">
        <v>52</v>
      </c>
      <c r="B698" s="981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980" t="s">
        <v>28</v>
      </c>
      <c r="B699" s="981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984" t="s">
        <v>26</v>
      </c>
      <c r="B700" s="985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873" t="s">
        <v>53</v>
      </c>
      <c r="D704" s="873"/>
      <c r="E704" s="873"/>
      <c r="F704" s="873"/>
      <c r="G704" s="873"/>
      <c r="H704" s="873"/>
      <c r="I704" s="874"/>
      <c r="J704" s="872" t="s">
        <v>114</v>
      </c>
      <c r="K704" s="873"/>
      <c r="L704" s="873"/>
      <c r="M704" s="873"/>
      <c r="N704" s="873"/>
      <c r="O704" s="873"/>
      <c r="P704" s="874"/>
      <c r="Q704" s="872" t="s">
        <v>63</v>
      </c>
      <c r="R704" s="873"/>
      <c r="S704" s="873"/>
      <c r="T704" s="873"/>
      <c r="U704" s="873"/>
      <c r="V704" s="873"/>
      <c r="W704" s="874"/>
      <c r="X704" s="746" t="s">
        <v>0</v>
      </c>
    </row>
    <row r="705" spans="1:27" x14ac:dyDescent="0.2">
      <c r="A705" s="986" t="s">
        <v>54</v>
      </c>
      <c r="B705" s="987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988" t="s">
        <v>3</v>
      </c>
      <c r="B706" s="989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988" t="s">
        <v>4</v>
      </c>
      <c r="B707" s="989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988" t="s">
        <v>266</v>
      </c>
      <c r="B708" s="989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982" t="s">
        <v>6</v>
      </c>
      <c r="B709" s="983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980" t="s">
        <v>7</v>
      </c>
      <c r="B710" s="981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980" t="s">
        <v>8</v>
      </c>
      <c r="B711" s="981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982" t="s">
        <v>1</v>
      </c>
      <c r="B712" s="983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980" t="s">
        <v>27</v>
      </c>
      <c r="B713" s="981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980" t="s">
        <v>52</v>
      </c>
      <c r="B714" s="981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980" t="s">
        <v>28</v>
      </c>
      <c r="B715" s="981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984" t="s">
        <v>26</v>
      </c>
      <c r="B716" s="985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873" t="s">
        <v>53</v>
      </c>
      <c r="D720" s="873"/>
      <c r="E720" s="873"/>
      <c r="F720" s="873"/>
      <c r="G720" s="873"/>
      <c r="H720" s="873"/>
      <c r="I720" s="874"/>
      <c r="J720" s="872" t="s">
        <v>114</v>
      </c>
      <c r="K720" s="873"/>
      <c r="L720" s="873"/>
      <c r="M720" s="873"/>
      <c r="N720" s="873"/>
      <c r="O720" s="873"/>
      <c r="P720" s="874"/>
      <c r="Q720" s="872" t="s">
        <v>63</v>
      </c>
      <c r="R720" s="873"/>
      <c r="S720" s="873"/>
      <c r="T720" s="873"/>
      <c r="U720" s="873"/>
      <c r="V720" s="873"/>
      <c r="W720" s="874"/>
      <c r="X720" s="746" t="s">
        <v>0</v>
      </c>
    </row>
    <row r="721" spans="1:27" x14ac:dyDescent="0.2">
      <c r="A721" s="986" t="s">
        <v>54</v>
      </c>
      <c r="B721" s="987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988" t="s">
        <v>3</v>
      </c>
      <c r="B722" s="989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x14ac:dyDescent="0.2">
      <c r="A723" s="988" t="s">
        <v>4</v>
      </c>
      <c r="B723" s="989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x14ac:dyDescent="0.2">
      <c r="A724" s="988" t="s">
        <v>266</v>
      </c>
      <c r="B724" s="989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1004">
        <v>233</v>
      </c>
      <c r="Y724" s="215"/>
    </row>
    <row r="725" spans="1:27" x14ac:dyDescent="0.2">
      <c r="A725" s="982" t="s">
        <v>6</v>
      </c>
      <c r="B725" s="983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980" t="s">
        <v>7</v>
      </c>
      <c r="B726" s="981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980" t="s">
        <v>8</v>
      </c>
      <c r="B727" s="981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982" t="s">
        <v>1</v>
      </c>
      <c r="B728" s="983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980" t="s">
        <v>27</v>
      </c>
      <c r="B729" s="981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980" t="s">
        <v>52</v>
      </c>
      <c r="B730" s="981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980" t="s">
        <v>28</v>
      </c>
      <c r="B731" s="981"/>
      <c r="C731" s="373"/>
      <c r="D731" s="269"/>
      <c r="E731" s="269"/>
      <c r="F731" s="269"/>
      <c r="G731" s="269"/>
      <c r="H731" s="269"/>
      <c r="I731" s="219"/>
      <c r="J731" s="218"/>
      <c r="K731" s="269"/>
      <c r="L731" s="269"/>
      <c r="M731" s="269"/>
      <c r="N731" s="269"/>
      <c r="O731" s="269"/>
      <c r="P731" s="219"/>
      <c r="Q731" s="218"/>
      <c r="R731" s="269"/>
      <c r="S731" s="269"/>
      <c r="T731" s="269"/>
      <c r="U731" s="269"/>
      <c r="V731" s="269"/>
      <c r="W731" s="219"/>
      <c r="X731" s="749" t="e">
        <f>AVERAGE(C731:W731)</f>
        <v>#DIV/0!</v>
      </c>
      <c r="Y731" s="200" t="s">
        <v>57</v>
      </c>
      <c r="Z731" s="200">
        <v>153.36000000000001</v>
      </c>
    </row>
    <row r="732" spans="1:27" ht="13.5" thickBot="1" x14ac:dyDescent="0.25">
      <c r="A732" s="984" t="s">
        <v>26</v>
      </c>
      <c r="B732" s="985"/>
      <c r="C732" s="795">
        <f>C731-C715</f>
        <v>-154</v>
      </c>
      <c r="D732" s="551">
        <f t="shared" ref="D732:W732" si="225">D731-D715</f>
        <v>-154</v>
      </c>
      <c r="E732" s="551">
        <f t="shared" si="225"/>
        <v>-153.5</v>
      </c>
      <c r="F732" s="551">
        <f t="shared" si="225"/>
        <v>-154</v>
      </c>
      <c r="G732" s="551">
        <f t="shared" si="225"/>
        <v>-153</v>
      </c>
      <c r="H732" s="551">
        <f t="shared" si="225"/>
        <v>-152.5</v>
      </c>
      <c r="I732" s="533">
        <f t="shared" si="225"/>
        <v>-152.5</v>
      </c>
      <c r="J732" s="550">
        <f t="shared" si="225"/>
        <v>-154</v>
      </c>
      <c r="K732" s="551">
        <f t="shared" si="225"/>
        <v>-154</v>
      </c>
      <c r="L732" s="551">
        <f t="shared" si="225"/>
        <v>-153</v>
      </c>
      <c r="M732" s="551">
        <f t="shared" si="225"/>
        <v>-154</v>
      </c>
      <c r="N732" s="551">
        <f t="shared" si="225"/>
        <v>-152.5</v>
      </c>
      <c r="O732" s="551">
        <f t="shared" si="225"/>
        <v>-151.5</v>
      </c>
      <c r="P732" s="533">
        <f t="shared" si="225"/>
        <v>-151.5</v>
      </c>
      <c r="Q732" s="550">
        <f t="shared" si="225"/>
        <v>-154</v>
      </c>
      <c r="R732" s="551">
        <f t="shared" si="225"/>
        <v>-154</v>
      </c>
      <c r="S732" s="551">
        <f t="shared" si="225"/>
        <v>-153.5</v>
      </c>
      <c r="T732" s="551">
        <f t="shared" si="225"/>
        <v>-154</v>
      </c>
      <c r="U732" s="551">
        <f t="shared" si="225"/>
        <v>-153</v>
      </c>
      <c r="V732" s="551">
        <f t="shared" si="225"/>
        <v>-152.5</v>
      </c>
      <c r="W732" s="533">
        <f t="shared" si="225"/>
        <v>-152.5</v>
      </c>
      <c r="X732" s="333"/>
      <c r="Y732" s="200" t="s">
        <v>26</v>
      </c>
      <c r="Z732" s="200">
        <f>Z731-Z715</f>
        <v>0.27000000000001023</v>
      </c>
    </row>
  </sheetData>
  <mergeCells count="216"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</mergeCells>
  <conditionalFormatting sqref="C285:F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Y823"/>
  <sheetViews>
    <sheetView showGridLines="0" topLeftCell="A784" zoomScale="68" zoomScaleNormal="68" workbookViewId="0">
      <selection activeCell="C813" sqref="C813:I8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00">
        <v>41.584541062801932</v>
      </c>
    </row>
    <row r="3" spans="1:16" x14ac:dyDescent="0.2">
      <c r="A3" s="200" t="s">
        <v>7</v>
      </c>
      <c r="C3" s="200">
        <v>54.111405835543763</v>
      </c>
    </row>
    <row r="4" spans="1:16" x14ac:dyDescent="0.2">
      <c r="A4" s="200" t="s">
        <v>60</v>
      </c>
      <c r="C4" s="200">
        <v>3853</v>
      </c>
    </row>
    <row r="6" spans="1:16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</row>
    <row r="7" spans="1:16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</row>
    <row r="8" spans="1:16" ht="13.5" thickBot="1" x14ac:dyDescent="0.25">
      <c r="A8" s="272" t="s">
        <v>49</v>
      </c>
      <c r="B8" s="230"/>
      <c r="C8" s="924" t="s">
        <v>50</v>
      </c>
      <c r="D8" s="925"/>
      <c r="E8" s="925"/>
      <c r="F8" s="925"/>
      <c r="G8" s="925"/>
      <c r="H8" s="926"/>
      <c r="I8" s="292" t="s">
        <v>0</v>
      </c>
    </row>
    <row r="9" spans="1:16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</row>
    <row r="10" spans="1:16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</row>
    <row r="11" spans="1:16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</row>
    <row r="12" spans="1:16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</row>
    <row r="13" spans="1:16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</row>
    <row r="14" spans="1:16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</row>
    <row r="15" spans="1:16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</row>
    <row r="16" spans="1:16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</row>
    <row r="17" spans="1:12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</row>
    <row r="18" spans="1:12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</row>
    <row r="19" spans="1:12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</row>
    <row r="21" spans="1:12" ht="13.5" thickBot="1" x14ac:dyDescent="0.25"/>
    <row r="22" spans="1:12" ht="13.5" thickBot="1" x14ac:dyDescent="0.25">
      <c r="A22" s="272" t="s">
        <v>64</v>
      </c>
      <c r="B22" s="230"/>
      <c r="C22" s="924" t="s">
        <v>50</v>
      </c>
      <c r="D22" s="925"/>
      <c r="E22" s="925"/>
      <c r="F22" s="925"/>
      <c r="G22" s="925"/>
      <c r="H22" s="926"/>
      <c r="I22" s="292" t="s">
        <v>0</v>
      </c>
    </row>
    <row r="23" spans="1:12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</row>
    <row r="24" spans="1:12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</row>
    <row r="25" spans="1:12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</row>
    <row r="26" spans="1:12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</row>
    <row r="27" spans="1:12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</row>
    <row r="28" spans="1:12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</row>
    <row r="29" spans="1:12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</row>
    <row r="30" spans="1:12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</row>
    <row r="31" spans="1:12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</row>
    <row r="32" spans="1:12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</row>
    <row r="33" spans="1:18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</row>
    <row r="34" spans="1:18" x14ac:dyDescent="0.2">
      <c r="G34" s="200">
        <v>34</v>
      </c>
      <c r="H34" s="200">
        <v>33.5</v>
      </c>
    </row>
    <row r="35" spans="1:18" ht="13.5" thickBot="1" x14ac:dyDescent="0.25"/>
    <row r="36" spans="1:18" ht="13.5" thickBot="1" x14ac:dyDescent="0.25">
      <c r="A36" s="272" t="s">
        <v>66</v>
      </c>
      <c r="B36" s="230"/>
      <c r="C36" s="924" t="s">
        <v>50</v>
      </c>
      <c r="D36" s="925"/>
      <c r="E36" s="925"/>
      <c r="F36" s="925"/>
      <c r="G36" s="925"/>
      <c r="H36" s="926"/>
      <c r="I36" s="292" t="s">
        <v>0</v>
      </c>
      <c r="N36" s="933" t="s">
        <v>69</v>
      </c>
      <c r="O36" s="934"/>
      <c r="P36" s="934"/>
      <c r="Q36" s="935"/>
    </row>
    <row r="37" spans="1:18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36" t="s">
        <v>70</v>
      </c>
      <c r="O37" s="937"/>
      <c r="P37" s="937"/>
      <c r="Q37" s="938"/>
    </row>
    <row r="38" spans="1:18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</row>
    <row r="39" spans="1:18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</row>
    <row r="40" spans="1:18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</row>
    <row r="41" spans="1:18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</row>
    <row r="42" spans="1:18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</row>
    <row r="43" spans="1:18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</row>
    <row r="44" spans="1:18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</row>
    <row r="45" spans="1:18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</row>
    <row r="46" spans="1:18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</row>
    <row r="47" spans="1:18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</row>
    <row r="48" spans="1:18" x14ac:dyDescent="0.2">
      <c r="E48" s="200">
        <v>39</v>
      </c>
      <c r="H48" s="200">
        <v>38</v>
      </c>
    </row>
    <row r="50" spans="1:18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</row>
    <row r="51" spans="1:18" ht="15" customHeight="1" thickBot="1" x14ac:dyDescent="0.25">
      <c r="A51" s="272" t="s">
        <v>76</v>
      </c>
      <c r="B51" s="230"/>
      <c r="C51" s="924" t="s">
        <v>50</v>
      </c>
      <c r="D51" s="925"/>
      <c r="E51" s="925"/>
      <c r="F51" s="925"/>
      <c r="G51" s="925"/>
      <c r="H51" s="925"/>
      <c r="I51" s="926"/>
      <c r="J51" s="292" t="s">
        <v>0</v>
      </c>
    </row>
    <row r="52" spans="1:18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</row>
    <row r="53" spans="1:18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</row>
    <row r="54" spans="1:18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</row>
    <row r="55" spans="1:18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</row>
    <row r="56" spans="1:18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994" t="s">
        <v>93</v>
      </c>
      <c r="M56" s="994"/>
      <c r="N56" s="994"/>
      <c r="O56" s="994"/>
      <c r="P56" s="994"/>
      <c r="Q56" s="994"/>
      <c r="R56" s="361"/>
    </row>
    <row r="57" spans="1:18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994"/>
      <c r="M57" s="994"/>
      <c r="N57" s="994"/>
      <c r="O57" s="994"/>
      <c r="P57" s="994"/>
      <c r="Q57" s="994"/>
      <c r="R57" s="361"/>
    </row>
    <row r="58" spans="1:18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</row>
    <row r="59" spans="1:18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</row>
    <row r="60" spans="1:18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</row>
    <row r="61" spans="1:18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</row>
    <row r="62" spans="1:18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</row>
    <row r="63" spans="1:18" x14ac:dyDescent="0.2">
      <c r="C63" s="200">
        <v>46</v>
      </c>
      <c r="D63" s="200">
        <v>45</v>
      </c>
      <c r="E63" s="200">
        <v>44.5</v>
      </c>
      <c r="F63" s="200">
        <v>44</v>
      </c>
    </row>
    <row r="64" spans="1:18" ht="13.5" thickBot="1" x14ac:dyDescent="0.25"/>
    <row r="65" spans="1:17" ht="13.5" thickBot="1" x14ac:dyDescent="0.25">
      <c r="A65" s="272" t="s">
        <v>103</v>
      </c>
      <c r="B65" s="230"/>
      <c r="C65" s="924" t="s">
        <v>50</v>
      </c>
      <c r="D65" s="925"/>
      <c r="E65" s="925"/>
      <c r="F65" s="925"/>
      <c r="G65" s="925"/>
      <c r="H65" s="925"/>
      <c r="I65" s="926"/>
      <c r="J65" s="292" t="s">
        <v>0</v>
      </c>
    </row>
    <row r="66" spans="1:17" x14ac:dyDescent="0.2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</row>
    <row r="67" spans="1:17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17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17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17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994"/>
      <c r="M70" s="994"/>
      <c r="N70" s="994"/>
      <c r="O70" s="994"/>
      <c r="P70" s="994"/>
      <c r="Q70" s="994"/>
    </row>
    <row r="71" spans="1:17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994"/>
      <c r="M71" s="994"/>
      <c r="N71" s="994"/>
      <c r="O71" s="994"/>
      <c r="P71" s="994"/>
      <c r="Q71" s="994"/>
    </row>
    <row r="72" spans="1:17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17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17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17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17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17" ht="13.5" thickBot="1" x14ac:dyDescent="0.25"/>
    <row r="79" spans="1:17" ht="13.5" thickBot="1" x14ac:dyDescent="0.25">
      <c r="A79" s="272" t="s">
        <v>105</v>
      </c>
      <c r="B79" s="230"/>
      <c r="C79" s="924" t="s">
        <v>50</v>
      </c>
      <c r="D79" s="925"/>
      <c r="E79" s="925"/>
      <c r="F79" s="925"/>
      <c r="G79" s="925"/>
      <c r="H79" s="925"/>
      <c r="I79" s="926"/>
      <c r="J79" s="292" t="s">
        <v>0</v>
      </c>
    </row>
    <row r="80" spans="1:17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859" t="s">
        <v>50</v>
      </c>
      <c r="D93" s="857"/>
      <c r="E93" s="857"/>
      <c r="F93" s="857"/>
      <c r="G93" s="857"/>
      <c r="H93" s="857"/>
      <c r="I93" s="857"/>
      <c r="J93" s="870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39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40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859" t="s">
        <v>50</v>
      </c>
      <c r="D107" s="857"/>
      <c r="E107" s="857"/>
      <c r="F107" s="857"/>
      <c r="G107" s="857"/>
      <c r="H107" s="857"/>
      <c r="I107" s="857"/>
      <c r="J107" s="870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39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40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873" t="s">
        <v>50</v>
      </c>
      <c r="D122" s="873"/>
      <c r="E122" s="873"/>
      <c r="F122" s="873"/>
      <c r="G122" s="873"/>
      <c r="H122" s="873"/>
      <c r="I122" s="873"/>
      <c r="J122" s="870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09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10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873" t="s">
        <v>50</v>
      </c>
      <c r="D137" s="873"/>
      <c r="E137" s="873"/>
      <c r="F137" s="873"/>
      <c r="G137" s="873"/>
      <c r="H137" s="873"/>
      <c r="I137" s="873"/>
      <c r="J137" s="870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09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10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873" t="s">
        <v>50</v>
      </c>
      <c r="D152" s="873"/>
      <c r="E152" s="873"/>
      <c r="F152" s="873"/>
      <c r="G152" s="873"/>
      <c r="H152" s="873"/>
      <c r="I152" s="873"/>
      <c r="J152" s="870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09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10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873" t="s">
        <v>50</v>
      </c>
      <c r="D167" s="873"/>
      <c r="E167" s="873"/>
      <c r="F167" s="873"/>
      <c r="G167" s="873"/>
      <c r="H167" s="873"/>
      <c r="I167" s="873"/>
      <c r="J167" s="870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09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10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873" t="s">
        <v>50</v>
      </c>
      <c r="D182" s="873"/>
      <c r="E182" s="873"/>
      <c r="F182" s="873"/>
      <c r="G182" s="873"/>
      <c r="H182" s="873"/>
      <c r="I182" s="873"/>
      <c r="J182" s="870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09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10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873" t="s">
        <v>50</v>
      </c>
      <c r="D197" s="873"/>
      <c r="E197" s="873"/>
      <c r="F197" s="873"/>
      <c r="G197" s="873"/>
      <c r="H197" s="873"/>
      <c r="I197" s="873"/>
      <c r="J197" s="870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09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10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873" t="s">
        <v>50</v>
      </c>
      <c r="D212" s="873"/>
      <c r="E212" s="873"/>
      <c r="F212" s="873"/>
      <c r="G212" s="873"/>
      <c r="H212" s="873"/>
      <c r="I212" s="873"/>
      <c r="J212" s="870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09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10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873" t="s">
        <v>50</v>
      </c>
      <c r="D227" s="873"/>
      <c r="E227" s="873"/>
      <c r="F227" s="873"/>
      <c r="G227" s="873"/>
      <c r="H227" s="873"/>
      <c r="I227" s="873"/>
      <c r="J227" s="870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09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10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873" t="s">
        <v>50</v>
      </c>
      <c r="D242" s="873"/>
      <c r="E242" s="873"/>
      <c r="F242" s="873"/>
      <c r="G242" s="873"/>
      <c r="H242" s="873"/>
      <c r="I242" s="873"/>
      <c r="J242" s="870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09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10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873" t="s">
        <v>50</v>
      </c>
      <c r="D256" s="873"/>
      <c r="E256" s="873"/>
      <c r="F256" s="873"/>
      <c r="G256" s="873"/>
      <c r="H256" s="873"/>
      <c r="I256" s="873"/>
      <c r="J256" s="870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09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10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873" t="s">
        <v>50</v>
      </c>
      <c r="D270" s="873"/>
      <c r="E270" s="873"/>
      <c r="F270" s="873"/>
      <c r="G270" s="873"/>
      <c r="H270" s="873"/>
      <c r="I270" s="873"/>
      <c r="J270" s="870" t="s">
        <v>0</v>
      </c>
      <c r="K270" s="213">
        <v>251</v>
      </c>
      <c r="N270" s="272" t="s">
        <v>163</v>
      </c>
      <c r="O270" s="873" t="s">
        <v>50</v>
      </c>
      <c r="P270" s="873"/>
      <c r="Q270" s="873"/>
      <c r="R270" s="873"/>
      <c r="S270" s="873"/>
      <c r="T270" s="873"/>
      <c r="U270" s="873"/>
      <c r="V270" s="870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09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09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10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10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873" t="s">
        <v>50</v>
      </c>
      <c r="D284" s="873"/>
      <c r="E284" s="873"/>
      <c r="F284" s="873"/>
      <c r="G284" s="873"/>
      <c r="H284" s="873"/>
      <c r="I284" s="873"/>
      <c r="J284" s="870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09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10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859" t="s">
        <v>50</v>
      </c>
      <c r="D298" s="857"/>
      <c r="E298" s="857"/>
      <c r="F298" s="857"/>
      <c r="G298" s="857"/>
      <c r="H298" s="857"/>
      <c r="I298" s="858"/>
      <c r="J298" s="870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39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40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873" t="s">
        <v>50</v>
      </c>
      <c r="D312" s="873"/>
      <c r="E312" s="873"/>
      <c r="F312" s="873"/>
      <c r="G312" s="873"/>
      <c r="H312" s="873"/>
      <c r="I312" s="873"/>
      <c r="J312" s="870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09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10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873" t="s">
        <v>50</v>
      </c>
      <c r="D326" s="873"/>
      <c r="E326" s="873"/>
      <c r="F326" s="873"/>
      <c r="G326" s="873"/>
      <c r="H326" s="873"/>
      <c r="I326" s="873"/>
      <c r="J326" s="870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09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10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873" t="s">
        <v>50</v>
      </c>
      <c r="D340" s="873"/>
      <c r="E340" s="873"/>
      <c r="F340" s="873"/>
      <c r="G340" s="873"/>
      <c r="H340" s="873"/>
      <c r="I340" s="873"/>
      <c r="J340" s="870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09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10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02" t="s">
        <v>172</v>
      </c>
      <c r="D356" s="903"/>
      <c r="E356" s="903"/>
      <c r="F356" s="903"/>
      <c r="G356" s="903"/>
      <c r="H356" s="903"/>
      <c r="I356" s="903"/>
      <c r="J356" s="903"/>
      <c r="K356" s="903"/>
      <c r="L356" s="904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881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884">
        <v>624</v>
      </c>
      <c r="I358" s="884">
        <v>124.5</v>
      </c>
      <c r="J358" s="884">
        <v>60</v>
      </c>
      <c r="K358" s="878" t="s">
        <v>199</v>
      </c>
      <c r="L358" s="875">
        <v>135</v>
      </c>
      <c r="M358" s="905">
        <f>H358-(E358+E359+E360+E361)</f>
        <v>0</v>
      </c>
      <c r="N358" s="200">
        <v>1</v>
      </c>
      <c r="O358" s="200">
        <v>6</v>
      </c>
      <c r="P358" s="200">
        <v>60</v>
      </c>
      <c r="Q358" s="923" t="s">
        <v>194</v>
      </c>
      <c r="R358" s="923"/>
    </row>
    <row r="359" spans="1:18" ht="15" x14ac:dyDescent="0.2">
      <c r="A359" s="574">
        <v>-1.34</v>
      </c>
      <c r="B359" s="574"/>
      <c r="C359" s="882"/>
      <c r="D359" s="584" t="s">
        <v>234</v>
      </c>
      <c r="E359" s="672">
        <v>234</v>
      </c>
      <c r="F359" s="585">
        <v>123.5</v>
      </c>
      <c r="G359" s="584" t="s">
        <v>190</v>
      </c>
      <c r="H359" s="885"/>
      <c r="I359" s="885"/>
      <c r="J359" s="885"/>
      <c r="K359" s="879"/>
      <c r="L359" s="876"/>
      <c r="M359" s="905"/>
      <c r="N359" s="200">
        <v>2</v>
      </c>
      <c r="O359" s="200">
        <v>5</v>
      </c>
      <c r="P359" s="200">
        <v>60</v>
      </c>
      <c r="Q359" s="923"/>
      <c r="R359" s="923"/>
    </row>
    <row r="360" spans="1:18" ht="15" x14ac:dyDescent="0.2">
      <c r="A360" s="574">
        <v>1</v>
      </c>
      <c r="B360" s="574"/>
      <c r="C360" s="882"/>
      <c r="D360" s="585">
        <v>3</v>
      </c>
      <c r="E360" s="672">
        <v>17</v>
      </c>
      <c r="F360" s="585">
        <v>123</v>
      </c>
      <c r="G360" s="584" t="s">
        <v>198</v>
      </c>
      <c r="H360" s="885"/>
      <c r="I360" s="885"/>
      <c r="J360" s="885"/>
      <c r="K360" s="879"/>
      <c r="L360" s="876"/>
      <c r="M360" s="905"/>
      <c r="N360" s="200">
        <v>3</v>
      </c>
      <c r="O360" s="200">
        <v>4</v>
      </c>
      <c r="P360" s="200">
        <v>60</v>
      </c>
      <c r="Q360" s="923"/>
      <c r="R360" s="923"/>
    </row>
    <row r="361" spans="1:18" ht="15.75" thickBot="1" x14ac:dyDescent="0.25">
      <c r="A361" s="574"/>
      <c r="B361" s="574"/>
      <c r="C361" s="883"/>
      <c r="D361" s="591"/>
      <c r="E361" s="592"/>
      <c r="F361" s="591"/>
      <c r="G361" s="593"/>
      <c r="H361" s="886"/>
      <c r="I361" s="886"/>
      <c r="J361" s="886"/>
      <c r="K361" s="880"/>
      <c r="L361" s="877"/>
      <c r="M361" s="905"/>
      <c r="N361" s="200">
        <v>4</v>
      </c>
      <c r="O361" s="200">
        <v>3</v>
      </c>
      <c r="P361" s="200">
        <v>18</v>
      </c>
      <c r="Q361" s="923"/>
      <c r="R361" s="923"/>
    </row>
    <row r="362" spans="1:18" ht="15" x14ac:dyDescent="0.2">
      <c r="A362" s="574">
        <v>2.23</v>
      </c>
      <c r="B362" s="574"/>
      <c r="C362" s="942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884">
        <v>624</v>
      </c>
      <c r="I362" s="884">
        <v>123</v>
      </c>
      <c r="J362" s="884">
        <v>60</v>
      </c>
      <c r="K362" s="878" t="s">
        <v>236</v>
      </c>
      <c r="L362" s="875">
        <v>135</v>
      </c>
      <c r="M362" s="905">
        <f>H362-(E362+E363+E364+E365)</f>
        <v>0</v>
      </c>
      <c r="N362" s="200">
        <v>5</v>
      </c>
      <c r="O362" s="200">
        <v>2</v>
      </c>
      <c r="P362" s="200">
        <v>60</v>
      </c>
      <c r="Q362" s="923"/>
      <c r="R362" s="923"/>
    </row>
    <row r="363" spans="1:18" ht="15" x14ac:dyDescent="0.2">
      <c r="A363" s="574">
        <v>1.5</v>
      </c>
      <c r="B363" s="574"/>
      <c r="C363" s="943"/>
      <c r="D363" s="585">
        <v>6</v>
      </c>
      <c r="E363" s="601">
        <v>279</v>
      </c>
      <c r="F363" s="585">
        <v>121.5</v>
      </c>
      <c r="G363" s="584" t="s">
        <v>198</v>
      </c>
      <c r="H363" s="885"/>
      <c r="I363" s="885"/>
      <c r="J363" s="885"/>
      <c r="K363" s="879"/>
      <c r="L363" s="876"/>
      <c r="M363" s="905"/>
      <c r="N363" s="200">
        <v>6</v>
      </c>
      <c r="O363" s="200">
        <v>1</v>
      </c>
      <c r="P363" s="200">
        <v>60</v>
      </c>
      <c r="Q363" s="923" t="s">
        <v>225</v>
      </c>
      <c r="R363" s="923"/>
    </row>
    <row r="364" spans="1:18" ht="15" x14ac:dyDescent="0.2">
      <c r="A364" s="574"/>
      <c r="B364" s="574"/>
      <c r="C364" s="943"/>
      <c r="D364" s="605"/>
      <c r="E364" s="606"/>
      <c r="F364" s="605"/>
      <c r="G364" s="607"/>
      <c r="H364" s="885"/>
      <c r="I364" s="885"/>
      <c r="J364" s="885"/>
      <c r="K364" s="879"/>
      <c r="L364" s="876"/>
      <c r="M364" s="905"/>
    </row>
    <row r="365" spans="1:18" ht="15.75" thickBot="1" x14ac:dyDescent="0.25">
      <c r="A365" s="574"/>
      <c r="B365" s="574"/>
      <c r="C365" s="944"/>
      <c r="D365" s="605"/>
      <c r="E365" s="606"/>
      <c r="F365" s="605"/>
      <c r="G365" s="607"/>
      <c r="H365" s="886"/>
      <c r="I365" s="886"/>
      <c r="J365" s="886"/>
      <c r="K365" s="880"/>
      <c r="L365" s="877"/>
      <c r="M365" s="905"/>
    </row>
    <row r="366" spans="1:18" ht="15" x14ac:dyDescent="0.2">
      <c r="A366" s="574">
        <v>2</v>
      </c>
      <c r="B366" s="574"/>
      <c r="C366" s="893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884">
        <v>192</v>
      </c>
      <c r="I366" s="884">
        <v>121</v>
      </c>
      <c r="J366" s="884">
        <v>18</v>
      </c>
      <c r="K366" s="878" t="s">
        <v>193</v>
      </c>
      <c r="L366" s="875">
        <v>131.5</v>
      </c>
      <c r="M366" s="905">
        <f>H366-(E366+E367+E368+E369)</f>
        <v>0</v>
      </c>
    </row>
    <row r="367" spans="1:18" ht="15" x14ac:dyDescent="0.2">
      <c r="A367" s="574"/>
      <c r="B367" s="574"/>
      <c r="C367" s="894"/>
      <c r="D367" s="585"/>
      <c r="E367" s="585"/>
      <c r="F367" s="585"/>
      <c r="G367" s="584"/>
      <c r="H367" s="885"/>
      <c r="I367" s="885"/>
      <c r="J367" s="885"/>
      <c r="K367" s="879"/>
      <c r="L367" s="876"/>
      <c r="M367" s="905"/>
    </row>
    <row r="368" spans="1:18" ht="15" x14ac:dyDescent="0.2">
      <c r="A368" s="574"/>
      <c r="B368" s="574"/>
      <c r="C368" s="894"/>
      <c r="D368" s="605"/>
      <c r="E368" s="605"/>
      <c r="F368" s="605"/>
      <c r="G368" s="607"/>
      <c r="H368" s="885"/>
      <c r="I368" s="885"/>
      <c r="J368" s="885"/>
      <c r="K368" s="879"/>
      <c r="L368" s="876"/>
      <c r="M368" s="905"/>
    </row>
    <row r="369" spans="1:13" ht="15.75" thickBot="1" x14ac:dyDescent="0.25">
      <c r="A369" s="574"/>
      <c r="B369" s="574"/>
      <c r="C369" s="895"/>
      <c r="D369" s="591"/>
      <c r="E369" s="592"/>
      <c r="F369" s="591"/>
      <c r="G369" s="593"/>
      <c r="H369" s="886"/>
      <c r="I369" s="886"/>
      <c r="J369" s="886"/>
      <c r="K369" s="880"/>
      <c r="L369" s="877"/>
      <c r="M369" s="905"/>
    </row>
    <row r="370" spans="1:13" ht="15" x14ac:dyDescent="0.2">
      <c r="A370" s="574">
        <v>3.5</v>
      </c>
      <c r="B370" s="574"/>
      <c r="C370" s="995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884">
        <v>624</v>
      </c>
      <c r="I370" s="884">
        <v>121.5</v>
      </c>
      <c r="J370" s="884">
        <v>60</v>
      </c>
      <c r="K370" s="884" t="s">
        <v>193</v>
      </c>
      <c r="L370" s="875">
        <v>131.5</v>
      </c>
      <c r="M370" s="905">
        <f>H370-(E370+E371+E372+E373)</f>
        <v>0</v>
      </c>
    </row>
    <row r="371" spans="1:13" ht="15" x14ac:dyDescent="0.2">
      <c r="A371" s="574">
        <v>2.5</v>
      </c>
      <c r="B371" s="574"/>
      <c r="C371" s="996"/>
      <c r="D371" s="585">
        <v>2</v>
      </c>
      <c r="E371" s="675">
        <v>205</v>
      </c>
      <c r="F371" s="585">
        <v>121</v>
      </c>
      <c r="G371" s="584" t="s">
        <v>214</v>
      </c>
      <c r="H371" s="885"/>
      <c r="I371" s="885"/>
      <c r="J371" s="885"/>
      <c r="K371" s="885"/>
      <c r="L371" s="876"/>
      <c r="M371" s="905"/>
    </row>
    <row r="372" spans="1:13" ht="15" x14ac:dyDescent="0.2">
      <c r="A372" s="574"/>
      <c r="B372" s="574"/>
      <c r="C372" s="996"/>
      <c r="D372" s="605"/>
      <c r="E372" s="605"/>
      <c r="F372" s="605"/>
      <c r="G372" s="607"/>
      <c r="H372" s="885"/>
      <c r="I372" s="885"/>
      <c r="J372" s="885"/>
      <c r="K372" s="885"/>
      <c r="L372" s="876"/>
      <c r="M372" s="905"/>
    </row>
    <row r="373" spans="1:13" ht="15.75" thickBot="1" x14ac:dyDescent="0.25">
      <c r="A373" s="574"/>
      <c r="B373" s="574"/>
      <c r="C373" s="997"/>
      <c r="D373" s="591"/>
      <c r="E373" s="592"/>
      <c r="F373" s="591"/>
      <c r="G373" s="593"/>
      <c r="H373" s="886"/>
      <c r="I373" s="886"/>
      <c r="J373" s="886"/>
      <c r="K373" s="886"/>
      <c r="L373" s="877"/>
      <c r="M373" s="905"/>
    </row>
    <row r="374" spans="1:13" ht="15" x14ac:dyDescent="0.2">
      <c r="A374" s="574">
        <v>3.8</v>
      </c>
      <c r="B374" s="574"/>
      <c r="C374" s="917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884">
        <v>623</v>
      </c>
      <c r="I374" s="884">
        <v>120.5</v>
      </c>
      <c r="J374" s="884">
        <v>60</v>
      </c>
      <c r="K374" s="878" t="s">
        <v>235</v>
      </c>
      <c r="L374" s="875">
        <v>131.5</v>
      </c>
      <c r="M374" s="905">
        <f>H374-(E374+E375+E376+E377)</f>
        <v>0</v>
      </c>
    </row>
    <row r="375" spans="1:13" ht="15" x14ac:dyDescent="0.2">
      <c r="A375" s="574">
        <v>4.5</v>
      </c>
      <c r="B375" s="574"/>
      <c r="C375" s="918"/>
      <c r="D375" s="585">
        <v>1</v>
      </c>
      <c r="E375" s="588">
        <v>267</v>
      </c>
      <c r="F375" s="585">
        <v>117.5</v>
      </c>
      <c r="G375" s="607" t="s">
        <v>187</v>
      </c>
      <c r="H375" s="885"/>
      <c r="I375" s="885"/>
      <c r="J375" s="885"/>
      <c r="K375" s="879"/>
      <c r="L375" s="876"/>
      <c r="M375" s="905"/>
    </row>
    <row r="376" spans="1:13" ht="15" x14ac:dyDescent="0.2">
      <c r="A376" s="574"/>
      <c r="B376" s="574"/>
      <c r="C376" s="918"/>
      <c r="D376" s="605"/>
      <c r="E376" s="605"/>
      <c r="F376" s="605"/>
      <c r="G376" s="607"/>
      <c r="H376" s="885"/>
      <c r="I376" s="885"/>
      <c r="J376" s="885"/>
      <c r="K376" s="879"/>
      <c r="L376" s="876"/>
      <c r="M376" s="905"/>
    </row>
    <row r="377" spans="1:13" ht="15.75" thickBot="1" x14ac:dyDescent="0.25">
      <c r="A377" s="574"/>
      <c r="B377" s="574"/>
      <c r="C377" s="919"/>
      <c r="D377" s="591"/>
      <c r="E377" s="591"/>
      <c r="F377" s="591"/>
      <c r="G377" s="593"/>
      <c r="H377" s="886"/>
      <c r="I377" s="886"/>
      <c r="J377" s="886"/>
      <c r="K377" s="880"/>
      <c r="L377" s="877"/>
      <c r="M377" s="905"/>
    </row>
    <row r="378" spans="1:13" ht="15" x14ac:dyDescent="0.2">
      <c r="A378" s="574">
        <v>6.5</v>
      </c>
      <c r="B378" s="574"/>
      <c r="C378" s="955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884">
        <v>623</v>
      </c>
      <c r="I378" s="884">
        <v>117.5</v>
      </c>
      <c r="J378" s="884">
        <v>60</v>
      </c>
      <c r="K378" s="884" t="s">
        <v>191</v>
      </c>
      <c r="L378" s="875">
        <v>130.5</v>
      </c>
      <c r="M378" s="905">
        <f>H378-(E378+E379+E380+E381)</f>
        <v>0</v>
      </c>
    </row>
    <row r="379" spans="1:13" ht="15" x14ac:dyDescent="0.2">
      <c r="A379" s="574">
        <v>7.32</v>
      </c>
      <c r="B379" s="574"/>
      <c r="C379" s="956"/>
      <c r="D379" s="585">
        <v>7</v>
      </c>
      <c r="E379" s="634">
        <v>528</v>
      </c>
      <c r="F379" s="585">
        <v>117</v>
      </c>
      <c r="G379" s="584" t="s">
        <v>190</v>
      </c>
      <c r="H379" s="885"/>
      <c r="I379" s="885"/>
      <c r="J379" s="885"/>
      <c r="K379" s="885"/>
      <c r="L379" s="876"/>
      <c r="M379" s="905"/>
    </row>
    <row r="380" spans="1:13" ht="15" x14ac:dyDescent="0.2">
      <c r="A380" s="574"/>
      <c r="B380" s="574"/>
      <c r="C380" s="956"/>
      <c r="D380" s="605"/>
      <c r="E380" s="605"/>
      <c r="F380" s="605"/>
      <c r="G380" s="607"/>
      <c r="H380" s="885"/>
      <c r="I380" s="885"/>
      <c r="J380" s="885"/>
      <c r="K380" s="885"/>
      <c r="L380" s="876"/>
      <c r="M380" s="905"/>
    </row>
    <row r="381" spans="1:13" ht="15.75" thickBot="1" x14ac:dyDescent="0.25">
      <c r="A381" s="574"/>
      <c r="B381" s="574"/>
      <c r="C381" s="957"/>
      <c r="D381" s="591"/>
      <c r="E381" s="592"/>
      <c r="F381" s="591"/>
      <c r="G381" s="593"/>
      <c r="H381" s="886"/>
      <c r="I381" s="886"/>
      <c r="J381" s="886"/>
      <c r="K381" s="886"/>
      <c r="L381" s="877"/>
      <c r="M381" s="905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859" t="s">
        <v>50</v>
      </c>
      <c r="D386" s="857"/>
      <c r="E386" s="857"/>
      <c r="F386" s="857"/>
      <c r="G386" s="857"/>
      <c r="H386" s="858"/>
      <c r="I386" s="870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09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859" t="s">
        <v>50</v>
      </c>
      <c r="D399" s="857"/>
      <c r="E399" s="857"/>
      <c r="F399" s="857"/>
      <c r="G399" s="857"/>
      <c r="H399" s="858"/>
      <c r="I399" s="870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09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859" t="s">
        <v>50</v>
      </c>
      <c r="D413" s="857"/>
      <c r="E413" s="857"/>
      <c r="F413" s="857"/>
      <c r="G413" s="857"/>
      <c r="H413" s="858"/>
      <c r="I413" s="870" t="s">
        <v>0</v>
      </c>
      <c r="J413" s="213">
        <v>244</v>
      </c>
      <c r="M413" s="272" t="s">
        <v>240</v>
      </c>
      <c r="N413" s="859" t="s">
        <v>50</v>
      </c>
      <c r="O413" s="857"/>
      <c r="P413" s="857"/>
      <c r="Q413" s="857"/>
      <c r="R413" s="857"/>
      <c r="S413" s="858"/>
      <c r="T413" s="870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09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09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859" t="s">
        <v>50</v>
      </c>
      <c r="D427" s="857"/>
      <c r="E427" s="857"/>
      <c r="F427" s="857"/>
      <c r="G427" s="857"/>
      <c r="H427" s="858"/>
      <c r="I427" s="870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09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859" t="s">
        <v>50</v>
      </c>
      <c r="D441" s="857"/>
      <c r="E441" s="857"/>
      <c r="F441" s="857"/>
      <c r="G441" s="857"/>
      <c r="H441" s="858"/>
      <c r="I441" s="870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09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859" t="s">
        <v>50</v>
      </c>
      <c r="D455" s="857"/>
      <c r="E455" s="857"/>
      <c r="F455" s="857"/>
      <c r="G455" s="857"/>
      <c r="H455" s="858"/>
      <c r="I455" s="870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09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859" t="s">
        <v>50</v>
      </c>
      <c r="D469" s="857"/>
      <c r="E469" s="857"/>
      <c r="F469" s="857"/>
      <c r="G469" s="857"/>
      <c r="H469" s="858"/>
      <c r="I469" s="870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09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859" t="s">
        <v>50</v>
      </c>
      <c r="D483" s="857"/>
      <c r="E483" s="857"/>
      <c r="F483" s="857"/>
      <c r="G483" s="857"/>
      <c r="H483" s="858"/>
      <c r="I483" s="870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09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872" t="s">
        <v>50</v>
      </c>
      <c r="D497" s="873"/>
      <c r="E497" s="873"/>
      <c r="F497" s="873"/>
      <c r="G497" s="873"/>
      <c r="H497" s="874"/>
      <c r="I497" s="870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09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872" t="s">
        <v>50</v>
      </c>
      <c r="D511" s="873"/>
      <c r="E511" s="873"/>
      <c r="F511" s="873"/>
      <c r="G511" s="873"/>
      <c r="H511" s="874"/>
      <c r="I511" s="870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09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872" t="s">
        <v>50</v>
      </c>
      <c r="D525" s="873"/>
      <c r="E525" s="873"/>
      <c r="F525" s="873"/>
      <c r="G525" s="873"/>
      <c r="H525" s="874"/>
      <c r="I525" s="870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09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872" t="s">
        <v>50</v>
      </c>
      <c r="D539" s="873"/>
      <c r="E539" s="873"/>
      <c r="F539" s="873"/>
      <c r="G539" s="873"/>
      <c r="H539" s="874"/>
      <c r="I539" s="870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09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872" t="s">
        <v>50</v>
      </c>
      <c r="D553" s="873"/>
      <c r="E553" s="873"/>
      <c r="F553" s="873"/>
      <c r="G553" s="873"/>
      <c r="H553" s="874"/>
      <c r="I553" s="870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09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872" t="s">
        <v>50</v>
      </c>
      <c r="D567" s="873"/>
      <c r="E567" s="873"/>
      <c r="F567" s="873"/>
      <c r="G567" s="873"/>
      <c r="H567" s="874"/>
      <c r="I567" s="870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09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872" t="s">
        <v>50</v>
      </c>
      <c r="D581" s="873"/>
      <c r="E581" s="873"/>
      <c r="F581" s="873"/>
      <c r="G581" s="873"/>
      <c r="H581" s="874"/>
      <c r="I581" s="870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09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872" t="s">
        <v>50</v>
      </c>
      <c r="D595" s="873"/>
      <c r="E595" s="873"/>
      <c r="F595" s="873"/>
      <c r="G595" s="873"/>
      <c r="H595" s="874"/>
      <c r="I595" s="870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09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872" t="s">
        <v>50</v>
      </c>
      <c r="D609" s="873"/>
      <c r="E609" s="873"/>
      <c r="F609" s="873"/>
      <c r="G609" s="873"/>
      <c r="H609" s="874"/>
      <c r="I609" s="870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09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872" t="s">
        <v>50</v>
      </c>
      <c r="D623" s="873"/>
      <c r="E623" s="873"/>
      <c r="F623" s="873"/>
      <c r="G623" s="873"/>
      <c r="H623" s="874"/>
      <c r="I623" s="870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09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872" t="s">
        <v>50</v>
      </c>
      <c r="D637" s="873"/>
      <c r="E637" s="873"/>
      <c r="F637" s="873"/>
      <c r="G637" s="873"/>
      <c r="H637" s="874"/>
      <c r="I637" s="870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09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859" t="s">
        <v>50</v>
      </c>
      <c r="D651" s="857"/>
      <c r="E651" s="857"/>
      <c r="F651" s="857"/>
      <c r="G651" s="857"/>
      <c r="H651" s="858"/>
      <c r="I651" s="870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40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859" t="s">
        <v>50</v>
      </c>
      <c r="D665" s="857"/>
      <c r="E665" s="857"/>
      <c r="F665" s="857"/>
      <c r="G665" s="857"/>
      <c r="H665" s="858"/>
      <c r="I665" s="870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40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859" t="s">
        <v>50</v>
      </c>
      <c r="D679" s="857"/>
      <c r="E679" s="857"/>
      <c r="F679" s="857"/>
      <c r="G679" s="857"/>
      <c r="H679" s="858"/>
      <c r="I679" s="870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40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859" t="s">
        <v>50</v>
      </c>
      <c r="D693" s="857"/>
      <c r="E693" s="857"/>
      <c r="F693" s="857"/>
      <c r="G693" s="857"/>
      <c r="H693" s="858"/>
      <c r="I693" s="870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40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859" t="s">
        <v>50</v>
      </c>
      <c r="D707" s="857"/>
      <c r="E707" s="857"/>
      <c r="F707" s="857"/>
      <c r="G707" s="857"/>
      <c r="H707" s="858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859" t="s">
        <v>50</v>
      </c>
      <c r="D721" s="857"/>
      <c r="E721" s="857"/>
      <c r="F721" s="857"/>
      <c r="G721" s="857"/>
      <c r="H721" s="858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859" t="s">
        <v>50</v>
      </c>
      <c r="D735" s="857"/>
      <c r="E735" s="857"/>
      <c r="F735" s="857"/>
      <c r="G735" s="857"/>
      <c r="H735" s="858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859" t="s">
        <v>50</v>
      </c>
      <c r="D749" s="857"/>
      <c r="E749" s="857"/>
      <c r="F749" s="857"/>
      <c r="G749" s="857"/>
      <c r="H749" s="858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859" t="s">
        <v>50</v>
      </c>
      <c r="D763" s="857"/>
      <c r="E763" s="857"/>
      <c r="F763" s="857"/>
      <c r="G763" s="857"/>
      <c r="H763" s="858"/>
      <c r="I763" s="742" t="s">
        <v>0</v>
      </c>
      <c r="J763" s="213"/>
    </row>
    <row r="764" spans="1:12" ht="13.5" thickBot="1" x14ac:dyDescent="0.25">
      <c r="A764" s="986" t="s">
        <v>54</v>
      </c>
      <c r="B764" s="987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988" t="s">
        <v>3</v>
      </c>
      <c r="B765" s="989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988" t="s">
        <v>4</v>
      </c>
      <c r="B766" s="989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988" t="s">
        <v>266</v>
      </c>
      <c r="B767" s="989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982" t="s">
        <v>6</v>
      </c>
      <c r="B768" s="983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980" t="s">
        <v>7</v>
      </c>
      <c r="B769" s="981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980" t="s">
        <v>8</v>
      </c>
      <c r="B770" s="981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982" t="s">
        <v>1</v>
      </c>
      <c r="B771" s="983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980" t="s">
        <v>27</v>
      </c>
      <c r="B772" s="981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980" t="s">
        <v>51</v>
      </c>
      <c r="B773" s="981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980" t="s">
        <v>28</v>
      </c>
      <c r="B774" s="981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984" t="s">
        <v>26</v>
      </c>
      <c r="B775" s="985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857" t="s">
        <v>50</v>
      </c>
      <c r="D779" s="857"/>
      <c r="E779" s="857"/>
      <c r="F779" s="857"/>
      <c r="G779" s="857"/>
      <c r="H779" s="858"/>
      <c r="I779" s="742" t="s">
        <v>0</v>
      </c>
      <c r="J779" s="213"/>
    </row>
    <row r="780" spans="1:12" ht="13.5" thickBot="1" x14ac:dyDescent="0.25">
      <c r="A780" s="986" t="s">
        <v>54</v>
      </c>
      <c r="B780" s="987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988" t="s">
        <v>3</v>
      </c>
      <c r="B781" s="989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988" t="s">
        <v>4</v>
      </c>
      <c r="B782" s="989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988" t="s">
        <v>266</v>
      </c>
      <c r="B783" s="989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982" t="s">
        <v>6</v>
      </c>
      <c r="B784" s="983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980" t="s">
        <v>7</v>
      </c>
      <c r="B785" s="981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980" t="s">
        <v>8</v>
      </c>
      <c r="B786" s="981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982" t="s">
        <v>1</v>
      </c>
      <c r="B787" s="983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980" t="s">
        <v>27</v>
      </c>
      <c r="B788" s="981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980" t="s">
        <v>51</v>
      </c>
      <c r="B789" s="981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980" t="s">
        <v>28</v>
      </c>
      <c r="B790" s="981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984" t="s">
        <v>26</v>
      </c>
      <c r="B791" s="985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857" t="s">
        <v>50</v>
      </c>
      <c r="D795" s="857"/>
      <c r="E795" s="857"/>
      <c r="F795" s="857"/>
      <c r="G795" s="857"/>
      <c r="H795" s="858"/>
      <c r="I795" s="742" t="s">
        <v>0</v>
      </c>
      <c r="J795" s="213"/>
    </row>
    <row r="796" spans="1:12" ht="13.5" thickBot="1" x14ac:dyDescent="0.25">
      <c r="A796" s="986" t="s">
        <v>54</v>
      </c>
      <c r="B796" s="987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988" t="s">
        <v>3</v>
      </c>
      <c r="B797" s="989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988" t="s">
        <v>4</v>
      </c>
      <c r="B798" s="989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988" t="s">
        <v>266</v>
      </c>
      <c r="B799" s="989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982" t="s">
        <v>6</v>
      </c>
      <c r="B800" s="983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980" t="s">
        <v>7</v>
      </c>
      <c r="B801" s="981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980" t="s">
        <v>8</v>
      </c>
      <c r="B802" s="981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982" t="s">
        <v>1</v>
      </c>
      <c r="B803" s="983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980" t="s">
        <v>27</v>
      </c>
      <c r="B804" s="981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980" t="s">
        <v>51</v>
      </c>
      <c r="B805" s="981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980" t="s">
        <v>28</v>
      </c>
      <c r="B806" s="981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984" t="s">
        <v>26</v>
      </c>
      <c r="B807" s="985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857" t="s">
        <v>50</v>
      </c>
      <c r="D811" s="857"/>
      <c r="E811" s="857"/>
      <c r="F811" s="857"/>
      <c r="G811" s="857"/>
      <c r="H811" s="858"/>
      <c r="I811" s="742" t="s">
        <v>0</v>
      </c>
      <c r="J811" s="213"/>
    </row>
    <row r="812" spans="1:12" ht="13.5" thickBot="1" x14ac:dyDescent="0.25">
      <c r="A812" s="986" t="s">
        <v>54</v>
      </c>
      <c r="B812" s="987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988" t="s">
        <v>3</v>
      </c>
      <c r="B813" s="989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x14ac:dyDescent="0.2">
      <c r="A814" s="988" t="s">
        <v>4</v>
      </c>
      <c r="B814" s="989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x14ac:dyDescent="0.2">
      <c r="A815" s="988" t="s">
        <v>266</v>
      </c>
      <c r="B815" s="989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982" t="s">
        <v>6</v>
      </c>
      <c r="B816" s="983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980" t="s">
        <v>7</v>
      </c>
      <c r="B817" s="981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980" t="s">
        <v>8</v>
      </c>
      <c r="B818" s="981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982" t="s">
        <v>1</v>
      </c>
      <c r="B819" s="983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980" t="s">
        <v>27</v>
      </c>
      <c r="B820" s="981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980" t="s">
        <v>51</v>
      </c>
      <c r="B821" s="981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980" t="s">
        <v>28</v>
      </c>
      <c r="B822" s="981"/>
      <c r="C822" s="373"/>
      <c r="D822" s="269"/>
      <c r="E822" s="269"/>
      <c r="F822" s="269"/>
      <c r="G822" s="269"/>
      <c r="H822" s="219"/>
      <c r="I822" s="749" t="e">
        <f>AVERAGE(C822:H822)</f>
        <v>#DIV/0!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984" t="s">
        <v>26</v>
      </c>
      <c r="B823" s="985"/>
      <c r="C823" s="520">
        <f>(C822-C806)</f>
        <v>-155.1</v>
      </c>
      <c r="D823" s="221">
        <f t="shared" ref="D823:H823" si="181">(D822-D806)</f>
        <v>-155.1</v>
      </c>
      <c r="E823" s="221">
        <f t="shared" si="181"/>
        <v>-155.1</v>
      </c>
      <c r="F823" s="221">
        <f t="shared" si="181"/>
        <v>-155.1</v>
      </c>
      <c r="G823" s="221">
        <f t="shared" si="181"/>
        <v>-155.1</v>
      </c>
      <c r="H823" s="226">
        <f t="shared" si="181"/>
        <v>-155.1</v>
      </c>
      <c r="I823" s="333"/>
    </row>
  </sheetData>
  <mergeCells count="198"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</mergeCells>
  <conditionalFormatting sqref="C389:H38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P718"/>
  <sheetViews>
    <sheetView showGridLines="0" tabSelected="1" topLeftCell="A672" zoomScale="70" zoomScaleNormal="70" workbookViewId="0">
      <selection activeCell="I713" sqref="I7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16384" width="11.4257812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38.804878048780488</v>
      </c>
    </row>
    <row r="3" spans="1:12" x14ac:dyDescent="0.2">
      <c r="A3" s="200" t="s">
        <v>7</v>
      </c>
      <c r="C3" s="227">
        <v>64.179104477611943</v>
      </c>
    </row>
    <row r="4" spans="1:12" x14ac:dyDescent="0.2">
      <c r="A4" s="200" t="s">
        <v>60</v>
      </c>
      <c r="C4" s="200">
        <v>3452</v>
      </c>
    </row>
    <row r="6" spans="1:12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</row>
    <row r="7" spans="1:12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</row>
    <row r="8" spans="1:12" ht="13.5" thickBot="1" x14ac:dyDescent="0.25">
      <c r="A8" s="272" t="s">
        <v>49</v>
      </c>
      <c r="B8" s="230"/>
      <c r="C8" s="924" t="s">
        <v>53</v>
      </c>
      <c r="D8" s="925"/>
      <c r="E8" s="925"/>
      <c r="F8" s="925"/>
      <c r="G8" s="925"/>
      <c r="H8" s="925"/>
      <c r="I8" s="293" t="s">
        <v>0</v>
      </c>
    </row>
    <row r="9" spans="1:12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</row>
    <row r="11" spans="1:12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</row>
    <row r="12" spans="1:12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</row>
    <row r="13" spans="1:12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</row>
    <row r="14" spans="1:12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</row>
    <row r="15" spans="1:12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</row>
    <row r="16" spans="1:12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</row>
    <row r="18" spans="1:12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24" t="s">
        <v>53</v>
      </c>
      <c r="D21" s="925"/>
      <c r="E21" s="925"/>
      <c r="F21" s="925"/>
      <c r="G21" s="925"/>
      <c r="H21" s="925"/>
      <c r="I21" s="293" t="s">
        <v>0</v>
      </c>
    </row>
    <row r="22" spans="1:12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</row>
    <row r="24" spans="1:12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</row>
    <row r="25" spans="1:12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</row>
    <row r="26" spans="1:12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</row>
    <row r="27" spans="1:12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</row>
    <row r="28" spans="1:12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</row>
    <row r="29" spans="1:12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24" t="s">
        <v>53</v>
      </c>
      <c r="D34" s="925"/>
      <c r="E34" s="925"/>
      <c r="F34" s="925"/>
      <c r="G34" s="925"/>
      <c r="H34" s="925"/>
      <c r="I34" s="293" t="s">
        <v>0</v>
      </c>
    </row>
    <row r="35" spans="1:12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</row>
    <row r="37" spans="1:12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</row>
    <row r="38" spans="1:12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</row>
    <row r="41" spans="1:12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</row>
    <row r="42" spans="1:12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24" t="s">
        <v>53</v>
      </c>
      <c r="D47" s="925"/>
      <c r="E47" s="925"/>
      <c r="F47" s="925"/>
      <c r="G47" s="925"/>
      <c r="H47" s="925"/>
      <c r="I47" s="293" t="s">
        <v>0</v>
      </c>
    </row>
    <row r="48" spans="1:12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</row>
    <row r="50" spans="1:12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</row>
    <row r="51" spans="1:12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</row>
    <row r="52" spans="1:12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</row>
    <row r="53" spans="1:12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</row>
    <row r="54" spans="1:12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</row>
    <row r="55" spans="1:12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</row>
    <row r="56" spans="1:12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</row>
    <row r="58" spans="1:12" x14ac:dyDescent="0.2">
      <c r="C58" s="200">
        <v>90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24" t="s">
        <v>53</v>
      </c>
      <c r="D60" s="925"/>
      <c r="E60" s="925"/>
      <c r="F60" s="293" t="s">
        <v>0</v>
      </c>
    </row>
    <row r="61" spans="1:12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</row>
    <row r="63" spans="1:12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</row>
    <row r="64" spans="1:12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</row>
    <row r="65" spans="1:10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</row>
    <row r="66" spans="1:10" x14ac:dyDescent="0.2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</row>
    <row r="67" spans="1:10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10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10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10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10" ht="13.5" thickBot="1" x14ac:dyDescent="0.25"/>
    <row r="73" spans="1:10" ht="13.5" thickBot="1" x14ac:dyDescent="0.25">
      <c r="A73" s="272" t="s">
        <v>105</v>
      </c>
      <c r="B73" s="230"/>
      <c r="C73" s="924" t="s">
        <v>53</v>
      </c>
      <c r="D73" s="925"/>
      <c r="E73" s="925"/>
      <c r="F73" s="293" t="s">
        <v>0</v>
      </c>
    </row>
    <row r="74" spans="1:10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10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10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10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10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10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10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01" t="s">
        <v>53</v>
      </c>
      <c r="D86" s="1002"/>
      <c r="E86" s="1002"/>
      <c r="F86" s="990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00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01" t="s">
        <v>53</v>
      </c>
      <c r="D99" s="1002"/>
      <c r="E99" s="1002"/>
      <c r="F99" s="990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00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01" t="s">
        <v>53</v>
      </c>
      <c r="D112" s="1002"/>
      <c r="E112" s="1002"/>
      <c r="F112" s="990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00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01" t="s">
        <v>53</v>
      </c>
      <c r="D125" s="1002"/>
      <c r="E125" s="1002"/>
      <c r="F125" s="990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00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01" t="s">
        <v>53</v>
      </c>
      <c r="D138" s="1002"/>
      <c r="E138" s="1002"/>
      <c r="F138" s="990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00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01" t="s">
        <v>53</v>
      </c>
      <c r="D151" s="1002"/>
      <c r="E151" s="1002"/>
      <c r="F151" s="990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00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01" t="s">
        <v>53</v>
      </c>
      <c r="D164" s="1002"/>
      <c r="E164" s="1002"/>
      <c r="F164" s="990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00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01" t="s">
        <v>53</v>
      </c>
      <c r="D177" s="1002"/>
      <c r="E177" s="1002"/>
      <c r="F177" s="990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00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01" t="s">
        <v>53</v>
      </c>
      <c r="D190" s="1002"/>
      <c r="E190" s="1002"/>
      <c r="F190" s="990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00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01" t="s">
        <v>53</v>
      </c>
      <c r="D203" s="1002"/>
      <c r="E203" s="1002"/>
      <c r="F203" s="990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00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01" t="s">
        <v>53</v>
      </c>
      <c r="D216" s="1002"/>
      <c r="E216" s="1002"/>
      <c r="F216" s="990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00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01" t="s">
        <v>53</v>
      </c>
      <c r="D229" s="1002"/>
      <c r="E229" s="1002"/>
      <c r="F229" s="990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00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01" t="s">
        <v>53</v>
      </c>
      <c r="D242" s="1002"/>
      <c r="E242" s="1002"/>
      <c r="F242" s="990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00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01" t="s">
        <v>53</v>
      </c>
      <c r="D255" s="1002"/>
      <c r="E255" s="1002"/>
      <c r="F255" s="990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00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01" t="s">
        <v>53</v>
      </c>
      <c r="D268" s="1002"/>
      <c r="E268" s="1002"/>
      <c r="F268" s="990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00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01" t="s">
        <v>53</v>
      </c>
      <c r="D282" s="1002"/>
      <c r="E282" s="1002"/>
      <c r="F282" s="990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00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01" t="s">
        <v>53</v>
      </c>
      <c r="D296" s="1002"/>
      <c r="E296" s="1002"/>
      <c r="F296" s="990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00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870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09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859" t="s">
        <v>50</v>
      </c>
      <c r="D323" s="857"/>
      <c r="E323" s="857"/>
      <c r="F323" s="857"/>
      <c r="G323" s="857"/>
      <c r="H323" s="858"/>
      <c r="I323" s="870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09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859" t="s">
        <v>50</v>
      </c>
      <c r="D336" s="857"/>
      <c r="E336" s="857"/>
      <c r="F336" s="857"/>
      <c r="G336" s="857"/>
      <c r="H336" s="858"/>
      <c r="I336" s="870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09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859" t="s">
        <v>50</v>
      </c>
      <c r="D349" s="857"/>
      <c r="E349" s="857"/>
      <c r="F349" s="857"/>
      <c r="G349" s="857"/>
      <c r="H349" s="858"/>
      <c r="I349" s="870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09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859" t="s">
        <v>50</v>
      </c>
      <c r="D362" s="857"/>
      <c r="E362" s="857"/>
      <c r="F362" s="857"/>
      <c r="G362" s="857"/>
      <c r="H362" s="858"/>
      <c r="I362" s="870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09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859" t="s">
        <v>50</v>
      </c>
      <c r="D375" s="857"/>
      <c r="E375" s="857"/>
      <c r="F375" s="857"/>
      <c r="G375" s="857"/>
      <c r="H375" s="858"/>
      <c r="I375" s="870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09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859" t="s">
        <v>50</v>
      </c>
      <c r="D388" s="857"/>
      <c r="E388" s="857"/>
      <c r="F388" s="857"/>
      <c r="G388" s="857"/>
      <c r="H388" s="858"/>
      <c r="I388" s="870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09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859" t="s">
        <v>50</v>
      </c>
      <c r="D401" s="857"/>
      <c r="E401" s="857"/>
      <c r="F401" s="857"/>
      <c r="G401" s="857"/>
      <c r="H401" s="858"/>
      <c r="I401" s="870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09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859" t="s">
        <v>50</v>
      </c>
      <c r="D414" s="857"/>
      <c r="E414" s="857"/>
      <c r="F414" s="857"/>
      <c r="G414" s="857"/>
      <c r="H414" s="858"/>
      <c r="I414" s="870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09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859" t="s">
        <v>50</v>
      </c>
      <c r="D427" s="857"/>
      <c r="E427" s="857"/>
      <c r="F427" s="857"/>
      <c r="G427" s="857"/>
      <c r="H427" s="858"/>
      <c r="I427" s="870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09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859" t="s">
        <v>50</v>
      </c>
      <c r="D440" s="857"/>
      <c r="E440" s="857"/>
      <c r="F440" s="857"/>
      <c r="G440" s="857"/>
      <c r="H440" s="858"/>
      <c r="I440" s="870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09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859" t="s">
        <v>50</v>
      </c>
      <c r="D453" s="857"/>
      <c r="E453" s="857"/>
      <c r="F453" s="857"/>
      <c r="G453" s="857"/>
      <c r="H453" s="858"/>
      <c r="I453" s="870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09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859" t="s">
        <v>50</v>
      </c>
      <c r="D466" s="857"/>
      <c r="E466" s="857"/>
      <c r="F466" s="857"/>
      <c r="G466" s="857"/>
      <c r="H466" s="858"/>
      <c r="I466" s="870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09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859" t="s">
        <v>50</v>
      </c>
      <c r="D479" s="857"/>
      <c r="E479" s="857"/>
      <c r="F479" s="857"/>
      <c r="G479" s="857"/>
      <c r="H479" s="858"/>
      <c r="I479" s="870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39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859" t="s">
        <v>50</v>
      </c>
      <c r="D492" s="857"/>
      <c r="E492" s="857"/>
      <c r="F492" s="857"/>
      <c r="G492" s="857"/>
      <c r="H492" s="858"/>
      <c r="I492" s="870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39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859" t="s">
        <v>50</v>
      </c>
      <c r="D505" s="857"/>
      <c r="E505" s="857"/>
      <c r="F505" s="857"/>
      <c r="G505" s="857"/>
      <c r="H505" s="858"/>
      <c r="I505" s="870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39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859" t="s">
        <v>50</v>
      </c>
      <c r="D518" s="857"/>
      <c r="E518" s="857"/>
      <c r="F518" s="857"/>
      <c r="G518" s="857"/>
      <c r="H518" s="858"/>
      <c r="I518" s="870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39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859" t="s">
        <v>50</v>
      </c>
      <c r="D531" s="857"/>
      <c r="E531" s="857"/>
      <c r="F531" s="857"/>
      <c r="G531" s="857"/>
      <c r="H531" s="858"/>
      <c r="I531" s="870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39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859" t="s">
        <v>50</v>
      </c>
      <c r="D544" s="857"/>
      <c r="E544" s="857"/>
      <c r="F544" s="857"/>
      <c r="G544" s="857"/>
      <c r="H544" s="858"/>
      <c r="I544" s="870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39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859" t="s">
        <v>50</v>
      </c>
      <c r="D557" s="857"/>
      <c r="E557" s="857"/>
      <c r="F557" s="857"/>
      <c r="G557" s="857"/>
      <c r="H557" s="858"/>
      <c r="I557" s="870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39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859" t="s">
        <v>50</v>
      </c>
      <c r="D570" s="857"/>
      <c r="E570" s="857"/>
      <c r="F570" s="857"/>
      <c r="G570" s="857"/>
      <c r="H570" s="858"/>
      <c r="I570" s="870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39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859" t="s">
        <v>50</v>
      </c>
      <c r="D583" s="857"/>
      <c r="E583" s="857"/>
      <c r="F583" s="857"/>
      <c r="G583" s="857"/>
      <c r="H583" s="858"/>
      <c r="I583" s="870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39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859" t="s">
        <v>50</v>
      </c>
      <c r="D596" s="857"/>
      <c r="E596" s="857"/>
      <c r="F596" s="857"/>
      <c r="G596" s="857"/>
      <c r="H596" s="858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859" t="s">
        <v>50</v>
      </c>
      <c r="D609" s="857"/>
      <c r="E609" s="857"/>
      <c r="F609" s="857"/>
      <c r="G609" s="857"/>
      <c r="H609" s="858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859" t="s">
        <v>50</v>
      </c>
      <c r="D622" s="857"/>
      <c r="E622" s="857"/>
      <c r="F622" s="857"/>
      <c r="G622" s="857"/>
      <c r="H622" s="858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859" t="s">
        <v>50</v>
      </c>
      <c r="D635" s="857"/>
      <c r="E635" s="857"/>
      <c r="F635" s="857"/>
      <c r="G635" s="857"/>
      <c r="H635" s="858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872" t="s">
        <v>50</v>
      </c>
      <c r="D648" s="873"/>
      <c r="E648" s="873"/>
      <c r="F648" s="873"/>
      <c r="G648" s="873"/>
      <c r="H648" s="874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873" t="s">
        <v>50</v>
      </c>
      <c r="D661" s="873"/>
      <c r="E661" s="873"/>
      <c r="F661" s="873"/>
      <c r="G661" s="873"/>
      <c r="H661" s="874"/>
      <c r="I661" s="742" t="s">
        <v>0</v>
      </c>
      <c r="J661" s="213"/>
    </row>
    <row r="662" spans="1:12" ht="13.5" thickBot="1" x14ac:dyDescent="0.25">
      <c r="A662" s="998" t="s">
        <v>54</v>
      </c>
      <c r="B662" s="999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988" t="s">
        <v>3</v>
      </c>
      <c r="B663" s="989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988" t="s">
        <v>4</v>
      </c>
      <c r="B664" s="989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988" t="s">
        <v>266</v>
      </c>
      <c r="B665" s="989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982" t="s">
        <v>6</v>
      </c>
      <c r="B666" s="983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980" t="s">
        <v>7</v>
      </c>
      <c r="B667" s="981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980" t="s">
        <v>8</v>
      </c>
      <c r="B668" s="981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982" t="s">
        <v>1</v>
      </c>
      <c r="B669" s="983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980" t="s">
        <v>27</v>
      </c>
      <c r="B670" s="981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980" t="s">
        <v>51</v>
      </c>
      <c r="B671" s="981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980" t="s">
        <v>28</v>
      </c>
      <c r="B672" s="981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984" t="s">
        <v>26</v>
      </c>
      <c r="B673" s="985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872" t="s">
        <v>50</v>
      </c>
      <c r="D676" s="873"/>
      <c r="E676" s="873"/>
      <c r="F676" s="873"/>
      <c r="G676" s="873"/>
      <c r="H676" s="874"/>
      <c r="I676" s="742" t="s">
        <v>0</v>
      </c>
      <c r="J676" s="213"/>
    </row>
    <row r="677" spans="1:12" ht="13.5" thickBot="1" x14ac:dyDescent="0.25">
      <c r="A677" s="998" t="s">
        <v>54</v>
      </c>
      <c r="B677" s="999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988" t="s">
        <v>3</v>
      </c>
      <c r="B678" s="989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988" t="s">
        <v>4</v>
      </c>
      <c r="B679" s="989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988" t="s">
        <v>266</v>
      </c>
      <c r="B680" s="989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982" t="s">
        <v>6</v>
      </c>
      <c r="B681" s="983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980" t="s">
        <v>7</v>
      </c>
      <c r="B682" s="981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980" t="s">
        <v>8</v>
      </c>
      <c r="B683" s="981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982" t="s">
        <v>1</v>
      </c>
      <c r="B684" s="983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980" t="s">
        <v>27</v>
      </c>
      <c r="B685" s="981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980" t="s">
        <v>51</v>
      </c>
      <c r="B686" s="981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980" t="s">
        <v>28</v>
      </c>
      <c r="B687" s="981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984" t="s">
        <v>26</v>
      </c>
      <c r="B688" s="985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872" t="s">
        <v>50</v>
      </c>
      <c r="D691" s="873"/>
      <c r="E691" s="873"/>
      <c r="F691" s="873"/>
      <c r="G691" s="873"/>
      <c r="H691" s="874"/>
      <c r="I691" s="742" t="s">
        <v>0</v>
      </c>
      <c r="J691" s="213"/>
    </row>
    <row r="692" spans="1:12" ht="13.5" thickBot="1" x14ac:dyDescent="0.25">
      <c r="A692" s="998" t="s">
        <v>54</v>
      </c>
      <c r="B692" s="999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988" t="s">
        <v>3</v>
      </c>
      <c r="B693" s="989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988" t="s">
        <v>4</v>
      </c>
      <c r="B694" s="989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988" t="s">
        <v>266</v>
      </c>
      <c r="B695" s="989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982" t="s">
        <v>6</v>
      </c>
      <c r="B696" s="983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980" t="s">
        <v>7</v>
      </c>
      <c r="B697" s="981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980" t="s">
        <v>8</v>
      </c>
      <c r="B698" s="981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982" t="s">
        <v>1</v>
      </c>
      <c r="B699" s="983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980" t="s">
        <v>27</v>
      </c>
      <c r="B700" s="981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980" t="s">
        <v>51</v>
      </c>
      <c r="B701" s="981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980" t="s">
        <v>28</v>
      </c>
      <c r="B702" s="981"/>
      <c r="C702" s="218">
        <v>153.5</v>
      </c>
      <c r="D702" s="269">
        <v>152.5</v>
      </c>
      <c r="E702" s="269">
        <v>154</v>
      </c>
      <c r="F702" s="269">
        <v>150.5</v>
      </c>
      <c r="G702" s="269">
        <v>149.5</v>
      </c>
      <c r="H702" s="219">
        <v>148.5</v>
      </c>
      <c r="I702" s="749">
        <f>AVERAGE(C702:H702)</f>
        <v>151.41666666666666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984" t="s">
        <v>26</v>
      </c>
      <c r="B703" s="985"/>
      <c r="C703" s="220">
        <f>(C702-C687)</f>
        <v>0</v>
      </c>
      <c r="D703" s="221">
        <f t="shared" ref="D703:H703" si="181">(D702-D687)</f>
        <v>0</v>
      </c>
      <c r="E703" s="221">
        <f t="shared" si="181"/>
        <v>0</v>
      </c>
      <c r="F703" s="221">
        <f t="shared" si="181"/>
        <v>0</v>
      </c>
      <c r="G703" s="221">
        <f t="shared" si="181"/>
        <v>0</v>
      </c>
      <c r="H703" s="226">
        <f t="shared" si="181"/>
        <v>0</v>
      </c>
      <c r="I703" s="333"/>
    </row>
    <row r="704" spans="1:12" ht="13.5" thickBot="1" x14ac:dyDescent="0.25"/>
    <row r="705" spans="1:12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ht="13.5" thickBot="1" x14ac:dyDescent="0.25">
      <c r="A706" s="789" t="s">
        <v>268</v>
      </c>
      <c r="B706" s="790">
        <f>B691+1</f>
        <v>54</v>
      </c>
      <c r="C706" s="872" t="s">
        <v>50</v>
      </c>
      <c r="D706" s="873"/>
      <c r="E706" s="873"/>
      <c r="F706" s="873"/>
      <c r="G706" s="873"/>
      <c r="H706" s="874"/>
      <c r="I706" s="742" t="s">
        <v>0</v>
      </c>
      <c r="J706" s="213"/>
    </row>
    <row r="707" spans="1:12" ht="13.5" thickBot="1" x14ac:dyDescent="0.25">
      <c r="A707" s="998" t="s">
        <v>54</v>
      </c>
      <c r="B707" s="999"/>
      <c r="C707" s="356">
        <v>1</v>
      </c>
      <c r="D707" s="357">
        <v>2</v>
      </c>
      <c r="E707" s="357">
        <v>3</v>
      </c>
      <c r="F707" s="357">
        <v>4</v>
      </c>
      <c r="G707" s="357">
        <v>5</v>
      </c>
      <c r="H707" s="362">
        <v>6</v>
      </c>
      <c r="I707" s="751"/>
      <c r="J707" s="229"/>
      <c r="K707" s="277"/>
      <c r="L707" s="353"/>
    </row>
    <row r="708" spans="1:12" x14ac:dyDescent="0.2">
      <c r="A708" s="988" t="s">
        <v>3</v>
      </c>
      <c r="B708" s="989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200">
        <f>I708-I693</f>
        <v>20</v>
      </c>
      <c r="K708" s="277"/>
      <c r="L708" s="353"/>
    </row>
    <row r="709" spans="1:12" x14ac:dyDescent="0.2">
      <c r="A709" s="988" t="s">
        <v>4</v>
      </c>
      <c r="B709" s="989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x14ac:dyDescent="0.2">
      <c r="A710" s="988" t="s">
        <v>266</v>
      </c>
      <c r="B710" s="989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1003">
        <v>65</v>
      </c>
      <c r="K710" s="277"/>
      <c r="L710" s="353"/>
    </row>
    <row r="711" spans="1:12" x14ac:dyDescent="0.2">
      <c r="A711" s="982" t="s">
        <v>6</v>
      </c>
      <c r="B711" s="983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x14ac:dyDescent="0.2">
      <c r="A712" s="980" t="s">
        <v>7</v>
      </c>
      <c r="B712" s="981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x14ac:dyDescent="0.2">
      <c r="A713" s="980" t="s">
        <v>8</v>
      </c>
      <c r="B713" s="981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x14ac:dyDescent="0.2">
      <c r="A714" s="982" t="s">
        <v>1</v>
      </c>
      <c r="B714" s="983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ht="13.5" thickBot="1" x14ac:dyDescent="0.25">
      <c r="A715" s="980" t="s">
        <v>27</v>
      </c>
      <c r="B715" s="981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x14ac:dyDescent="0.2">
      <c r="A716" s="980" t="s">
        <v>51</v>
      </c>
      <c r="B716" s="981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200" t="s">
        <v>57</v>
      </c>
      <c r="K716" s="215">
        <v>150.91</v>
      </c>
    </row>
    <row r="717" spans="1:12" x14ac:dyDescent="0.2">
      <c r="A717" s="980" t="s">
        <v>28</v>
      </c>
      <c r="B717" s="981"/>
      <c r="C717" s="218"/>
      <c r="D717" s="269"/>
      <c r="E717" s="269"/>
      <c r="F717" s="269"/>
      <c r="G717" s="269"/>
      <c r="H717" s="219"/>
      <c r="I717" s="749" t="e">
        <f>AVERAGE(C717:H717)</f>
        <v>#DIV/0!</v>
      </c>
      <c r="J717" s="200" t="s">
        <v>26</v>
      </c>
      <c r="K717" s="215">
        <f>K716-K701</f>
        <v>-0.75999999999999091</v>
      </c>
      <c r="L717" s="228"/>
    </row>
    <row r="718" spans="1:12" ht="13.5" thickBot="1" x14ac:dyDescent="0.25">
      <c r="A718" s="984" t="s">
        <v>26</v>
      </c>
      <c r="B718" s="985"/>
      <c r="C718" s="220">
        <f>(C717-C702)</f>
        <v>-153.5</v>
      </c>
      <c r="D718" s="221">
        <f t="shared" ref="D718:H718" si="185">(D717-D702)</f>
        <v>-152.5</v>
      </c>
      <c r="E718" s="221">
        <f t="shared" si="185"/>
        <v>-154</v>
      </c>
      <c r="F718" s="221">
        <f t="shared" si="185"/>
        <v>-150.5</v>
      </c>
      <c r="G718" s="221">
        <f t="shared" si="185"/>
        <v>-149.5</v>
      </c>
      <c r="H718" s="226">
        <f t="shared" si="185"/>
        <v>-148.5</v>
      </c>
      <c r="I718" s="333"/>
    </row>
  </sheetData>
  <mergeCells count="140"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01:B701"/>
  </mergeCells>
  <conditionalFormatting sqref="C193:E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0" t="s">
        <v>18</v>
      </c>
      <c r="C4" s="841"/>
      <c r="D4" s="841"/>
      <c r="E4" s="841"/>
      <c r="F4" s="841"/>
      <c r="G4" s="841"/>
      <c r="H4" s="841"/>
      <c r="I4" s="841"/>
      <c r="J4" s="842"/>
      <c r="K4" s="840" t="s">
        <v>21</v>
      </c>
      <c r="L4" s="841"/>
      <c r="M4" s="841"/>
      <c r="N4" s="841"/>
      <c r="O4" s="841"/>
      <c r="P4" s="841"/>
      <c r="Q4" s="841"/>
      <c r="R4" s="841"/>
      <c r="S4" s="841"/>
      <c r="T4" s="841"/>
      <c r="U4" s="841"/>
      <c r="V4" s="841"/>
      <c r="W4" s="84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0" t="s">
        <v>23</v>
      </c>
      <c r="C17" s="841"/>
      <c r="D17" s="841"/>
      <c r="E17" s="841"/>
      <c r="F17" s="84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0" t="s">
        <v>18</v>
      </c>
      <c r="C4" s="841"/>
      <c r="D4" s="841"/>
      <c r="E4" s="841"/>
      <c r="F4" s="841"/>
      <c r="G4" s="841"/>
      <c r="H4" s="841"/>
      <c r="I4" s="841"/>
      <c r="J4" s="842"/>
      <c r="K4" s="840" t="s">
        <v>21</v>
      </c>
      <c r="L4" s="841"/>
      <c r="M4" s="841"/>
      <c r="N4" s="841"/>
      <c r="O4" s="841"/>
      <c r="P4" s="841"/>
      <c r="Q4" s="841"/>
      <c r="R4" s="841"/>
      <c r="S4" s="841"/>
      <c r="T4" s="841"/>
      <c r="U4" s="841"/>
      <c r="V4" s="841"/>
      <c r="W4" s="84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0" t="s">
        <v>23</v>
      </c>
      <c r="C17" s="841"/>
      <c r="D17" s="841"/>
      <c r="E17" s="841"/>
      <c r="F17" s="84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0" t="s">
        <v>18</v>
      </c>
      <c r="C4" s="841"/>
      <c r="D4" s="841"/>
      <c r="E4" s="841"/>
      <c r="F4" s="841"/>
      <c r="G4" s="841"/>
      <c r="H4" s="841"/>
      <c r="I4" s="841"/>
      <c r="J4" s="842"/>
      <c r="K4" s="840" t="s">
        <v>21</v>
      </c>
      <c r="L4" s="841"/>
      <c r="M4" s="841"/>
      <c r="N4" s="841"/>
      <c r="O4" s="841"/>
      <c r="P4" s="841"/>
      <c r="Q4" s="841"/>
      <c r="R4" s="841"/>
      <c r="S4" s="841"/>
      <c r="T4" s="841"/>
      <c r="U4" s="841"/>
      <c r="V4" s="841"/>
      <c r="W4" s="84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0" t="s">
        <v>23</v>
      </c>
      <c r="C17" s="841"/>
      <c r="D17" s="841"/>
      <c r="E17" s="841"/>
      <c r="F17" s="84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43" t="s">
        <v>42</v>
      </c>
      <c r="B1" s="84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43" t="s">
        <v>42</v>
      </c>
      <c r="B1" s="84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44" t="s">
        <v>42</v>
      </c>
      <c r="B1" s="84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43" t="s">
        <v>42</v>
      </c>
      <c r="B1" s="84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X796"/>
  <sheetViews>
    <sheetView showGridLines="0" topLeftCell="A757" zoomScale="70" zoomScaleNormal="70" workbookViewId="0">
      <selection activeCell="C786" sqref="C786:X78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39.825396825396822</v>
      </c>
      <c r="G2" s="923"/>
      <c r="H2" s="923"/>
      <c r="I2" s="923"/>
      <c r="J2" s="923"/>
    </row>
    <row r="3" spans="1:35" x14ac:dyDescent="0.2">
      <c r="A3" s="200" t="s">
        <v>7</v>
      </c>
      <c r="C3" s="227">
        <v>65.52771450265756</v>
      </c>
    </row>
    <row r="4" spans="1:35" x14ac:dyDescent="0.2">
      <c r="A4" s="200" t="s">
        <v>60</v>
      </c>
      <c r="C4" s="200">
        <v>12855</v>
      </c>
    </row>
    <row r="6" spans="1:3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23"/>
      <c r="AI6" s="923"/>
    </row>
    <row r="7" spans="1:3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</row>
    <row r="8" spans="1:35" ht="13.5" thickBot="1" x14ac:dyDescent="0.25">
      <c r="A8" s="230" t="s">
        <v>49</v>
      </c>
      <c r="B8" s="230"/>
      <c r="C8" s="924" t="s">
        <v>53</v>
      </c>
      <c r="D8" s="925"/>
      <c r="E8" s="925"/>
      <c r="F8" s="925"/>
      <c r="G8" s="925"/>
      <c r="H8" s="925"/>
      <c r="I8" s="925"/>
      <c r="J8" s="925"/>
      <c r="K8" s="925"/>
      <c r="L8" s="925"/>
      <c r="M8" s="924" t="s">
        <v>63</v>
      </c>
      <c r="N8" s="925"/>
      <c r="O8" s="925"/>
      <c r="P8" s="925"/>
      <c r="Q8" s="925"/>
      <c r="R8" s="925"/>
      <c r="S8" s="925"/>
      <c r="T8" s="925"/>
      <c r="U8" s="925"/>
      <c r="V8" s="925"/>
      <c r="W8" s="926"/>
      <c r="X8" s="292" t="s">
        <v>55</v>
      </c>
    </row>
    <row r="9" spans="1:3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</row>
    <row r="10" spans="1:3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</row>
    <row r="11" spans="1:3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</row>
    <row r="12" spans="1:3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</row>
    <row r="13" spans="1:3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</row>
    <row r="14" spans="1:3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</row>
    <row r="15" spans="1:3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</row>
    <row r="16" spans="1:3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</row>
    <row r="17" spans="1:28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</row>
    <row r="18" spans="1:28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</row>
    <row r="19" spans="1:28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</row>
    <row r="20" spans="1:28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</row>
    <row r="21" spans="1:28" ht="13.5" thickBot="1" x14ac:dyDescent="0.25"/>
    <row r="22" spans="1:28" ht="13.5" thickBot="1" x14ac:dyDescent="0.25">
      <c r="A22" s="230" t="s">
        <v>64</v>
      </c>
      <c r="B22" s="230"/>
      <c r="C22" s="924" t="s">
        <v>53</v>
      </c>
      <c r="D22" s="925"/>
      <c r="E22" s="925"/>
      <c r="F22" s="925"/>
      <c r="G22" s="925"/>
      <c r="H22" s="925"/>
      <c r="I22" s="925"/>
      <c r="J22" s="925"/>
      <c r="K22" s="925"/>
      <c r="L22" s="925"/>
      <c r="M22" s="924" t="s">
        <v>63</v>
      </c>
      <c r="N22" s="925"/>
      <c r="O22" s="925"/>
      <c r="P22" s="925"/>
      <c r="Q22" s="925"/>
      <c r="R22" s="925"/>
      <c r="S22" s="925"/>
      <c r="T22" s="925"/>
      <c r="U22" s="925"/>
      <c r="V22" s="925"/>
      <c r="W22" s="926"/>
      <c r="X22" s="292" t="s">
        <v>55</v>
      </c>
    </row>
    <row r="23" spans="1:28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</row>
    <row r="24" spans="1:28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</row>
    <row r="25" spans="1:28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</row>
    <row r="26" spans="1:28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</row>
    <row r="27" spans="1:28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</row>
    <row r="28" spans="1:28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</row>
    <row r="29" spans="1:28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</row>
    <row r="30" spans="1:28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</row>
    <row r="31" spans="1:28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</row>
    <row r="32" spans="1:28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</row>
    <row r="33" spans="1:41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</row>
    <row r="34" spans="1:41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</row>
    <row r="35" spans="1:41" ht="13.5" thickBot="1" x14ac:dyDescent="0.25"/>
    <row r="36" spans="1:41" ht="13.5" thickBot="1" x14ac:dyDescent="0.25">
      <c r="A36" s="230" t="s">
        <v>66</v>
      </c>
      <c r="B36" s="230"/>
      <c r="C36" s="924" t="s">
        <v>53</v>
      </c>
      <c r="D36" s="925"/>
      <c r="E36" s="925"/>
      <c r="F36" s="925"/>
      <c r="G36" s="925"/>
      <c r="H36" s="925"/>
      <c r="I36" s="925"/>
      <c r="J36" s="925"/>
      <c r="K36" s="925"/>
      <c r="L36" s="925"/>
      <c r="M36" s="924" t="s">
        <v>63</v>
      </c>
      <c r="N36" s="925"/>
      <c r="O36" s="925"/>
      <c r="P36" s="925"/>
      <c r="Q36" s="925"/>
      <c r="R36" s="925"/>
      <c r="S36" s="925"/>
      <c r="T36" s="925"/>
      <c r="U36" s="925"/>
      <c r="V36" s="925"/>
      <c r="W36" s="926"/>
      <c r="X36" s="292" t="s">
        <v>55</v>
      </c>
    </row>
    <row r="37" spans="1:41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</row>
    <row r="38" spans="1:41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</row>
    <row r="39" spans="1:41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</row>
    <row r="40" spans="1:41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41" t="s">
        <v>67</v>
      </c>
      <c r="AD40" s="941"/>
      <c r="AE40" s="941"/>
    </row>
    <row r="41" spans="1:41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41"/>
      <c r="AD41" s="941"/>
      <c r="AE41" s="941"/>
    </row>
    <row r="42" spans="1:41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41"/>
      <c r="AD42" s="941"/>
      <c r="AE42" s="941"/>
    </row>
    <row r="43" spans="1:41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</row>
    <row r="44" spans="1:41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</row>
    <row r="45" spans="1:41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</row>
    <row r="46" spans="1:41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</row>
    <row r="47" spans="1:41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</row>
    <row r="48" spans="1:41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33" t="s">
        <v>77</v>
      </c>
      <c r="AG48" s="934"/>
      <c r="AH48" s="934"/>
      <c r="AI48" s="935"/>
      <c r="AJ48" s="375"/>
      <c r="AK48" s="210"/>
      <c r="AL48" s="927" t="s">
        <v>85</v>
      </c>
      <c r="AM48" s="928"/>
      <c r="AN48" s="928"/>
      <c r="AO48" s="929"/>
    </row>
    <row r="49" spans="1:46" x14ac:dyDescent="0.2">
      <c r="AF49" s="936" t="s">
        <v>78</v>
      </c>
      <c r="AG49" s="937"/>
      <c r="AH49" s="937"/>
      <c r="AI49" s="938"/>
      <c r="AJ49" s="375"/>
      <c r="AK49" s="210"/>
      <c r="AL49" s="930" t="s">
        <v>86</v>
      </c>
      <c r="AM49" s="931"/>
      <c r="AN49" s="931"/>
      <c r="AO49" s="932"/>
    </row>
    <row r="50" spans="1:46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23"/>
      <c r="AR50" s="923"/>
      <c r="AS50" s="923"/>
      <c r="AT50" s="923"/>
    </row>
    <row r="51" spans="1:46" ht="13.5" thickBot="1" x14ac:dyDescent="0.25">
      <c r="A51" s="230" t="s">
        <v>76</v>
      </c>
      <c r="B51" s="230"/>
      <c r="C51" s="924" t="s">
        <v>53</v>
      </c>
      <c r="D51" s="925"/>
      <c r="E51" s="925"/>
      <c r="F51" s="925"/>
      <c r="G51" s="925"/>
      <c r="H51" s="925"/>
      <c r="I51" s="925"/>
      <c r="J51" s="925"/>
      <c r="K51" s="925"/>
      <c r="L51" s="925"/>
      <c r="M51" s="925"/>
      <c r="N51" s="926"/>
      <c r="O51" s="924" t="s">
        <v>63</v>
      </c>
      <c r="P51" s="925"/>
      <c r="Q51" s="925"/>
      <c r="R51" s="925"/>
      <c r="S51" s="925"/>
      <c r="T51" s="925"/>
      <c r="U51" s="925"/>
      <c r="V51" s="925"/>
      <c r="W51" s="925"/>
      <c r="X51" s="925"/>
      <c r="Y51" s="926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23"/>
      <c r="AR51" s="923"/>
      <c r="AS51" s="923"/>
      <c r="AT51" s="923"/>
    </row>
    <row r="52" spans="1:46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</row>
    <row r="53" spans="1:46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</row>
    <row r="54" spans="1:46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</row>
    <row r="55" spans="1:46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</row>
    <row r="56" spans="1:46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</row>
    <row r="57" spans="1:46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</row>
    <row r="58" spans="1:46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</row>
    <row r="59" spans="1:46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</row>
    <row r="60" spans="1:46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</row>
    <row r="61" spans="1:46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</row>
    <row r="62" spans="1:46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</row>
    <row r="63" spans="1:46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</row>
    <row r="65" spans="1:29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</row>
    <row r="66" spans="1:29" ht="13.5" thickBot="1" x14ac:dyDescent="0.25">
      <c r="A66" s="230" t="s">
        <v>103</v>
      </c>
      <c r="B66" s="230"/>
      <c r="C66" s="924" t="s">
        <v>53</v>
      </c>
      <c r="D66" s="925"/>
      <c r="E66" s="925"/>
      <c r="F66" s="925"/>
      <c r="G66" s="925"/>
      <c r="H66" s="925"/>
      <c r="I66" s="925"/>
      <c r="J66" s="925"/>
      <c r="K66" s="925"/>
      <c r="L66" s="925"/>
      <c r="M66" s="925"/>
      <c r="N66" s="926"/>
      <c r="O66" s="924" t="s">
        <v>63</v>
      </c>
      <c r="P66" s="925"/>
      <c r="Q66" s="925"/>
      <c r="R66" s="925"/>
      <c r="S66" s="925"/>
      <c r="T66" s="925"/>
      <c r="U66" s="925"/>
      <c r="V66" s="925"/>
      <c r="W66" s="925"/>
      <c r="X66" s="925"/>
      <c r="Y66" s="926"/>
      <c r="Z66" s="292" t="s">
        <v>55</v>
      </c>
    </row>
    <row r="67" spans="1:29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29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29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29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29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29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29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29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29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29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29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29" ht="13.5" thickBot="1" x14ac:dyDescent="0.25"/>
    <row r="80" spans="1:29" ht="13.5" thickBot="1" x14ac:dyDescent="0.25">
      <c r="A80" s="230" t="s">
        <v>105</v>
      </c>
      <c r="B80" s="230"/>
      <c r="C80" s="924" t="s">
        <v>53</v>
      </c>
      <c r="D80" s="925"/>
      <c r="E80" s="925"/>
      <c r="F80" s="925"/>
      <c r="G80" s="925"/>
      <c r="H80" s="925"/>
      <c r="I80" s="925"/>
      <c r="J80" s="925"/>
      <c r="K80" s="925"/>
      <c r="L80" s="925"/>
      <c r="M80" s="925"/>
      <c r="N80" s="926"/>
      <c r="O80" s="924" t="s">
        <v>63</v>
      </c>
      <c r="P80" s="925"/>
      <c r="Q80" s="925"/>
      <c r="R80" s="925"/>
      <c r="S80" s="925"/>
      <c r="T80" s="925"/>
      <c r="U80" s="925"/>
      <c r="V80" s="925"/>
      <c r="W80" s="925"/>
      <c r="X80" s="925"/>
      <c r="Y80" s="926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859" t="s">
        <v>53</v>
      </c>
      <c r="D94" s="857"/>
      <c r="E94" s="857"/>
      <c r="F94" s="857"/>
      <c r="G94" s="857"/>
      <c r="H94" s="857"/>
      <c r="I94" s="857"/>
      <c r="J94" s="857"/>
      <c r="K94" s="857"/>
      <c r="L94" s="857"/>
      <c r="M94" s="857"/>
      <c r="N94" s="858"/>
      <c r="O94" s="859" t="s">
        <v>63</v>
      </c>
      <c r="P94" s="857"/>
      <c r="Q94" s="857"/>
      <c r="R94" s="857"/>
      <c r="S94" s="857"/>
      <c r="T94" s="857"/>
      <c r="U94" s="857"/>
      <c r="V94" s="857"/>
      <c r="W94" s="857"/>
      <c r="X94" s="857"/>
      <c r="Y94" s="858"/>
      <c r="Z94" s="870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39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40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859" t="s">
        <v>53</v>
      </c>
      <c r="D108" s="857"/>
      <c r="E108" s="857"/>
      <c r="F108" s="857"/>
      <c r="G108" s="857"/>
      <c r="H108" s="857"/>
      <c r="I108" s="857"/>
      <c r="J108" s="857"/>
      <c r="K108" s="857"/>
      <c r="L108" s="857"/>
      <c r="M108" s="857"/>
      <c r="N108" s="858"/>
      <c r="O108" s="859" t="s">
        <v>63</v>
      </c>
      <c r="P108" s="857"/>
      <c r="Q108" s="857"/>
      <c r="R108" s="857"/>
      <c r="S108" s="857"/>
      <c r="T108" s="857"/>
      <c r="U108" s="857"/>
      <c r="V108" s="857"/>
      <c r="W108" s="857"/>
      <c r="X108" s="857"/>
      <c r="Y108" s="858"/>
      <c r="Z108" s="870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39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40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20" t="s">
        <v>63</v>
      </c>
      <c r="AG122" s="921"/>
      <c r="AH122" s="921"/>
      <c r="AI122" s="921"/>
      <c r="AJ122" s="921"/>
      <c r="AK122" s="922"/>
      <c r="AM122" s="920" t="s">
        <v>63</v>
      </c>
      <c r="AN122" s="921"/>
      <c r="AO122" s="921"/>
      <c r="AP122" s="921"/>
      <c r="AQ122" s="921"/>
      <c r="AR122" s="922"/>
      <c r="AT122" s="920" t="s">
        <v>114</v>
      </c>
      <c r="AU122" s="921"/>
      <c r="AV122" s="921"/>
      <c r="AW122" s="921"/>
      <c r="AX122" s="922"/>
    </row>
    <row r="123" spans="1:50" ht="15.75" thickBot="1" x14ac:dyDescent="0.25">
      <c r="A123" s="230" t="s">
        <v>113</v>
      </c>
      <c r="B123" s="230"/>
      <c r="C123" s="872" t="s">
        <v>53</v>
      </c>
      <c r="D123" s="873"/>
      <c r="E123" s="873"/>
      <c r="F123" s="873"/>
      <c r="G123" s="873"/>
      <c r="H123" s="873"/>
      <c r="I123" s="873"/>
      <c r="J123" s="873"/>
      <c r="K123" s="873"/>
      <c r="L123" s="873"/>
      <c r="M123" s="872" t="s">
        <v>114</v>
      </c>
      <c r="N123" s="873"/>
      <c r="O123" s="873"/>
      <c r="P123" s="874"/>
      <c r="Q123" s="873" t="s">
        <v>63</v>
      </c>
      <c r="R123" s="873"/>
      <c r="S123" s="873"/>
      <c r="T123" s="873"/>
      <c r="U123" s="873"/>
      <c r="V123" s="873"/>
      <c r="W123" s="873"/>
      <c r="X123" s="873"/>
      <c r="Y123" s="873"/>
      <c r="Z123" s="874"/>
      <c r="AA123" s="870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09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10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872" t="s">
        <v>53</v>
      </c>
      <c r="D138" s="873"/>
      <c r="E138" s="873"/>
      <c r="F138" s="873"/>
      <c r="G138" s="873"/>
      <c r="H138" s="873"/>
      <c r="I138" s="873"/>
      <c r="J138" s="873"/>
      <c r="K138" s="873"/>
      <c r="L138" s="873"/>
      <c r="M138" s="872" t="s">
        <v>114</v>
      </c>
      <c r="N138" s="873"/>
      <c r="O138" s="873"/>
      <c r="P138" s="874"/>
      <c r="Q138" s="873" t="s">
        <v>63</v>
      </c>
      <c r="R138" s="873"/>
      <c r="S138" s="873"/>
      <c r="T138" s="873"/>
      <c r="U138" s="873"/>
      <c r="V138" s="873"/>
      <c r="W138" s="873"/>
      <c r="X138" s="873"/>
      <c r="Y138" s="873"/>
      <c r="Z138" s="874"/>
      <c r="AA138" s="870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09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10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872" t="s">
        <v>53</v>
      </c>
      <c r="D153" s="873"/>
      <c r="E153" s="873"/>
      <c r="F153" s="873"/>
      <c r="G153" s="873"/>
      <c r="H153" s="873"/>
      <c r="I153" s="873"/>
      <c r="J153" s="873"/>
      <c r="K153" s="873"/>
      <c r="L153" s="873"/>
      <c r="M153" s="872" t="s">
        <v>114</v>
      </c>
      <c r="N153" s="873"/>
      <c r="O153" s="873"/>
      <c r="P153" s="874"/>
      <c r="Q153" s="873" t="s">
        <v>63</v>
      </c>
      <c r="R153" s="873"/>
      <c r="S153" s="873"/>
      <c r="T153" s="873"/>
      <c r="U153" s="873"/>
      <c r="V153" s="873"/>
      <c r="W153" s="873"/>
      <c r="X153" s="873"/>
      <c r="Y153" s="873"/>
      <c r="Z153" s="874"/>
      <c r="AA153" s="870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09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10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872" t="s">
        <v>53</v>
      </c>
      <c r="D167" s="873"/>
      <c r="E167" s="873"/>
      <c r="F167" s="873"/>
      <c r="G167" s="873"/>
      <c r="H167" s="873"/>
      <c r="I167" s="873"/>
      <c r="J167" s="873"/>
      <c r="K167" s="873"/>
      <c r="L167" s="873"/>
      <c r="M167" s="872" t="s">
        <v>114</v>
      </c>
      <c r="N167" s="873"/>
      <c r="O167" s="873"/>
      <c r="P167" s="874"/>
      <c r="Q167" s="873" t="s">
        <v>63</v>
      </c>
      <c r="R167" s="873"/>
      <c r="S167" s="873"/>
      <c r="T167" s="873"/>
      <c r="U167" s="873"/>
      <c r="V167" s="873"/>
      <c r="W167" s="873"/>
      <c r="X167" s="873"/>
      <c r="Y167" s="873"/>
      <c r="Z167" s="874"/>
      <c r="AA167" s="870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09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10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872" t="s">
        <v>53</v>
      </c>
      <c r="D181" s="873"/>
      <c r="E181" s="873"/>
      <c r="F181" s="873"/>
      <c r="G181" s="873"/>
      <c r="H181" s="873"/>
      <c r="I181" s="873"/>
      <c r="J181" s="873"/>
      <c r="K181" s="873"/>
      <c r="L181" s="873"/>
      <c r="M181" s="872" t="s">
        <v>114</v>
      </c>
      <c r="N181" s="873"/>
      <c r="O181" s="873"/>
      <c r="P181" s="874"/>
      <c r="Q181" s="873" t="s">
        <v>63</v>
      </c>
      <c r="R181" s="873"/>
      <c r="S181" s="873"/>
      <c r="T181" s="873"/>
      <c r="U181" s="873"/>
      <c r="V181" s="873"/>
      <c r="W181" s="873"/>
      <c r="X181" s="873"/>
      <c r="Y181" s="873"/>
      <c r="Z181" s="874"/>
      <c r="AA181" s="870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09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10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872" t="s">
        <v>53</v>
      </c>
      <c r="D195" s="873"/>
      <c r="E195" s="873"/>
      <c r="F195" s="873"/>
      <c r="G195" s="873"/>
      <c r="H195" s="873"/>
      <c r="I195" s="873"/>
      <c r="J195" s="873"/>
      <c r="K195" s="873"/>
      <c r="L195" s="873"/>
      <c r="M195" s="872" t="s">
        <v>114</v>
      </c>
      <c r="N195" s="873"/>
      <c r="O195" s="873"/>
      <c r="P195" s="874"/>
      <c r="Q195" s="873" t="s">
        <v>63</v>
      </c>
      <c r="R195" s="873"/>
      <c r="S195" s="873"/>
      <c r="T195" s="873"/>
      <c r="U195" s="873"/>
      <c r="V195" s="873"/>
      <c r="W195" s="873"/>
      <c r="X195" s="873"/>
      <c r="Y195" s="873"/>
      <c r="Z195" s="874"/>
      <c r="AA195" s="870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09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10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872" t="s">
        <v>53</v>
      </c>
      <c r="D209" s="873"/>
      <c r="E209" s="873"/>
      <c r="F209" s="873"/>
      <c r="G209" s="873"/>
      <c r="H209" s="873"/>
      <c r="I209" s="873"/>
      <c r="J209" s="873"/>
      <c r="K209" s="873"/>
      <c r="L209" s="873"/>
      <c r="M209" s="872" t="s">
        <v>114</v>
      </c>
      <c r="N209" s="873"/>
      <c r="O209" s="873"/>
      <c r="P209" s="874"/>
      <c r="Q209" s="873" t="s">
        <v>63</v>
      </c>
      <c r="R209" s="873"/>
      <c r="S209" s="873"/>
      <c r="T209" s="873"/>
      <c r="U209" s="873"/>
      <c r="V209" s="873"/>
      <c r="W209" s="873"/>
      <c r="X209" s="873"/>
      <c r="Y209" s="873"/>
      <c r="Z209" s="874"/>
      <c r="AA209" s="870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09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10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872" t="s">
        <v>53</v>
      </c>
      <c r="D223" s="873"/>
      <c r="E223" s="873"/>
      <c r="F223" s="873"/>
      <c r="G223" s="873"/>
      <c r="H223" s="873"/>
      <c r="I223" s="873"/>
      <c r="J223" s="873"/>
      <c r="K223" s="873"/>
      <c r="L223" s="873"/>
      <c r="M223" s="872" t="s">
        <v>114</v>
      </c>
      <c r="N223" s="873"/>
      <c r="O223" s="873"/>
      <c r="P223" s="874"/>
      <c r="Q223" s="873" t="s">
        <v>63</v>
      </c>
      <c r="R223" s="873"/>
      <c r="S223" s="873"/>
      <c r="T223" s="873"/>
      <c r="U223" s="873"/>
      <c r="V223" s="873"/>
      <c r="W223" s="873"/>
      <c r="X223" s="873"/>
      <c r="Y223" s="873"/>
      <c r="Z223" s="874"/>
      <c r="AA223" s="870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09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10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872" t="s">
        <v>53</v>
      </c>
      <c r="D237" s="873"/>
      <c r="E237" s="873"/>
      <c r="F237" s="873"/>
      <c r="G237" s="873"/>
      <c r="H237" s="873"/>
      <c r="I237" s="873"/>
      <c r="J237" s="873"/>
      <c r="K237" s="873"/>
      <c r="L237" s="873"/>
      <c r="M237" s="872" t="s">
        <v>114</v>
      </c>
      <c r="N237" s="873"/>
      <c r="O237" s="873"/>
      <c r="P237" s="874"/>
      <c r="Q237" s="873" t="s">
        <v>63</v>
      </c>
      <c r="R237" s="873"/>
      <c r="S237" s="873"/>
      <c r="T237" s="873"/>
      <c r="U237" s="873"/>
      <c r="V237" s="873"/>
      <c r="W237" s="873"/>
      <c r="X237" s="873"/>
      <c r="Y237" s="873"/>
      <c r="Z237" s="874"/>
      <c r="AA237" s="870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09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10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872" t="s">
        <v>53</v>
      </c>
      <c r="D251" s="873"/>
      <c r="E251" s="873"/>
      <c r="F251" s="873"/>
      <c r="G251" s="873"/>
      <c r="H251" s="873"/>
      <c r="I251" s="873"/>
      <c r="J251" s="873"/>
      <c r="K251" s="873"/>
      <c r="L251" s="873"/>
      <c r="M251" s="872" t="s">
        <v>114</v>
      </c>
      <c r="N251" s="873"/>
      <c r="O251" s="873"/>
      <c r="P251" s="874"/>
      <c r="Q251" s="873" t="s">
        <v>63</v>
      </c>
      <c r="R251" s="873"/>
      <c r="S251" s="873"/>
      <c r="T251" s="873"/>
      <c r="U251" s="873"/>
      <c r="V251" s="873"/>
      <c r="W251" s="873"/>
      <c r="X251" s="873"/>
      <c r="Y251" s="873"/>
      <c r="Z251" s="874"/>
      <c r="AA251" s="870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09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10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872" t="s">
        <v>53</v>
      </c>
      <c r="D265" s="873"/>
      <c r="E265" s="873"/>
      <c r="F265" s="873"/>
      <c r="G265" s="873"/>
      <c r="H265" s="873"/>
      <c r="I265" s="873"/>
      <c r="J265" s="873"/>
      <c r="K265" s="873"/>
      <c r="L265" s="873"/>
      <c r="M265" s="872" t="s">
        <v>114</v>
      </c>
      <c r="N265" s="873"/>
      <c r="O265" s="873"/>
      <c r="P265" s="874"/>
      <c r="Q265" s="873" t="s">
        <v>63</v>
      </c>
      <c r="R265" s="873"/>
      <c r="S265" s="873"/>
      <c r="T265" s="873"/>
      <c r="U265" s="873"/>
      <c r="V265" s="873"/>
      <c r="W265" s="873"/>
      <c r="X265" s="873"/>
      <c r="Y265" s="873"/>
      <c r="Z265" s="874"/>
      <c r="AA265" s="870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09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10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872" t="s">
        <v>53</v>
      </c>
      <c r="D279" s="873"/>
      <c r="E279" s="873"/>
      <c r="F279" s="873"/>
      <c r="G279" s="873"/>
      <c r="H279" s="873"/>
      <c r="I279" s="873"/>
      <c r="J279" s="873"/>
      <c r="K279" s="873"/>
      <c r="L279" s="873"/>
      <c r="M279" s="872" t="s">
        <v>114</v>
      </c>
      <c r="N279" s="873"/>
      <c r="O279" s="873"/>
      <c r="P279" s="874"/>
      <c r="Q279" s="873" t="s">
        <v>63</v>
      </c>
      <c r="R279" s="873"/>
      <c r="S279" s="873"/>
      <c r="T279" s="873"/>
      <c r="U279" s="873"/>
      <c r="V279" s="873"/>
      <c r="W279" s="873"/>
      <c r="X279" s="873"/>
      <c r="Y279" s="873"/>
      <c r="Z279" s="874"/>
      <c r="AA279" s="870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09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10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872" t="s">
        <v>53</v>
      </c>
      <c r="D293" s="873"/>
      <c r="E293" s="873"/>
      <c r="F293" s="873"/>
      <c r="G293" s="873"/>
      <c r="H293" s="873"/>
      <c r="I293" s="873"/>
      <c r="J293" s="873"/>
      <c r="K293" s="873"/>
      <c r="L293" s="873"/>
      <c r="M293" s="872" t="s">
        <v>114</v>
      </c>
      <c r="N293" s="873"/>
      <c r="O293" s="873"/>
      <c r="P293" s="874"/>
      <c r="Q293" s="873" t="s">
        <v>63</v>
      </c>
      <c r="R293" s="873"/>
      <c r="S293" s="873"/>
      <c r="T293" s="873"/>
      <c r="U293" s="873"/>
      <c r="V293" s="873"/>
      <c r="W293" s="873"/>
      <c r="X293" s="873"/>
      <c r="Y293" s="873"/>
      <c r="Z293" s="874"/>
      <c r="AA293" s="870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09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10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872" t="s">
        <v>53</v>
      </c>
      <c r="D307" s="873"/>
      <c r="E307" s="873"/>
      <c r="F307" s="873"/>
      <c r="G307" s="873"/>
      <c r="H307" s="873"/>
      <c r="I307" s="873"/>
      <c r="J307" s="873"/>
      <c r="K307" s="873"/>
      <c r="L307" s="873"/>
      <c r="M307" s="872" t="s">
        <v>114</v>
      </c>
      <c r="N307" s="873"/>
      <c r="O307" s="873"/>
      <c r="P307" s="874"/>
      <c r="Q307" s="873" t="s">
        <v>63</v>
      </c>
      <c r="R307" s="873"/>
      <c r="S307" s="873"/>
      <c r="T307" s="873"/>
      <c r="U307" s="873"/>
      <c r="V307" s="873"/>
      <c r="W307" s="873"/>
      <c r="X307" s="873"/>
      <c r="Y307" s="873"/>
      <c r="Z307" s="874"/>
      <c r="AA307" s="870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09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10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02" t="s">
        <v>172</v>
      </c>
      <c r="D324" s="903"/>
      <c r="E324" s="903"/>
      <c r="F324" s="903"/>
      <c r="G324" s="903"/>
      <c r="H324" s="903"/>
      <c r="I324" s="903"/>
      <c r="J324" s="903"/>
      <c r="K324" s="903"/>
      <c r="L324" s="904"/>
      <c r="M324" s="564"/>
      <c r="N324" s="565"/>
      <c r="O324" s="902" t="s">
        <v>173</v>
      </c>
      <c r="P324" s="903"/>
      <c r="Q324" s="903"/>
      <c r="R324" s="903"/>
      <c r="S324" s="903"/>
      <c r="T324" s="903"/>
      <c r="U324" s="903"/>
      <c r="V324" s="903"/>
      <c r="W324" s="903"/>
      <c r="X324" s="904"/>
      <c r="Y324" s="564"/>
      <c r="Z324" s="565"/>
      <c r="AA324" s="902" t="s">
        <v>174</v>
      </c>
      <c r="AB324" s="903"/>
      <c r="AC324" s="903"/>
      <c r="AD324" s="903"/>
      <c r="AE324" s="903"/>
      <c r="AF324" s="903"/>
      <c r="AG324" s="903"/>
      <c r="AH324" s="903"/>
      <c r="AI324" s="903"/>
      <c r="AJ324" s="904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881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884">
        <v>639</v>
      </c>
      <c r="I326" s="884">
        <v>116</v>
      </c>
      <c r="J326" s="884">
        <v>61</v>
      </c>
      <c r="K326" s="878" t="s">
        <v>188</v>
      </c>
      <c r="L326" s="875">
        <v>130</v>
      </c>
      <c r="M326" s="905">
        <f>H326-(E326+E327+E328+E329)</f>
        <v>0</v>
      </c>
      <c r="N326" s="578">
        <v>4.3099999999999996</v>
      </c>
      <c r="O326" s="906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884">
        <v>639</v>
      </c>
      <c r="U326" s="884">
        <v>121</v>
      </c>
      <c r="V326" s="884">
        <v>61</v>
      </c>
      <c r="W326" s="878" t="s">
        <v>191</v>
      </c>
      <c r="X326" s="875">
        <v>130.5</v>
      </c>
      <c r="Y326" s="905">
        <f>T326-(Q326+Q327+Q328+Q329)</f>
        <v>0</v>
      </c>
      <c r="Z326" s="580">
        <v>0.94</v>
      </c>
      <c r="AA326" s="917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884">
        <v>639</v>
      </c>
      <c r="AG326" s="884">
        <v>117</v>
      </c>
      <c r="AH326" s="884">
        <v>61</v>
      </c>
      <c r="AI326" s="878" t="s">
        <v>193</v>
      </c>
      <c r="AJ326" s="875">
        <v>132</v>
      </c>
      <c r="AK326" s="905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882"/>
      <c r="D327" s="584"/>
      <c r="E327" s="585"/>
      <c r="F327" s="585"/>
      <c r="G327" s="584"/>
      <c r="H327" s="885"/>
      <c r="I327" s="885"/>
      <c r="J327" s="885"/>
      <c r="K327" s="879"/>
      <c r="L327" s="876"/>
      <c r="M327" s="905"/>
      <c r="N327" s="580">
        <v>1.2</v>
      </c>
      <c r="O327" s="907"/>
      <c r="P327" s="584" t="s">
        <v>195</v>
      </c>
      <c r="Q327" s="586">
        <v>289</v>
      </c>
      <c r="R327" s="585">
        <v>121</v>
      </c>
      <c r="S327" s="584" t="s">
        <v>196</v>
      </c>
      <c r="T327" s="885"/>
      <c r="U327" s="885"/>
      <c r="V327" s="885"/>
      <c r="W327" s="879"/>
      <c r="X327" s="876"/>
      <c r="Y327" s="905"/>
      <c r="Z327" s="580">
        <v>0.9</v>
      </c>
      <c r="AA327" s="918"/>
      <c r="AB327" s="587" t="s">
        <v>197</v>
      </c>
      <c r="AC327" s="588">
        <v>338</v>
      </c>
      <c r="AD327" s="589">
        <v>117</v>
      </c>
      <c r="AE327" s="584" t="s">
        <v>187</v>
      </c>
      <c r="AF327" s="885"/>
      <c r="AG327" s="885"/>
      <c r="AH327" s="885"/>
      <c r="AI327" s="879"/>
      <c r="AJ327" s="876"/>
      <c r="AK327" s="905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882"/>
      <c r="D328" s="585"/>
      <c r="E328" s="585"/>
      <c r="F328" s="585"/>
      <c r="G328" s="584"/>
      <c r="H328" s="885"/>
      <c r="I328" s="885"/>
      <c r="J328" s="885"/>
      <c r="K328" s="879"/>
      <c r="L328" s="876"/>
      <c r="M328" s="905"/>
      <c r="N328" s="580"/>
      <c r="O328" s="907"/>
      <c r="P328" s="585"/>
      <c r="Q328" s="585"/>
      <c r="R328" s="585"/>
      <c r="S328" s="584"/>
      <c r="T328" s="885"/>
      <c r="U328" s="885"/>
      <c r="V328" s="885"/>
      <c r="W328" s="879"/>
      <c r="X328" s="876"/>
      <c r="Y328" s="905"/>
      <c r="Z328" s="580"/>
      <c r="AA328" s="918"/>
      <c r="AB328" s="590"/>
      <c r="AC328" s="585"/>
      <c r="AD328" s="589"/>
      <c r="AE328" s="584"/>
      <c r="AF328" s="885"/>
      <c r="AG328" s="885"/>
      <c r="AH328" s="885"/>
      <c r="AI328" s="879"/>
      <c r="AJ328" s="876"/>
      <c r="AK328" s="905"/>
      <c r="AM328" s="200">
        <v>3</v>
      </c>
      <c r="AN328" s="200">
        <v>14</v>
      </c>
      <c r="AO328" s="200">
        <v>61</v>
      </c>
      <c r="AP328" s="923"/>
    </row>
    <row r="329" spans="1:42" ht="15.75" thickBot="1" x14ac:dyDescent="0.25">
      <c r="A329" s="574"/>
      <c r="B329" s="574"/>
      <c r="C329" s="883"/>
      <c r="D329" s="591"/>
      <c r="E329" s="592"/>
      <c r="F329" s="591"/>
      <c r="G329" s="593"/>
      <c r="H329" s="886"/>
      <c r="I329" s="886"/>
      <c r="J329" s="886"/>
      <c r="K329" s="880"/>
      <c r="L329" s="877"/>
      <c r="M329" s="905"/>
      <c r="N329" s="580"/>
      <c r="O329" s="908"/>
      <c r="P329" s="591"/>
      <c r="Q329" s="591"/>
      <c r="R329" s="591"/>
      <c r="S329" s="593"/>
      <c r="T329" s="886"/>
      <c r="U329" s="886"/>
      <c r="V329" s="886"/>
      <c r="W329" s="880"/>
      <c r="X329" s="877"/>
      <c r="Y329" s="905"/>
      <c r="Z329" s="580"/>
      <c r="AA329" s="919"/>
      <c r="AB329" s="591"/>
      <c r="AC329" s="594"/>
      <c r="AD329" s="591"/>
      <c r="AE329" s="593"/>
      <c r="AF329" s="886"/>
      <c r="AG329" s="886"/>
      <c r="AH329" s="886"/>
      <c r="AI329" s="880"/>
      <c r="AJ329" s="877"/>
      <c r="AK329" s="905"/>
      <c r="AM329" s="200">
        <v>4</v>
      </c>
      <c r="AN329" s="200">
        <v>2</v>
      </c>
      <c r="AO329" s="200">
        <v>61</v>
      </c>
      <c r="AP329" s="923"/>
    </row>
    <row r="330" spans="1:42" ht="15" x14ac:dyDescent="0.2">
      <c r="A330" s="574">
        <v>4.5</v>
      </c>
      <c r="B330" s="574"/>
      <c r="C330" s="942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884">
        <v>639</v>
      </c>
      <c r="I330" s="884">
        <v>117</v>
      </c>
      <c r="J330" s="884">
        <v>61</v>
      </c>
      <c r="K330" s="878" t="s">
        <v>188</v>
      </c>
      <c r="L330" s="875">
        <v>130</v>
      </c>
      <c r="M330" s="905">
        <f>H330-(E330+E331+E332+E333)</f>
        <v>0</v>
      </c>
      <c r="N330" s="580">
        <v>-0.2</v>
      </c>
      <c r="O330" s="945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884">
        <v>639</v>
      </c>
      <c r="U330" s="884">
        <v>120.5</v>
      </c>
      <c r="V330" s="884">
        <v>61</v>
      </c>
      <c r="W330" s="878" t="s">
        <v>199</v>
      </c>
      <c r="X330" s="875">
        <v>132</v>
      </c>
      <c r="Y330" s="905">
        <f>T330-(Q330+Q331+Q332+Q333)</f>
        <v>0</v>
      </c>
      <c r="Z330" s="580">
        <v>2.9</v>
      </c>
      <c r="AA330" s="948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884">
        <v>639</v>
      </c>
      <c r="AG330" s="884">
        <v>118</v>
      </c>
      <c r="AH330" s="884">
        <v>61</v>
      </c>
      <c r="AI330" s="878" t="s">
        <v>200</v>
      </c>
      <c r="AJ330" s="875">
        <v>130.5</v>
      </c>
      <c r="AK330" s="905">
        <f>AF330-(AC330+AC331+AC332+AC333)</f>
        <v>0</v>
      </c>
      <c r="AM330" s="200">
        <v>5</v>
      </c>
      <c r="AN330" s="200">
        <v>4</v>
      </c>
      <c r="AO330" s="200">
        <v>18</v>
      </c>
      <c r="AP330" s="923"/>
    </row>
    <row r="331" spans="1:42" ht="15" x14ac:dyDescent="0.2">
      <c r="A331" s="574">
        <v>4</v>
      </c>
      <c r="B331" s="574"/>
      <c r="C331" s="943"/>
      <c r="D331" s="585" t="s">
        <v>201</v>
      </c>
      <c r="E331" s="601">
        <v>616</v>
      </c>
      <c r="F331" s="585">
        <v>117</v>
      </c>
      <c r="G331" s="584" t="s">
        <v>187</v>
      </c>
      <c r="H331" s="885"/>
      <c r="I331" s="885"/>
      <c r="J331" s="885"/>
      <c r="K331" s="879"/>
      <c r="L331" s="876"/>
      <c r="M331" s="905"/>
      <c r="N331" s="580">
        <v>-1</v>
      </c>
      <c r="O331" s="946"/>
      <c r="P331" s="585" t="s">
        <v>202</v>
      </c>
      <c r="Q331" s="602">
        <v>7</v>
      </c>
      <c r="R331" s="585">
        <v>118.5</v>
      </c>
      <c r="S331" s="584" t="s">
        <v>198</v>
      </c>
      <c r="T331" s="885"/>
      <c r="U331" s="885"/>
      <c r="V331" s="885"/>
      <c r="W331" s="879"/>
      <c r="X331" s="876"/>
      <c r="Y331" s="905"/>
      <c r="Z331" s="580">
        <v>2.8</v>
      </c>
      <c r="AA331" s="949"/>
      <c r="AB331" s="603" t="s">
        <v>203</v>
      </c>
      <c r="AC331" s="604">
        <v>445</v>
      </c>
      <c r="AD331" s="585">
        <v>118</v>
      </c>
      <c r="AE331" s="584" t="s">
        <v>187</v>
      </c>
      <c r="AF331" s="885"/>
      <c r="AG331" s="885"/>
      <c r="AH331" s="885"/>
      <c r="AI331" s="879"/>
      <c r="AJ331" s="876"/>
      <c r="AK331" s="905"/>
      <c r="AM331" s="200">
        <v>6</v>
      </c>
      <c r="AN331" s="200">
        <v>11</v>
      </c>
      <c r="AO331" s="200">
        <v>18</v>
      </c>
      <c r="AP331" s="923"/>
    </row>
    <row r="332" spans="1:42" ht="15" x14ac:dyDescent="0.2">
      <c r="A332" s="574"/>
      <c r="B332" s="574"/>
      <c r="C332" s="943"/>
      <c r="D332" s="605"/>
      <c r="E332" s="606"/>
      <c r="F332" s="605"/>
      <c r="G332" s="607"/>
      <c r="H332" s="885"/>
      <c r="I332" s="885"/>
      <c r="J332" s="885"/>
      <c r="K332" s="879"/>
      <c r="L332" s="876"/>
      <c r="M332" s="905"/>
      <c r="N332" s="580">
        <v>0.5</v>
      </c>
      <c r="O332" s="946"/>
      <c r="P332" s="605" t="s">
        <v>204</v>
      </c>
      <c r="Q332" s="608">
        <v>270</v>
      </c>
      <c r="R332" s="605">
        <v>118.5</v>
      </c>
      <c r="S332" s="607" t="s">
        <v>187</v>
      </c>
      <c r="T332" s="885"/>
      <c r="U332" s="885"/>
      <c r="V332" s="885"/>
      <c r="W332" s="879"/>
      <c r="X332" s="876"/>
      <c r="Y332" s="905"/>
      <c r="Z332" s="580"/>
      <c r="AA332" s="949"/>
      <c r="AB332" s="606"/>
      <c r="AC332" s="609"/>
      <c r="AD332" s="605"/>
      <c r="AE332" s="607"/>
      <c r="AF332" s="885"/>
      <c r="AG332" s="885"/>
      <c r="AH332" s="885"/>
      <c r="AI332" s="879"/>
      <c r="AJ332" s="876"/>
      <c r="AK332" s="905"/>
      <c r="AM332" s="200">
        <v>7</v>
      </c>
      <c r="AN332" s="200">
        <v>16</v>
      </c>
      <c r="AO332" s="200">
        <v>61</v>
      </c>
      <c r="AP332" s="923"/>
    </row>
    <row r="333" spans="1:42" ht="15.75" thickBot="1" x14ac:dyDescent="0.25">
      <c r="A333" s="574"/>
      <c r="B333" s="574"/>
      <c r="C333" s="944"/>
      <c r="D333" s="605"/>
      <c r="E333" s="606"/>
      <c r="F333" s="605"/>
      <c r="G333" s="607"/>
      <c r="H333" s="886"/>
      <c r="I333" s="886"/>
      <c r="J333" s="886"/>
      <c r="K333" s="880"/>
      <c r="L333" s="877"/>
      <c r="M333" s="905"/>
      <c r="N333" s="580"/>
      <c r="O333" s="947"/>
      <c r="P333" s="605"/>
      <c r="Q333" s="606"/>
      <c r="R333" s="605"/>
      <c r="S333" s="607"/>
      <c r="T333" s="886"/>
      <c r="U333" s="886"/>
      <c r="V333" s="886"/>
      <c r="W333" s="880"/>
      <c r="X333" s="877"/>
      <c r="Y333" s="905"/>
      <c r="Z333" s="580"/>
      <c r="AA333" s="949"/>
      <c r="AB333" s="606"/>
      <c r="AC333" s="606"/>
      <c r="AD333" s="605"/>
      <c r="AE333" s="607"/>
      <c r="AF333" s="886"/>
      <c r="AG333" s="885"/>
      <c r="AH333" s="886"/>
      <c r="AI333" s="879"/>
      <c r="AJ333" s="877"/>
      <c r="AK333" s="905"/>
      <c r="AM333" s="200">
        <v>8</v>
      </c>
      <c r="AN333" s="200">
        <v>8</v>
      </c>
      <c r="AO333" s="200">
        <v>61</v>
      </c>
      <c r="AP333" s="923"/>
    </row>
    <row r="334" spans="1:42" ht="15" x14ac:dyDescent="0.2">
      <c r="A334" s="574">
        <v>2</v>
      </c>
      <c r="B334" s="574"/>
      <c r="C334" s="893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884">
        <v>639</v>
      </c>
      <c r="I334" s="884">
        <v>118</v>
      </c>
      <c r="J334" s="884">
        <v>61</v>
      </c>
      <c r="K334" s="878" t="s">
        <v>205</v>
      </c>
      <c r="L334" s="875">
        <v>132</v>
      </c>
      <c r="M334" s="905">
        <f>H334-(E334+E335+E336+E337)</f>
        <v>0</v>
      </c>
      <c r="N334" s="580">
        <v>1.5</v>
      </c>
      <c r="O334" s="896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884">
        <v>639</v>
      </c>
      <c r="U334" s="884">
        <v>118.5</v>
      </c>
      <c r="V334" s="884">
        <v>61</v>
      </c>
      <c r="W334" s="884" t="s">
        <v>191</v>
      </c>
      <c r="X334" s="875">
        <v>130.5</v>
      </c>
      <c r="Y334" s="905">
        <f>T334-(Q334+Q335+Q336+Q337)</f>
        <v>0</v>
      </c>
      <c r="Z334" s="580">
        <v>0.6</v>
      </c>
      <c r="AA334" s="911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884">
        <v>639</v>
      </c>
      <c r="AG334" s="884">
        <v>120.5</v>
      </c>
      <c r="AH334" s="884">
        <v>61</v>
      </c>
      <c r="AI334" s="878" t="s">
        <v>230</v>
      </c>
      <c r="AJ334" s="875">
        <v>132</v>
      </c>
      <c r="AK334" s="905">
        <f>AF334-(AC334+AC335+AC336+AC337)</f>
        <v>0</v>
      </c>
      <c r="AM334" s="200">
        <v>9</v>
      </c>
      <c r="AN334" s="200">
        <v>13</v>
      </c>
      <c r="AO334" s="200">
        <v>61</v>
      </c>
      <c r="AP334" s="923"/>
    </row>
    <row r="335" spans="1:42" ht="15" x14ac:dyDescent="0.2">
      <c r="A335" s="574">
        <v>2</v>
      </c>
      <c r="B335" s="574"/>
      <c r="C335" s="894"/>
      <c r="D335" s="585" t="s">
        <v>208</v>
      </c>
      <c r="E335" s="613">
        <v>553</v>
      </c>
      <c r="F335" s="585">
        <v>118</v>
      </c>
      <c r="G335" s="584" t="s">
        <v>187</v>
      </c>
      <c r="H335" s="885"/>
      <c r="I335" s="885"/>
      <c r="J335" s="885"/>
      <c r="K335" s="879"/>
      <c r="L335" s="876"/>
      <c r="M335" s="905"/>
      <c r="N335" s="580">
        <v>3</v>
      </c>
      <c r="O335" s="897"/>
      <c r="P335" s="585" t="s">
        <v>209</v>
      </c>
      <c r="Q335" s="614">
        <v>496</v>
      </c>
      <c r="R335" s="585">
        <v>118</v>
      </c>
      <c r="S335" s="584" t="s">
        <v>187</v>
      </c>
      <c r="T335" s="885"/>
      <c r="U335" s="885"/>
      <c r="V335" s="885"/>
      <c r="W335" s="885"/>
      <c r="X335" s="876"/>
      <c r="Y335" s="905"/>
      <c r="Z335" s="580">
        <v>1</v>
      </c>
      <c r="AA335" s="912"/>
      <c r="AB335" s="585" t="s">
        <v>210</v>
      </c>
      <c r="AC335" s="615">
        <v>5</v>
      </c>
      <c r="AD335" s="585">
        <v>120.5</v>
      </c>
      <c r="AE335" s="584" t="s">
        <v>196</v>
      </c>
      <c r="AF335" s="885"/>
      <c r="AG335" s="885"/>
      <c r="AH335" s="885"/>
      <c r="AI335" s="879"/>
      <c r="AJ335" s="876"/>
      <c r="AK335" s="905"/>
      <c r="AM335" s="200">
        <v>10</v>
      </c>
      <c r="AN335" s="200">
        <v>5</v>
      </c>
      <c r="AO335" s="200">
        <v>61</v>
      </c>
      <c r="AP335" s="923"/>
    </row>
    <row r="336" spans="1:42" ht="15" x14ac:dyDescent="0.2">
      <c r="A336" s="574"/>
      <c r="B336" s="574"/>
      <c r="C336" s="894"/>
      <c r="D336" s="605"/>
      <c r="E336" s="616"/>
      <c r="F336" s="605"/>
      <c r="G336" s="607"/>
      <c r="H336" s="885"/>
      <c r="I336" s="885"/>
      <c r="J336" s="885"/>
      <c r="K336" s="879"/>
      <c r="L336" s="876"/>
      <c r="M336" s="905"/>
      <c r="N336" s="578"/>
      <c r="O336" s="897"/>
      <c r="P336" s="605"/>
      <c r="Q336" s="606"/>
      <c r="R336" s="605"/>
      <c r="S336" s="607"/>
      <c r="T336" s="885"/>
      <c r="U336" s="885"/>
      <c r="V336" s="885"/>
      <c r="W336" s="885"/>
      <c r="X336" s="876"/>
      <c r="Y336" s="905"/>
      <c r="Z336" s="580"/>
      <c r="AA336" s="912"/>
      <c r="AB336" s="605"/>
      <c r="AC336" s="606"/>
      <c r="AD336" s="605"/>
      <c r="AE336" s="607"/>
      <c r="AF336" s="885"/>
      <c r="AG336" s="885"/>
      <c r="AH336" s="885"/>
      <c r="AI336" s="879"/>
      <c r="AJ336" s="876"/>
      <c r="AK336" s="905"/>
      <c r="AM336" s="200">
        <v>11</v>
      </c>
      <c r="AN336" s="200">
        <v>10</v>
      </c>
      <c r="AO336" s="200">
        <v>61</v>
      </c>
      <c r="AP336" s="923"/>
    </row>
    <row r="337" spans="1:42" ht="15.75" thickBot="1" x14ac:dyDescent="0.25">
      <c r="A337" s="574"/>
      <c r="B337" s="574"/>
      <c r="C337" s="895"/>
      <c r="D337" s="591"/>
      <c r="E337" s="592"/>
      <c r="F337" s="591"/>
      <c r="G337" s="593"/>
      <c r="H337" s="886"/>
      <c r="I337" s="886"/>
      <c r="J337" s="886"/>
      <c r="K337" s="880"/>
      <c r="L337" s="877"/>
      <c r="M337" s="905"/>
      <c r="N337" s="578"/>
      <c r="O337" s="898"/>
      <c r="P337" s="591"/>
      <c r="Q337" s="592"/>
      <c r="R337" s="591"/>
      <c r="S337" s="593"/>
      <c r="T337" s="886"/>
      <c r="U337" s="886"/>
      <c r="V337" s="886"/>
      <c r="W337" s="886"/>
      <c r="X337" s="877"/>
      <c r="Y337" s="905"/>
      <c r="Z337" s="580"/>
      <c r="AA337" s="913"/>
      <c r="AB337" s="591"/>
      <c r="AC337" s="592"/>
      <c r="AD337" s="591"/>
      <c r="AE337" s="593"/>
      <c r="AF337" s="886"/>
      <c r="AG337" s="886"/>
      <c r="AH337" s="886"/>
      <c r="AI337" s="880"/>
      <c r="AJ337" s="877"/>
      <c r="AK337" s="905"/>
      <c r="AM337" s="200">
        <v>12</v>
      </c>
      <c r="AN337" s="200">
        <v>3</v>
      </c>
      <c r="AO337" s="200">
        <v>61</v>
      </c>
      <c r="AP337" s="923"/>
    </row>
    <row r="338" spans="1:42" ht="15" x14ac:dyDescent="0.2">
      <c r="A338" s="574">
        <v>3.5</v>
      </c>
      <c r="B338" s="574"/>
      <c r="C338" s="887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884">
        <v>192</v>
      </c>
      <c r="I338" s="884">
        <v>120</v>
      </c>
      <c r="J338" s="884">
        <v>18</v>
      </c>
      <c r="K338" s="884" t="s">
        <v>188</v>
      </c>
      <c r="L338" s="875">
        <v>130</v>
      </c>
      <c r="M338" s="905">
        <f>H338-(E338+E339+E340+E341)</f>
        <v>0</v>
      </c>
      <c r="N338" s="580">
        <v>3</v>
      </c>
      <c r="O338" s="890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884">
        <v>192</v>
      </c>
      <c r="U338" s="884">
        <v>118.5</v>
      </c>
      <c r="V338" s="884">
        <v>18</v>
      </c>
      <c r="W338" s="884" t="s">
        <v>188</v>
      </c>
      <c r="X338" s="875">
        <v>130</v>
      </c>
      <c r="Y338" s="905">
        <f>T338-(Q338+Q339+Q340+Q341)</f>
        <v>0</v>
      </c>
      <c r="Z338" s="580">
        <v>0.8</v>
      </c>
      <c r="AA338" s="914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884">
        <v>192</v>
      </c>
      <c r="AG338" s="884">
        <v>118.5</v>
      </c>
      <c r="AH338" s="884">
        <v>18</v>
      </c>
      <c r="AI338" s="884" t="s">
        <v>199</v>
      </c>
      <c r="AJ338" s="875">
        <v>132</v>
      </c>
      <c r="AK338" s="905">
        <f>AF338-(AC338+AC339+AC340+AC341)</f>
        <v>0</v>
      </c>
      <c r="AM338" s="200">
        <v>13</v>
      </c>
      <c r="AN338" s="200">
        <v>12</v>
      </c>
      <c r="AO338" s="200">
        <v>61</v>
      </c>
      <c r="AP338" s="923"/>
    </row>
    <row r="339" spans="1:42" ht="15" x14ac:dyDescent="0.2">
      <c r="A339" s="574">
        <v>3.8</v>
      </c>
      <c r="B339" s="574"/>
      <c r="C339" s="888"/>
      <c r="D339" s="585" t="s">
        <v>216</v>
      </c>
      <c r="E339" s="620">
        <v>80</v>
      </c>
      <c r="F339" s="585">
        <v>120.5</v>
      </c>
      <c r="G339" s="584" t="s">
        <v>196</v>
      </c>
      <c r="H339" s="885"/>
      <c r="I339" s="885"/>
      <c r="J339" s="885"/>
      <c r="K339" s="885"/>
      <c r="L339" s="876"/>
      <c r="M339" s="905"/>
      <c r="N339" s="580"/>
      <c r="O339" s="891"/>
      <c r="P339" s="584"/>
      <c r="Q339" s="585"/>
      <c r="R339" s="585"/>
      <c r="S339" s="584"/>
      <c r="T339" s="885"/>
      <c r="U339" s="885"/>
      <c r="V339" s="885"/>
      <c r="W339" s="885"/>
      <c r="X339" s="876"/>
      <c r="Y339" s="905"/>
      <c r="Z339" s="580">
        <v>0</v>
      </c>
      <c r="AA339" s="915"/>
      <c r="AB339" s="585" t="s">
        <v>204</v>
      </c>
      <c r="AC339" s="621">
        <v>52</v>
      </c>
      <c r="AD339" s="585">
        <v>118.5</v>
      </c>
      <c r="AE339" s="584" t="s">
        <v>217</v>
      </c>
      <c r="AF339" s="885"/>
      <c r="AG339" s="885"/>
      <c r="AH339" s="885"/>
      <c r="AI339" s="885"/>
      <c r="AJ339" s="876"/>
      <c r="AK339" s="905"/>
      <c r="AM339" s="200">
        <v>14</v>
      </c>
      <c r="AN339" s="200">
        <v>21</v>
      </c>
      <c r="AO339" s="200">
        <v>61</v>
      </c>
      <c r="AP339" s="923"/>
    </row>
    <row r="340" spans="1:42" ht="15" x14ac:dyDescent="0.2">
      <c r="A340" s="574"/>
      <c r="B340" s="574"/>
      <c r="C340" s="888"/>
      <c r="D340" s="605"/>
      <c r="E340" s="605"/>
      <c r="F340" s="605"/>
      <c r="G340" s="607"/>
      <c r="H340" s="885"/>
      <c r="I340" s="885"/>
      <c r="J340" s="885"/>
      <c r="K340" s="885"/>
      <c r="L340" s="876"/>
      <c r="M340" s="905"/>
      <c r="N340" s="580"/>
      <c r="O340" s="891"/>
      <c r="P340" s="605"/>
      <c r="Q340" s="606"/>
      <c r="R340" s="605"/>
      <c r="S340" s="607"/>
      <c r="T340" s="885"/>
      <c r="U340" s="885"/>
      <c r="V340" s="885"/>
      <c r="W340" s="885"/>
      <c r="X340" s="876"/>
      <c r="Y340" s="905"/>
      <c r="Z340" s="580"/>
      <c r="AA340" s="915"/>
      <c r="AB340" s="605"/>
      <c r="AC340" s="606"/>
      <c r="AD340" s="605"/>
      <c r="AE340" s="607"/>
      <c r="AF340" s="885"/>
      <c r="AG340" s="885"/>
      <c r="AH340" s="885"/>
      <c r="AI340" s="885"/>
      <c r="AJ340" s="876"/>
      <c r="AK340" s="905"/>
      <c r="AM340" s="200">
        <v>15</v>
      </c>
      <c r="AN340" s="200">
        <v>15</v>
      </c>
      <c r="AO340" s="200">
        <v>61</v>
      </c>
      <c r="AP340" s="923"/>
    </row>
    <row r="341" spans="1:42" ht="15.75" thickBot="1" x14ac:dyDescent="0.25">
      <c r="A341" s="574"/>
      <c r="B341" s="574"/>
      <c r="C341" s="889"/>
      <c r="D341" s="591"/>
      <c r="E341" s="592"/>
      <c r="F341" s="591"/>
      <c r="G341" s="593"/>
      <c r="H341" s="886"/>
      <c r="I341" s="886"/>
      <c r="J341" s="886"/>
      <c r="K341" s="886"/>
      <c r="L341" s="877"/>
      <c r="M341" s="905"/>
      <c r="N341" s="580"/>
      <c r="O341" s="892"/>
      <c r="P341" s="591"/>
      <c r="Q341" s="592"/>
      <c r="R341" s="591"/>
      <c r="S341" s="593"/>
      <c r="T341" s="886"/>
      <c r="U341" s="886"/>
      <c r="V341" s="886"/>
      <c r="W341" s="886"/>
      <c r="X341" s="877"/>
      <c r="Y341" s="905"/>
      <c r="Z341" s="580"/>
      <c r="AA341" s="916"/>
      <c r="AB341" s="591"/>
      <c r="AC341" s="592"/>
      <c r="AD341" s="591"/>
      <c r="AE341" s="593"/>
      <c r="AF341" s="886"/>
      <c r="AG341" s="886"/>
      <c r="AH341" s="886"/>
      <c r="AI341" s="886"/>
      <c r="AJ341" s="877"/>
      <c r="AK341" s="905"/>
      <c r="AM341" s="200">
        <v>16</v>
      </c>
      <c r="AN341" s="200">
        <v>6</v>
      </c>
      <c r="AO341" s="200">
        <v>61</v>
      </c>
      <c r="AP341" s="923"/>
    </row>
    <row r="342" spans="1:42" ht="15" x14ac:dyDescent="0.2">
      <c r="A342" s="574">
        <v>2</v>
      </c>
      <c r="B342" s="574"/>
      <c r="C342" s="899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884">
        <v>639</v>
      </c>
      <c r="I342" s="884">
        <v>121</v>
      </c>
      <c r="J342" s="884">
        <v>61</v>
      </c>
      <c r="K342" s="878" t="s">
        <v>191</v>
      </c>
      <c r="L342" s="875">
        <v>130.5</v>
      </c>
      <c r="M342" s="905">
        <f>H342-(E342+E343+E344+E345)</f>
        <v>0</v>
      </c>
      <c r="N342" s="580">
        <v>2.5</v>
      </c>
      <c r="O342" s="950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884">
        <v>639</v>
      </c>
      <c r="U342" s="884">
        <v>117.5</v>
      </c>
      <c r="V342" s="884">
        <v>61</v>
      </c>
      <c r="W342" s="878" t="s">
        <v>193</v>
      </c>
      <c r="X342" s="875">
        <v>132</v>
      </c>
      <c r="Y342" s="905">
        <f>T342-(Q342+Q343+Q344+Q345)</f>
        <v>0</v>
      </c>
      <c r="Z342" s="580">
        <v>-0.2</v>
      </c>
      <c r="AA342" s="953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884">
        <v>639</v>
      </c>
      <c r="AG342" s="884">
        <v>121</v>
      </c>
      <c r="AH342" s="884">
        <v>61</v>
      </c>
      <c r="AI342" s="878" t="s">
        <v>199</v>
      </c>
      <c r="AJ342" s="875">
        <v>132</v>
      </c>
      <c r="AK342" s="905">
        <f>AF342-(AC342+AC343+AC344+AC345)</f>
        <v>0</v>
      </c>
      <c r="AM342" s="200">
        <v>17</v>
      </c>
      <c r="AN342" s="200">
        <v>20</v>
      </c>
      <c r="AO342" s="200">
        <v>61</v>
      </c>
      <c r="AP342" s="923"/>
    </row>
    <row r="343" spans="1:42" ht="15" x14ac:dyDescent="0.2">
      <c r="A343" s="574">
        <v>3</v>
      </c>
      <c r="B343" s="574"/>
      <c r="C343" s="900"/>
      <c r="D343" s="585" t="s">
        <v>219</v>
      </c>
      <c r="E343" s="625">
        <v>370</v>
      </c>
      <c r="F343" s="585">
        <v>121.5</v>
      </c>
      <c r="G343" s="607" t="s">
        <v>190</v>
      </c>
      <c r="H343" s="885"/>
      <c r="I343" s="885"/>
      <c r="J343" s="885"/>
      <c r="K343" s="879"/>
      <c r="L343" s="876"/>
      <c r="M343" s="905"/>
      <c r="N343" s="580">
        <v>0.56000000000000005</v>
      </c>
      <c r="O343" s="951"/>
      <c r="P343" s="585" t="s">
        <v>220</v>
      </c>
      <c r="Q343" s="626">
        <v>451</v>
      </c>
      <c r="R343" s="585">
        <v>117</v>
      </c>
      <c r="S343" s="607" t="s">
        <v>190</v>
      </c>
      <c r="T343" s="885"/>
      <c r="U343" s="885"/>
      <c r="V343" s="885"/>
      <c r="W343" s="879"/>
      <c r="X343" s="876"/>
      <c r="Y343" s="905"/>
      <c r="Z343" s="580">
        <v>-1</v>
      </c>
      <c r="AA343" s="954"/>
      <c r="AB343" s="585" t="s">
        <v>221</v>
      </c>
      <c r="AC343" s="627">
        <v>169</v>
      </c>
      <c r="AD343" s="585">
        <v>121</v>
      </c>
      <c r="AE343" s="607" t="s">
        <v>198</v>
      </c>
      <c r="AF343" s="885"/>
      <c r="AG343" s="885"/>
      <c r="AH343" s="885"/>
      <c r="AI343" s="879"/>
      <c r="AJ343" s="876"/>
      <c r="AK343" s="905"/>
      <c r="AM343" s="200">
        <v>18</v>
      </c>
      <c r="AN343" s="200">
        <v>17</v>
      </c>
      <c r="AO343" s="200">
        <v>18</v>
      </c>
      <c r="AP343" s="923"/>
    </row>
    <row r="344" spans="1:42" ht="15" x14ac:dyDescent="0.2">
      <c r="A344" s="574"/>
      <c r="B344" s="574"/>
      <c r="C344" s="900"/>
      <c r="D344" s="605"/>
      <c r="E344" s="605"/>
      <c r="F344" s="605"/>
      <c r="G344" s="607"/>
      <c r="H344" s="885"/>
      <c r="I344" s="885"/>
      <c r="J344" s="885"/>
      <c r="K344" s="879"/>
      <c r="L344" s="876"/>
      <c r="M344" s="905"/>
      <c r="N344" s="580">
        <v>1.6</v>
      </c>
      <c r="O344" s="951"/>
      <c r="P344" s="605" t="s">
        <v>209</v>
      </c>
      <c r="Q344" s="628">
        <v>85</v>
      </c>
      <c r="R344" s="605">
        <v>118</v>
      </c>
      <c r="S344" s="607" t="s">
        <v>198</v>
      </c>
      <c r="T344" s="885"/>
      <c r="U344" s="885"/>
      <c r="V344" s="885"/>
      <c r="W344" s="879"/>
      <c r="X344" s="876"/>
      <c r="Y344" s="905"/>
      <c r="Z344" s="580"/>
      <c r="AA344" s="954"/>
      <c r="AB344" s="605"/>
      <c r="AC344" s="629"/>
      <c r="AD344" s="605"/>
      <c r="AE344" s="607"/>
      <c r="AF344" s="885"/>
      <c r="AG344" s="885"/>
      <c r="AH344" s="885"/>
      <c r="AI344" s="879"/>
      <c r="AJ344" s="876"/>
      <c r="AK344" s="905"/>
      <c r="AM344" s="200">
        <v>19</v>
      </c>
      <c r="AN344" s="200">
        <v>18</v>
      </c>
      <c r="AO344" s="200">
        <v>61</v>
      </c>
      <c r="AP344" s="923"/>
    </row>
    <row r="345" spans="1:42" ht="15.75" thickBot="1" x14ac:dyDescent="0.25">
      <c r="A345" s="574"/>
      <c r="B345" s="574"/>
      <c r="C345" s="901"/>
      <c r="D345" s="591"/>
      <c r="E345" s="591"/>
      <c r="F345" s="591"/>
      <c r="G345" s="593"/>
      <c r="H345" s="886"/>
      <c r="I345" s="886"/>
      <c r="J345" s="886"/>
      <c r="K345" s="880"/>
      <c r="L345" s="877"/>
      <c r="M345" s="905"/>
      <c r="N345" s="580">
        <v>3</v>
      </c>
      <c r="O345" s="952"/>
      <c r="P345" s="591" t="s">
        <v>222</v>
      </c>
      <c r="Q345" s="630">
        <v>87</v>
      </c>
      <c r="R345" s="591">
        <v>115</v>
      </c>
      <c r="S345" s="593" t="s">
        <v>198</v>
      </c>
      <c r="T345" s="886"/>
      <c r="U345" s="886"/>
      <c r="V345" s="886"/>
      <c r="W345" s="880"/>
      <c r="X345" s="877"/>
      <c r="Y345" s="905"/>
      <c r="Z345" s="580"/>
      <c r="AA345" s="954"/>
      <c r="AB345" s="605"/>
      <c r="AC345" s="606"/>
      <c r="AD345" s="605"/>
      <c r="AE345" s="607"/>
      <c r="AF345" s="886"/>
      <c r="AG345" s="885"/>
      <c r="AH345" s="886"/>
      <c r="AI345" s="879"/>
      <c r="AJ345" s="877"/>
      <c r="AK345" s="905"/>
      <c r="AM345" s="200">
        <v>20</v>
      </c>
      <c r="AN345" s="200">
        <v>9</v>
      </c>
      <c r="AO345" s="200">
        <v>61</v>
      </c>
      <c r="AP345" s="923"/>
    </row>
    <row r="346" spans="1:42" ht="15" x14ac:dyDescent="0.2">
      <c r="A346" s="574">
        <v>1.8</v>
      </c>
      <c r="B346" s="574"/>
      <c r="C346" s="955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884">
        <v>640</v>
      </c>
      <c r="I346" s="884">
        <v>120</v>
      </c>
      <c r="J346" s="884">
        <v>61</v>
      </c>
      <c r="K346" s="884" t="s">
        <v>193</v>
      </c>
      <c r="L346" s="875">
        <v>132</v>
      </c>
      <c r="M346" s="905">
        <f>H346-(E346+E347+E348+E349)</f>
        <v>0</v>
      </c>
      <c r="N346" s="580">
        <v>-0.26</v>
      </c>
      <c r="O346" s="958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884">
        <v>639</v>
      </c>
      <c r="U346" s="884">
        <v>115</v>
      </c>
      <c r="V346" s="884">
        <v>61</v>
      </c>
      <c r="W346" s="884" t="s">
        <v>191</v>
      </c>
      <c r="X346" s="875">
        <v>130.5</v>
      </c>
      <c r="Y346" s="905">
        <f>T346-(Q346+Q347+Q348+Q349)</f>
        <v>0</v>
      </c>
      <c r="Z346" s="580">
        <v>0.97</v>
      </c>
      <c r="AA346" s="963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884">
        <v>640</v>
      </c>
      <c r="AG346" s="884">
        <v>121</v>
      </c>
      <c r="AH346" s="884">
        <v>61</v>
      </c>
      <c r="AI346" s="884" t="s">
        <v>193</v>
      </c>
      <c r="AJ346" s="875">
        <v>132</v>
      </c>
      <c r="AK346" s="905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956"/>
      <c r="D347" s="585" t="s">
        <v>202</v>
      </c>
      <c r="E347" s="634">
        <v>584</v>
      </c>
      <c r="F347" s="585">
        <v>118.5</v>
      </c>
      <c r="G347" s="584" t="s">
        <v>187</v>
      </c>
      <c r="H347" s="885"/>
      <c r="I347" s="885"/>
      <c r="J347" s="885"/>
      <c r="K347" s="885"/>
      <c r="L347" s="876"/>
      <c r="M347" s="905"/>
      <c r="N347" s="580">
        <v>3</v>
      </c>
      <c r="O347" s="959"/>
      <c r="P347" s="584" t="s">
        <v>222</v>
      </c>
      <c r="Q347" s="635">
        <v>247</v>
      </c>
      <c r="R347" s="585">
        <v>115</v>
      </c>
      <c r="S347" s="584" t="s">
        <v>187</v>
      </c>
      <c r="T347" s="885"/>
      <c r="U347" s="885"/>
      <c r="V347" s="885"/>
      <c r="W347" s="885"/>
      <c r="X347" s="876"/>
      <c r="Y347" s="905"/>
      <c r="Z347" s="580">
        <v>1</v>
      </c>
      <c r="AA347" s="964"/>
      <c r="AB347" s="585" t="s">
        <v>221</v>
      </c>
      <c r="AC347" s="636">
        <v>182</v>
      </c>
      <c r="AD347" s="585">
        <v>121</v>
      </c>
      <c r="AE347" s="584" t="s">
        <v>187</v>
      </c>
      <c r="AF347" s="885"/>
      <c r="AG347" s="885"/>
      <c r="AH347" s="885"/>
      <c r="AI347" s="885"/>
      <c r="AJ347" s="876"/>
      <c r="AK347" s="905"/>
    </row>
    <row r="348" spans="1:42" ht="15" x14ac:dyDescent="0.2">
      <c r="A348" s="574"/>
      <c r="B348" s="574"/>
      <c r="C348" s="956"/>
      <c r="D348" s="605"/>
      <c r="E348" s="605"/>
      <c r="F348" s="605"/>
      <c r="G348" s="607"/>
      <c r="H348" s="885"/>
      <c r="I348" s="885"/>
      <c r="J348" s="885"/>
      <c r="K348" s="885"/>
      <c r="L348" s="876"/>
      <c r="M348" s="905"/>
      <c r="N348" s="580"/>
      <c r="O348" s="959"/>
      <c r="P348" s="605"/>
      <c r="Q348" s="606"/>
      <c r="R348" s="605"/>
      <c r="S348" s="607"/>
      <c r="T348" s="885"/>
      <c r="U348" s="885"/>
      <c r="V348" s="885"/>
      <c r="W348" s="885"/>
      <c r="X348" s="876"/>
      <c r="Y348" s="905"/>
      <c r="Z348" s="580">
        <v>0.5</v>
      </c>
      <c r="AA348" s="964"/>
      <c r="AB348" s="605" t="s">
        <v>226</v>
      </c>
      <c r="AC348" s="637">
        <v>67</v>
      </c>
      <c r="AD348" s="605">
        <v>119.5</v>
      </c>
      <c r="AE348" s="607"/>
      <c r="AF348" s="885"/>
      <c r="AG348" s="885"/>
      <c r="AH348" s="885"/>
      <c r="AI348" s="885"/>
      <c r="AJ348" s="876"/>
      <c r="AK348" s="905"/>
    </row>
    <row r="349" spans="1:42" ht="15.75" thickBot="1" x14ac:dyDescent="0.25">
      <c r="A349" s="574"/>
      <c r="B349" s="574"/>
      <c r="C349" s="957"/>
      <c r="D349" s="591"/>
      <c r="E349" s="592"/>
      <c r="F349" s="591"/>
      <c r="G349" s="593"/>
      <c r="H349" s="886"/>
      <c r="I349" s="886"/>
      <c r="J349" s="886"/>
      <c r="K349" s="886"/>
      <c r="L349" s="877"/>
      <c r="M349" s="905"/>
      <c r="N349" s="580"/>
      <c r="O349" s="960"/>
      <c r="P349" s="591"/>
      <c r="Q349" s="592"/>
      <c r="R349" s="591"/>
      <c r="S349" s="593"/>
      <c r="T349" s="886"/>
      <c r="U349" s="886"/>
      <c r="V349" s="886"/>
      <c r="W349" s="886"/>
      <c r="X349" s="877"/>
      <c r="Y349" s="905"/>
      <c r="Z349" s="580"/>
      <c r="AA349" s="965"/>
      <c r="AB349" s="591"/>
      <c r="AC349" s="592"/>
      <c r="AD349" s="591"/>
      <c r="AE349" s="593"/>
      <c r="AF349" s="886"/>
      <c r="AG349" s="886"/>
      <c r="AH349" s="886"/>
      <c r="AI349" s="886"/>
      <c r="AJ349" s="877"/>
      <c r="AK349" s="905"/>
    </row>
    <row r="350" spans="1:42" ht="15" x14ac:dyDescent="0.2">
      <c r="A350" s="574">
        <v>8.16</v>
      </c>
      <c r="B350" s="574"/>
      <c r="C350" s="970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884">
        <v>640</v>
      </c>
      <c r="I350" s="884">
        <v>118.5</v>
      </c>
      <c r="J350" s="884">
        <v>61</v>
      </c>
      <c r="K350" s="878" t="s">
        <v>188</v>
      </c>
      <c r="L350" s="875">
        <v>130</v>
      </c>
      <c r="M350" s="905">
        <f>H350-(E350+E351+E352+E353)</f>
        <v>0</v>
      </c>
      <c r="N350" s="578">
        <v>5.38</v>
      </c>
      <c r="O350" s="973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884">
        <v>640</v>
      </c>
      <c r="U350" s="884">
        <v>114.5</v>
      </c>
      <c r="V350" s="884">
        <v>61</v>
      </c>
      <c r="W350" s="878" t="s">
        <v>188</v>
      </c>
      <c r="X350" s="875">
        <v>130</v>
      </c>
      <c r="Y350" s="905">
        <f>T350-(Q350+Q351+Q352+Q353)</f>
        <v>0</v>
      </c>
      <c r="Z350" s="580">
        <v>1.5</v>
      </c>
      <c r="AA350" s="961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884">
        <v>640</v>
      </c>
      <c r="AG350" s="884">
        <v>119.5</v>
      </c>
      <c r="AH350" s="884">
        <v>61</v>
      </c>
      <c r="AI350" s="878" t="s">
        <v>193</v>
      </c>
      <c r="AJ350" s="875">
        <v>132</v>
      </c>
      <c r="AK350" s="905">
        <f>AF350-(AC350+AC351+AC352+AC353)</f>
        <v>0</v>
      </c>
    </row>
    <row r="351" spans="1:42" ht="15" x14ac:dyDescent="0.2">
      <c r="A351" s="574">
        <v>5</v>
      </c>
      <c r="B351" s="574"/>
      <c r="C351" s="971"/>
      <c r="D351" s="585" t="s">
        <v>213</v>
      </c>
      <c r="E351" s="641">
        <v>322</v>
      </c>
      <c r="F351" s="585">
        <v>117.5</v>
      </c>
      <c r="G351" s="607" t="s">
        <v>187</v>
      </c>
      <c r="H351" s="885"/>
      <c r="I351" s="885"/>
      <c r="J351" s="885"/>
      <c r="K351" s="879"/>
      <c r="L351" s="876"/>
      <c r="M351" s="905"/>
      <c r="N351" s="580">
        <v>3.56</v>
      </c>
      <c r="O351" s="974"/>
      <c r="P351" s="585" t="s">
        <v>228</v>
      </c>
      <c r="Q351" s="642">
        <v>463</v>
      </c>
      <c r="R351" s="585">
        <v>113.5</v>
      </c>
      <c r="S351" s="607" t="s">
        <v>190</v>
      </c>
      <c r="T351" s="885"/>
      <c r="U351" s="885"/>
      <c r="V351" s="885"/>
      <c r="W351" s="879"/>
      <c r="X351" s="876"/>
      <c r="Y351" s="905"/>
      <c r="Z351" s="580">
        <v>2.2999999999999998</v>
      </c>
      <c r="AA351" s="962"/>
      <c r="AB351" s="585" t="s">
        <v>204</v>
      </c>
      <c r="AC351" s="643">
        <v>170</v>
      </c>
      <c r="AD351" s="585">
        <v>118.5</v>
      </c>
      <c r="AE351" s="607" t="s">
        <v>229</v>
      </c>
      <c r="AF351" s="885"/>
      <c r="AG351" s="885"/>
      <c r="AH351" s="885"/>
      <c r="AI351" s="879"/>
      <c r="AJ351" s="876"/>
      <c r="AK351" s="905"/>
    </row>
    <row r="352" spans="1:42" ht="15" x14ac:dyDescent="0.2">
      <c r="A352" s="574"/>
      <c r="B352" s="574"/>
      <c r="C352" s="971"/>
      <c r="D352" s="605"/>
      <c r="E352" s="605"/>
      <c r="F352" s="605"/>
      <c r="G352" s="607"/>
      <c r="H352" s="885"/>
      <c r="I352" s="885"/>
      <c r="J352" s="885"/>
      <c r="K352" s="879"/>
      <c r="L352" s="876"/>
      <c r="M352" s="905"/>
      <c r="N352" s="580"/>
      <c r="O352" s="974"/>
      <c r="P352" s="605"/>
      <c r="Q352" s="605"/>
      <c r="R352" s="605"/>
      <c r="S352" s="607"/>
      <c r="T352" s="885"/>
      <c r="U352" s="885"/>
      <c r="V352" s="885"/>
      <c r="W352" s="879"/>
      <c r="X352" s="876"/>
      <c r="Y352" s="905"/>
      <c r="Z352" s="580"/>
      <c r="AA352" s="962"/>
      <c r="AB352" s="605"/>
      <c r="AC352" s="605"/>
      <c r="AD352" s="605"/>
      <c r="AE352" s="607"/>
      <c r="AF352" s="885"/>
      <c r="AG352" s="885"/>
      <c r="AH352" s="885"/>
      <c r="AI352" s="879"/>
      <c r="AJ352" s="876"/>
      <c r="AK352" s="905"/>
    </row>
    <row r="353" spans="1:37" ht="15.75" thickBot="1" x14ac:dyDescent="0.25">
      <c r="A353" s="574"/>
      <c r="B353" s="574"/>
      <c r="C353" s="972"/>
      <c r="D353" s="591"/>
      <c r="E353" s="591"/>
      <c r="F353" s="591"/>
      <c r="G353" s="593"/>
      <c r="H353" s="886"/>
      <c r="I353" s="886"/>
      <c r="J353" s="886"/>
      <c r="K353" s="880"/>
      <c r="L353" s="877"/>
      <c r="M353" s="905"/>
      <c r="N353" s="580"/>
      <c r="O353" s="975"/>
      <c r="P353" s="591"/>
      <c r="Q353" s="591"/>
      <c r="R353" s="591"/>
      <c r="S353" s="593"/>
      <c r="T353" s="886"/>
      <c r="U353" s="886"/>
      <c r="V353" s="886"/>
      <c r="W353" s="880"/>
      <c r="X353" s="877"/>
      <c r="Y353" s="905"/>
      <c r="Z353" s="580"/>
      <c r="AA353" s="962"/>
      <c r="AB353" s="605"/>
      <c r="AC353" s="606"/>
      <c r="AD353" s="605"/>
      <c r="AE353" s="607"/>
      <c r="AF353" s="886"/>
      <c r="AG353" s="885"/>
      <c r="AH353" s="886"/>
      <c r="AI353" s="879"/>
      <c r="AJ353" s="877"/>
      <c r="AK353" s="905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967" t="s">
        <v>53</v>
      </c>
      <c r="D358" s="968"/>
      <c r="E358" s="968"/>
      <c r="F358" s="968"/>
      <c r="G358" s="968"/>
      <c r="H358" s="968"/>
      <c r="I358" s="969"/>
      <c r="J358" s="967" t="s">
        <v>114</v>
      </c>
      <c r="K358" s="968"/>
      <c r="L358" s="968"/>
      <c r="M358" s="968"/>
      <c r="N358" s="968"/>
      <c r="O358" s="968"/>
      <c r="P358" s="969"/>
      <c r="Q358" s="967" t="s">
        <v>63</v>
      </c>
      <c r="R358" s="968"/>
      <c r="S358" s="968"/>
      <c r="T358" s="968"/>
      <c r="U358" s="968"/>
      <c r="V358" s="968"/>
      <c r="W358" s="969"/>
      <c r="X358" s="966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09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967" t="s">
        <v>53</v>
      </c>
      <c r="D371" s="968"/>
      <c r="E371" s="968"/>
      <c r="F371" s="968"/>
      <c r="G371" s="968"/>
      <c r="H371" s="968"/>
      <c r="I371" s="969"/>
      <c r="J371" s="967" t="s">
        <v>114</v>
      </c>
      <c r="K371" s="968"/>
      <c r="L371" s="968"/>
      <c r="M371" s="968"/>
      <c r="N371" s="968"/>
      <c r="O371" s="968"/>
      <c r="P371" s="969"/>
      <c r="Q371" s="967" t="s">
        <v>63</v>
      </c>
      <c r="R371" s="968"/>
      <c r="S371" s="968"/>
      <c r="T371" s="968"/>
      <c r="U371" s="968"/>
      <c r="V371" s="968"/>
      <c r="W371" s="969"/>
      <c r="X371" s="966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09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967" t="s">
        <v>53</v>
      </c>
      <c r="D384" s="968"/>
      <c r="E384" s="968"/>
      <c r="F384" s="968"/>
      <c r="G384" s="968"/>
      <c r="H384" s="968"/>
      <c r="I384" s="969"/>
      <c r="J384" s="967" t="s">
        <v>114</v>
      </c>
      <c r="K384" s="968"/>
      <c r="L384" s="968"/>
      <c r="M384" s="968"/>
      <c r="N384" s="968"/>
      <c r="O384" s="968"/>
      <c r="P384" s="969"/>
      <c r="Q384" s="967" t="s">
        <v>63</v>
      </c>
      <c r="R384" s="968"/>
      <c r="S384" s="968"/>
      <c r="T384" s="968"/>
      <c r="U384" s="968"/>
      <c r="V384" s="968"/>
      <c r="W384" s="969"/>
      <c r="X384" s="966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09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967" t="s">
        <v>53</v>
      </c>
      <c r="D396" s="968"/>
      <c r="E396" s="968"/>
      <c r="F396" s="968"/>
      <c r="G396" s="968"/>
      <c r="H396" s="968"/>
      <c r="I396" s="969"/>
      <c r="J396" s="967" t="s">
        <v>114</v>
      </c>
      <c r="K396" s="968"/>
      <c r="L396" s="968"/>
      <c r="M396" s="968"/>
      <c r="N396" s="968"/>
      <c r="O396" s="968"/>
      <c r="P396" s="969"/>
      <c r="Q396" s="967" t="s">
        <v>63</v>
      </c>
      <c r="R396" s="968"/>
      <c r="S396" s="968"/>
      <c r="T396" s="968"/>
      <c r="U396" s="968"/>
      <c r="V396" s="968"/>
      <c r="W396" s="969"/>
      <c r="X396" s="966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09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967" t="s">
        <v>53</v>
      </c>
      <c r="D409" s="968"/>
      <c r="E409" s="968"/>
      <c r="F409" s="968"/>
      <c r="G409" s="968"/>
      <c r="H409" s="968"/>
      <c r="I409" s="969"/>
      <c r="J409" s="967" t="s">
        <v>114</v>
      </c>
      <c r="K409" s="968"/>
      <c r="L409" s="968"/>
      <c r="M409" s="968"/>
      <c r="N409" s="968"/>
      <c r="O409" s="968"/>
      <c r="P409" s="969"/>
      <c r="Q409" s="967" t="s">
        <v>63</v>
      </c>
      <c r="R409" s="968"/>
      <c r="S409" s="968"/>
      <c r="T409" s="968"/>
      <c r="U409" s="968"/>
      <c r="V409" s="968"/>
      <c r="W409" s="969"/>
      <c r="X409" s="966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09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967" t="s">
        <v>53</v>
      </c>
      <c r="D422" s="968"/>
      <c r="E422" s="968"/>
      <c r="F422" s="968"/>
      <c r="G422" s="968"/>
      <c r="H422" s="968"/>
      <c r="I422" s="969"/>
      <c r="J422" s="967" t="s">
        <v>114</v>
      </c>
      <c r="K422" s="968"/>
      <c r="L422" s="968"/>
      <c r="M422" s="968"/>
      <c r="N422" s="968"/>
      <c r="O422" s="968"/>
      <c r="P422" s="969"/>
      <c r="Q422" s="967" t="s">
        <v>63</v>
      </c>
      <c r="R422" s="968"/>
      <c r="S422" s="968"/>
      <c r="T422" s="968"/>
      <c r="U422" s="968"/>
      <c r="V422" s="968"/>
      <c r="W422" s="969"/>
      <c r="X422" s="966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09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967" t="s">
        <v>53</v>
      </c>
      <c r="D435" s="968"/>
      <c r="E435" s="968"/>
      <c r="F435" s="968"/>
      <c r="G435" s="968"/>
      <c r="H435" s="968"/>
      <c r="I435" s="969"/>
      <c r="J435" s="967" t="s">
        <v>114</v>
      </c>
      <c r="K435" s="968"/>
      <c r="L435" s="968"/>
      <c r="M435" s="968"/>
      <c r="N435" s="968"/>
      <c r="O435" s="968"/>
      <c r="P435" s="969"/>
      <c r="Q435" s="967" t="s">
        <v>63</v>
      </c>
      <c r="R435" s="968"/>
      <c r="S435" s="968"/>
      <c r="T435" s="968"/>
      <c r="U435" s="968"/>
      <c r="V435" s="968"/>
      <c r="W435" s="969"/>
      <c r="X435" s="966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09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967" t="s">
        <v>53</v>
      </c>
      <c r="D448" s="968"/>
      <c r="E448" s="968"/>
      <c r="F448" s="968"/>
      <c r="G448" s="968"/>
      <c r="H448" s="968"/>
      <c r="I448" s="969"/>
      <c r="J448" s="967" t="s">
        <v>114</v>
      </c>
      <c r="K448" s="968"/>
      <c r="L448" s="968"/>
      <c r="M448" s="968"/>
      <c r="N448" s="968"/>
      <c r="O448" s="968"/>
      <c r="P448" s="969"/>
      <c r="Q448" s="967" t="s">
        <v>63</v>
      </c>
      <c r="R448" s="968"/>
      <c r="S448" s="968"/>
      <c r="T448" s="968"/>
      <c r="U448" s="968"/>
      <c r="V448" s="968"/>
      <c r="W448" s="969"/>
      <c r="X448" s="966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09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967" t="s">
        <v>53</v>
      </c>
      <c r="D461" s="968"/>
      <c r="E461" s="968"/>
      <c r="F461" s="968"/>
      <c r="G461" s="968"/>
      <c r="H461" s="968"/>
      <c r="I461" s="969"/>
      <c r="J461" s="967" t="s">
        <v>114</v>
      </c>
      <c r="K461" s="968"/>
      <c r="L461" s="968"/>
      <c r="M461" s="968"/>
      <c r="N461" s="968"/>
      <c r="O461" s="968"/>
      <c r="P461" s="969"/>
      <c r="Q461" s="967" t="s">
        <v>63</v>
      </c>
      <c r="R461" s="968"/>
      <c r="S461" s="968"/>
      <c r="T461" s="968"/>
      <c r="U461" s="968"/>
      <c r="V461" s="968"/>
      <c r="W461" s="969"/>
      <c r="X461" s="966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09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976" t="s">
        <v>53</v>
      </c>
      <c r="D474" s="977"/>
      <c r="E474" s="977"/>
      <c r="F474" s="977"/>
      <c r="G474" s="977"/>
      <c r="H474" s="977"/>
      <c r="I474" s="978"/>
      <c r="J474" s="976" t="s">
        <v>114</v>
      </c>
      <c r="K474" s="977"/>
      <c r="L474" s="977"/>
      <c r="M474" s="977"/>
      <c r="N474" s="977"/>
      <c r="O474" s="977"/>
      <c r="P474" s="978"/>
      <c r="Q474" s="976" t="s">
        <v>63</v>
      </c>
      <c r="R474" s="977"/>
      <c r="S474" s="977"/>
      <c r="T474" s="977"/>
      <c r="U474" s="977"/>
      <c r="V474" s="977"/>
      <c r="W474" s="978"/>
      <c r="X474" s="966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09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976" t="s">
        <v>53</v>
      </c>
      <c r="D487" s="977"/>
      <c r="E487" s="977"/>
      <c r="F487" s="977"/>
      <c r="G487" s="977"/>
      <c r="H487" s="977"/>
      <c r="I487" s="978"/>
      <c r="J487" s="976" t="s">
        <v>114</v>
      </c>
      <c r="K487" s="977"/>
      <c r="L487" s="977"/>
      <c r="M487" s="977"/>
      <c r="N487" s="977"/>
      <c r="O487" s="977"/>
      <c r="P487" s="978"/>
      <c r="Q487" s="976" t="s">
        <v>63</v>
      </c>
      <c r="R487" s="977"/>
      <c r="S487" s="977"/>
      <c r="T487" s="977"/>
      <c r="U487" s="977"/>
      <c r="V487" s="977"/>
      <c r="W487" s="978"/>
      <c r="X487" s="966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09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976" t="s">
        <v>53</v>
      </c>
      <c r="D500" s="977"/>
      <c r="E500" s="977"/>
      <c r="F500" s="977"/>
      <c r="G500" s="977"/>
      <c r="H500" s="977"/>
      <c r="I500" s="978"/>
      <c r="J500" s="976" t="s">
        <v>114</v>
      </c>
      <c r="K500" s="977"/>
      <c r="L500" s="977"/>
      <c r="M500" s="977"/>
      <c r="N500" s="977"/>
      <c r="O500" s="977"/>
      <c r="P500" s="978"/>
      <c r="Q500" s="976" t="s">
        <v>63</v>
      </c>
      <c r="R500" s="977"/>
      <c r="S500" s="977"/>
      <c r="T500" s="977"/>
      <c r="U500" s="977"/>
      <c r="V500" s="977"/>
      <c r="W500" s="978"/>
      <c r="X500" s="966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09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976" t="s">
        <v>53</v>
      </c>
      <c r="D513" s="977"/>
      <c r="E513" s="977"/>
      <c r="F513" s="977"/>
      <c r="G513" s="977"/>
      <c r="H513" s="977"/>
      <c r="I513" s="978"/>
      <c r="J513" s="976" t="s">
        <v>114</v>
      </c>
      <c r="K513" s="977"/>
      <c r="L513" s="977"/>
      <c r="M513" s="977"/>
      <c r="N513" s="977"/>
      <c r="O513" s="977"/>
      <c r="P513" s="978"/>
      <c r="Q513" s="976" t="s">
        <v>63</v>
      </c>
      <c r="R513" s="977"/>
      <c r="S513" s="977"/>
      <c r="T513" s="977"/>
      <c r="U513" s="977"/>
      <c r="V513" s="977"/>
      <c r="W513" s="978"/>
      <c r="X513" s="966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09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859" t="s">
        <v>53</v>
      </c>
      <c r="D527" s="857"/>
      <c r="E527" s="857"/>
      <c r="F527" s="857"/>
      <c r="G527" s="857"/>
      <c r="H527" s="857"/>
      <c r="I527" s="858"/>
      <c r="J527" s="859" t="s">
        <v>114</v>
      </c>
      <c r="K527" s="857"/>
      <c r="L527" s="857"/>
      <c r="M527" s="857"/>
      <c r="N527" s="857"/>
      <c r="O527" s="857"/>
      <c r="P527" s="858"/>
      <c r="Q527" s="859" t="s">
        <v>63</v>
      </c>
      <c r="R527" s="857"/>
      <c r="S527" s="857"/>
      <c r="T527" s="857"/>
      <c r="U527" s="857"/>
      <c r="V527" s="857"/>
      <c r="W527" s="858"/>
      <c r="X527" s="870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979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872" t="s">
        <v>53</v>
      </c>
      <c r="D541" s="873"/>
      <c r="E541" s="873"/>
      <c r="F541" s="873"/>
      <c r="G541" s="873"/>
      <c r="H541" s="873"/>
      <c r="I541" s="874"/>
      <c r="J541" s="872" t="s">
        <v>114</v>
      </c>
      <c r="K541" s="873"/>
      <c r="L541" s="873"/>
      <c r="M541" s="873"/>
      <c r="N541" s="873"/>
      <c r="O541" s="873"/>
      <c r="P541" s="874"/>
      <c r="Q541" s="872" t="s">
        <v>63</v>
      </c>
      <c r="R541" s="873"/>
      <c r="S541" s="873"/>
      <c r="T541" s="873"/>
      <c r="U541" s="873"/>
      <c r="V541" s="873"/>
      <c r="W541" s="874"/>
      <c r="X541" s="870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871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872" t="s">
        <v>53</v>
      </c>
      <c r="D555" s="873"/>
      <c r="E555" s="873"/>
      <c r="F555" s="873"/>
      <c r="G555" s="873"/>
      <c r="H555" s="873"/>
      <c r="I555" s="874"/>
      <c r="J555" s="872" t="s">
        <v>114</v>
      </c>
      <c r="K555" s="873"/>
      <c r="L555" s="873"/>
      <c r="M555" s="873"/>
      <c r="N555" s="873"/>
      <c r="O555" s="873"/>
      <c r="P555" s="874"/>
      <c r="Q555" s="872" t="s">
        <v>63</v>
      </c>
      <c r="R555" s="873"/>
      <c r="S555" s="873"/>
      <c r="T555" s="873"/>
      <c r="U555" s="873"/>
      <c r="V555" s="873"/>
      <c r="W555" s="874"/>
      <c r="X555" s="870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871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872" t="s">
        <v>53</v>
      </c>
      <c r="D568" s="873"/>
      <c r="E568" s="873"/>
      <c r="F568" s="873"/>
      <c r="G568" s="873"/>
      <c r="H568" s="873"/>
      <c r="I568" s="874"/>
      <c r="J568" s="872" t="s">
        <v>114</v>
      </c>
      <c r="K568" s="873"/>
      <c r="L568" s="873"/>
      <c r="M568" s="873"/>
      <c r="N568" s="873"/>
      <c r="O568" s="873"/>
      <c r="P568" s="874"/>
      <c r="Q568" s="872" t="s">
        <v>63</v>
      </c>
      <c r="R568" s="873"/>
      <c r="S568" s="873"/>
      <c r="T568" s="873"/>
      <c r="U568" s="873"/>
      <c r="V568" s="873"/>
      <c r="W568" s="874"/>
      <c r="X568" s="870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871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872" t="s">
        <v>53</v>
      </c>
      <c r="D582" s="873"/>
      <c r="E582" s="873"/>
      <c r="F582" s="873"/>
      <c r="G582" s="873"/>
      <c r="H582" s="873"/>
      <c r="I582" s="874"/>
      <c r="J582" s="872" t="s">
        <v>114</v>
      </c>
      <c r="K582" s="873"/>
      <c r="L582" s="873"/>
      <c r="M582" s="873"/>
      <c r="N582" s="873"/>
      <c r="O582" s="873"/>
      <c r="P582" s="874"/>
      <c r="Q582" s="872" t="s">
        <v>63</v>
      </c>
      <c r="R582" s="873"/>
      <c r="S582" s="873"/>
      <c r="T582" s="873"/>
      <c r="U582" s="873"/>
      <c r="V582" s="873"/>
      <c r="W582" s="874"/>
      <c r="X582" s="870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871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872" t="s">
        <v>53</v>
      </c>
      <c r="D596" s="873"/>
      <c r="E596" s="873"/>
      <c r="F596" s="873"/>
      <c r="G596" s="873"/>
      <c r="H596" s="873"/>
      <c r="I596" s="874"/>
      <c r="J596" s="872" t="s">
        <v>114</v>
      </c>
      <c r="K596" s="873"/>
      <c r="L596" s="873"/>
      <c r="M596" s="873"/>
      <c r="N596" s="873"/>
      <c r="O596" s="873"/>
      <c r="P596" s="874"/>
      <c r="Q596" s="872" t="s">
        <v>63</v>
      </c>
      <c r="R596" s="873"/>
      <c r="S596" s="873"/>
      <c r="T596" s="873"/>
      <c r="U596" s="873"/>
      <c r="V596" s="873"/>
      <c r="W596" s="874"/>
      <c r="X596" s="870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871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872" t="s">
        <v>53</v>
      </c>
      <c r="D610" s="873"/>
      <c r="E610" s="873"/>
      <c r="F610" s="873"/>
      <c r="G610" s="873"/>
      <c r="H610" s="873"/>
      <c r="I610" s="874"/>
      <c r="J610" s="872" t="s">
        <v>114</v>
      </c>
      <c r="K610" s="873"/>
      <c r="L610" s="873"/>
      <c r="M610" s="873"/>
      <c r="N610" s="873"/>
      <c r="O610" s="873"/>
      <c r="P610" s="874"/>
      <c r="Q610" s="872" t="s">
        <v>63</v>
      </c>
      <c r="R610" s="873"/>
      <c r="S610" s="873"/>
      <c r="T610" s="873"/>
      <c r="U610" s="873"/>
      <c r="V610" s="873"/>
      <c r="W610" s="874"/>
      <c r="X610" s="870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871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872" t="s">
        <v>53</v>
      </c>
      <c r="D624" s="873"/>
      <c r="E624" s="873"/>
      <c r="F624" s="873"/>
      <c r="G624" s="873"/>
      <c r="H624" s="873"/>
      <c r="I624" s="874"/>
      <c r="J624" s="872" t="s">
        <v>114</v>
      </c>
      <c r="K624" s="873"/>
      <c r="L624" s="873"/>
      <c r="M624" s="873"/>
      <c r="N624" s="873"/>
      <c r="O624" s="873"/>
      <c r="P624" s="874"/>
      <c r="Q624" s="872" t="s">
        <v>63</v>
      </c>
      <c r="R624" s="873"/>
      <c r="S624" s="873"/>
      <c r="T624" s="873"/>
      <c r="U624" s="873"/>
      <c r="V624" s="873"/>
      <c r="W624" s="874"/>
      <c r="X624" s="870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871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872" t="s">
        <v>53</v>
      </c>
      <c r="D638" s="873"/>
      <c r="E638" s="873"/>
      <c r="F638" s="873"/>
      <c r="G638" s="873"/>
      <c r="H638" s="873"/>
      <c r="I638" s="874"/>
      <c r="J638" s="872" t="s">
        <v>114</v>
      </c>
      <c r="K638" s="873"/>
      <c r="L638" s="873"/>
      <c r="M638" s="873"/>
      <c r="N638" s="873"/>
      <c r="O638" s="873"/>
      <c r="P638" s="874"/>
      <c r="Q638" s="872" t="s">
        <v>63</v>
      </c>
      <c r="R638" s="873"/>
      <c r="S638" s="873"/>
      <c r="T638" s="873"/>
      <c r="U638" s="873"/>
      <c r="V638" s="873"/>
      <c r="W638" s="874"/>
      <c r="X638" s="870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871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872" t="s">
        <v>53</v>
      </c>
      <c r="D652" s="873"/>
      <c r="E652" s="873"/>
      <c r="F652" s="873"/>
      <c r="G652" s="873"/>
      <c r="H652" s="873"/>
      <c r="I652" s="874"/>
      <c r="J652" s="872" t="s">
        <v>114</v>
      </c>
      <c r="K652" s="873"/>
      <c r="L652" s="873"/>
      <c r="M652" s="873"/>
      <c r="N652" s="873"/>
      <c r="O652" s="873"/>
      <c r="P652" s="874"/>
      <c r="Q652" s="872" t="s">
        <v>63</v>
      </c>
      <c r="R652" s="873"/>
      <c r="S652" s="873"/>
      <c r="T652" s="873"/>
      <c r="U652" s="873"/>
      <c r="V652" s="873"/>
      <c r="W652" s="874"/>
      <c r="X652" s="870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871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872" t="s">
        <v>53</v>
      </c>
      <c r="D666" s="873"/>
      <c r="E666" s="873"/>
      <c r="F666" s="873"/>
      <c r="G666" s="873"/>
      <c r="H666" s="873"/>
      <c r="I666" s="874"/>
      <c r="J666" s="872" t="s">
        <v>114</v>
      </c>
      <c r="K666" s="873"/>
      <c r="L666" s="873"/>
      <c r="M666" s="873"/>
      <c r="N666" s="873"/>
      <c r="O666" s="873"/>
      <c r="P666" s="874"/>
      <c r="Q666" s="872" t="s">
        <v>63</v>
      </c>
      <c r="R666" s="873"/>
      <c r="S666" s="873"/>
      <c r="T666" s="873"/>
      <c r="U666" s="873"/>
      <c r="V666" s="873"/>
      <c r="W666" s="874"/>
      <c r="X666" s="870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871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859" t="s">
        <v>53</v>
      </c>
      <c r="D680" s="857"/>
      <c r="E680" s="857"/>
      <c r="F680" s="857"/>
      <c r="G680" s="857"/>
      <c r="H680" s="857"/>
      <c r="I680" s="858"/>
      <c r="J680" s="859" t="s">
        <v>114</v>
      </c>
      <c r="K680" s="857"/>
      <c r="L680" s="857"/>
      <c r="M680" s="857"/>
      <c r="N680" s="857"/>
      <c r="O680" s="857"/>
      <c r="P680" s="858"/>
      <c r="Q680" s="859" t="s">
        <v>63</v>
      </c>
      <c r="R680" s="857"/>
      <c r="S680" s="857"/>
      <c r="T680" s="857"/>
      <c r="U680" s="857"/>
      <c r="V680" s="857"/>
      <c r="W680" s="858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859" t="s">
        <v>53</v>
      </c>
      <c r="D694" s="857"/>
      <c r="E694" s="857"/>
      <c r="F694" s="857"/>
      <c r="G694" s="857"/>
      <c r="H694" s="857"/>
      <c r="I694" s="858"/>
      <c r="J694" s="859" t="s">
        <v>114</v>
      </c>
      <c r="K694" s="857"/>
      <c r="L694" s="857"/>
      <c r="M694" s="857"/>
      <c r="N694" s="857"/>
      <c r="O694" s="857"/>
      <c r="P694" s="858"/>
      <c r="Q694" s="859" t="s">
        <v>63</v>
      </c>
      <c r="R694" s="857"/>
      <c r="S694" s="857"/>
      <c r="T694" s="857"/>
      <c r="U694" s="857"/>
      <c r="V694" s="857"/>
      <c r="W694" s="858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859" t="s">
        <v>53</v>
      </c>
      <c r="D708" s="857"/>
      <c r="E708" s="857"/>
      <c r="F708" s="857"/>
      <c r="G708" s="857"/>
      <c r="H708" s="857"/>
      <c r="I708" s="858"/>
      <c r="J708" s="859" t="s">
        <v>114</v>
      </c>
      <c r="K708" s="857"/>
      <c r="L708" s="857"/>
      <c r="M708" s="857"/>
      <c r="N708" s="857"/>
      <c r="O708" s="857"/>
      <c r="P708" s="858"/>
      <c r="Q708" s="859" t="s">
        <v>63</v>
      </c>
      <c r="R708" s="857"/>
      <c r="S708" s="857"/>
      <c r="T708" s="857"/>
      <c r="U708" s="857"/>
      <c r="V708" s="857"/>
      <c r="W708" s="858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859" t="s">
        <v>53</v>
      </c>
      <c r="D722" s="857"/>
      <c r="E722" s="857"/>
      <c r="F722" s="857"/>
      <c r="G722" s="857"/>
      <c r="H722" s="857"/>
      <c r="I722" s="858"/>
      <c r="J722" s="859" t="s">
        <v>114</v>
      </c>
      <c r="K722" s="857"/>
      <c r="L722" s="857"/>
      <c r="M722" s="857"/>
      <c r="N722" s="857"/>
      <c r="O722" s="857"/>
      <c r="P722" s="858"/>
      <c r="Q722" s="859" t="s">
        <v>63</v>
      </c>
      <c r="R722" s="857"/>
      <c r="S722" s="857"/>
      <c r="T722" s="857"/>
      <c r="U722" s="857"/>
      <c r="V722" s="857"/>
      <c r="W722" s="858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857" t="s">
        <v>53</v>
      </c>
      <c r="D736" s="857"/>
      <c r="E736" s="857"/>
      <c r="F736" s="857"/>
      <c r="G736" s="857"/>
      <c r="H736" s="857"/>
      <c r="I736" s="858"/>
      <c r="J736" s="859" t="s">
        <v>114</v>
      </c>
      <c r="K736" s="857"/>
      <c r="L736" s="857"/>
      <c r="M736" s="857"/>
      <c r="N736" s="857"/>
      <c r="O736" s="857"/>
      <c r="P736" s="858"/>
      <c r="Q736" s="859" t="s">
        <v>63</v>
      </c>
      <c r="R736" s="857"/>
      <c r="S736" s="857"/>
      <c r="T736" s="857"/>
      <c r="U736" s="857"/>
      <c r="V736" s="857"/>
      <c r="W736" s="858"/>
      <c r="X736" s="742" t="s">
        <v>55</v>
      </c>
    </row>
    <row r="737" spans="1:27" x14ac:dyDescent="0.2">
      <c r="A737" s="868" t="s">
        <v>54</v>
      </c>
      <c r="B737" s="869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862" t="s">
        <v>3</v>
      </c>
      <c r="B738" s="863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862" t="s">
        <v>4</v>
      </c>
      <c r="B739" s="863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862" t="s">
        <v>266</v>
      </c>
      <c r="B740" s="863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864" t="s">
        <v>6</v>
      </c>
      <c r="B741" s="865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866" t="s">
        <v>7</v>
      </c>
      <c r="B742" s="867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845" t="s">
        <v>8</v>
      </c>
      <c r="B743" s="846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847" t="s">
        <v>1</v>
      </c>
      <c r="B744" s="848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849" t="s">
        <v>27</v>
      </c>
      <c r="B745" s="850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851" t="s">
        <v>51</v>
      </c>
      <c r="B746" s="852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853" t="s">
        <v>28</v>
      </c>
      <c r="B747" s="854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855" t="s">
        <v>26</v>
      </c>
      <c r="B748" s="856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857" t="s">
        <v>53</v>
      </c>
      <c r="D752" s="857"/>
      <c r="E752" s="857"/>
      <c r="F752" s="857"/>
      <c r="G752" s="857"/>
      <c r="H752" s="857"/>
      <c r="I752" s="858"/>
      <c r="J752" s="859" t="s">
        <v>114</v>
      </c>
      <c r="K752" s="857"/>
      <c r="L752" s="857"/>
      <c r="M752" s="857"/>
      <c r="N752" s="857"/>
      <c r="O752" s="857"/>
      <c r="P752" s="858"/>
      <c r="Q752" s="859" t="s">
        <v>63</v>
      </c>
      <c r="R752" s="857"/>
      <c r="S752" s="857"/>
      <c r="T752" s="857"/>
      <c r="U752" s="857"/>
      <c r="V752" s="857"/>
      <c r="W752" s="858"/>
      <c r="X752" s="742" t="s">
        <v>55</v>
      </c>
    </row>
    <row r="753" spans="1:27" x14ac:dyDescent="0.2">
      <c r="A753" s="860" t="s">
        <v>54</v>
      </c>
      <c r="B753" s="861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862" t="s">
        <v>3</v>
      </c>
      <c r="B754" s="863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862" t="s">
        <v>4</v>
      </c>
      <c r="B755" s="863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862" t="s">
        <v>266</v>
      </c>
      <c r="B756" s="863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864" t="s">
        <v>6</v>
      </c>
      <c r="B757" s="865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866" t="s">
        <v>7</v>
      </c>
      <c r="B758" s="867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845" t="s">
        <v>8</v>
      </c>
      <c r="B759" s="846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847" t="s">
        <v>1</v>
      </c>
      <c r="B760" s="848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849" t="s">
        <v>27</v>
      </c>
      <c r="B761" s="850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851" t="s">
        <v>51</v>
      </c>
      <c r="B762" s="852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853" t="s">
        <v>28</v>
      </c>
      <c r="B763" s="854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855" t="s">
        <v>26</v>
      </c>
      <c r="B764" s="856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857" t="s">
        <v>53</v>
      </c>
      <c r="D768" s="857"/>
      <c r="E768" s="857"/>
      <c r="F768" s="857"/>
      <c r="G768" s="857"/>
      <c r="H768" s="857"/>
      <c r="I768" s="858"/>
      <c r="J768" s="859" t="s">
        <v>114</v>
      </c>
      <c r="K768" s="857"/>
      <c r="L768" s="857"/>
      <c r="M768" s="857"/>
      <c r="N768" s="857"/>
      <c r="O768" s="857"/>
      <c r="P768" s="858"/>
      <c r="Q768" s="859" t="s">
        <v>63</v>
      </c>
      <c r="R768" s="857"/>
      <c r="S768" s="857"/>
      <c r="T768" s="857"/>
      <c r="U768" s="857"/>
      <c r="V768" s="857"/>
      <c r="W768" s="858"/>
      <c r="X768" s="742" t="s">
        <v>55</v>
      </c>
    </row>
    <row r="769" spans="1:27" x14ac:dyDescent="0.2">
      <c r="A769" s="860" t="s">
        <v>54</v>
      </c>
      <c r="B769" s="861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862" t="s">
        <v>3</v>
      </c>
      <c r="B770" s="863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862" t="s">
        <v>4</v>
      </c>
      <c r="B771" s="863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862" t="s">
        <v>266</v>
      </c>
      <c r="B772" s="863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864" t="s">
        <v>6</v>
      </c>
      <c r="B773" s="865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866" t="s">
        <v>7</v>
      </c>
      <c r="B774" s="867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845" t="s">
        <v>8</v>
      </c>
      <c r="B775" s="846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847" t="s">
        <v>1</v>
      </c>
      <c r="B776" s="848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849" t="s">
        <v>27</v>
      </c>
      <c r="B777" s="850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851" t="s">
        <v>51</v>
      </c>
      <c r="B778" s="852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853" t="s">
        <v>28</v>
      </c>
      <c r="B779" s="854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855" t="s">
        <v>26</v>
      </c>
      <c r="B780" s="856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857" t="s">
        <v>53</v>
      </c>
      <c r="D784" s="857"/>
      <c r="E784" s="857"/>
      <c r="F784" s="857"/>
      <c r="G784" s="857"/>
      <c r="H784" s="857"/>
      <c r="I784" s="858"/>
      <c r="J784" s="859" t="s">
        <v>114</v>
      </c>
      <c r="K784" s="857"/>
      <c r="L784" s="857"/>
      <c r="M784" s="857"/>
      <c r="N784" s="857"/>
      <c r="O784" s="857"/>
      <c r="P784" s="858"/>
      <c r="Q784" s="859" t="s">
        <v>63</v>
      </c>
      <c r="R784" s="857"/>
      <c r="S784" s="857"/>
      <c r="T784" s="857"/>
      <c r="U784" s="857"/>
      <c r="V784" s="857"/>
      <c r="W784" s="858"/>
      <c r="X784" s="742" t="s">
        <v>55</v>
      </c>
    </row>
    <row r="785" spans="1:27" x14ac:dyDescent="0.2">
      <c r="A785" s="860" t="s">
        <v>54</v>
      </c>
      <c r="B785" s="861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862" t="s">
        <v>3</v>
      </c>
      <c r="B786" s="863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x14ac:dyDescent="0.2">
      <c r="A787" s="862" t="s">
        <v>4</v>
      </c>
      <c r="B787" s="863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x14ac:dyDescent="0.2">
      <c r="A788" s="862" t="s">
        <v>266</v>
      </c>
      <c r="B788" s="863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864" t="s">
        <v>6</v>
      </c>
      <c r="B789" s="865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866" t="s">
        <v>7</v>
      </c>
      <c r="B790" s="867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845" t="s">
        <v>8</v>
      </c>
      <c r="B791" s="846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847" t="s">
        <v>1</v>
      </c>
      <c r="B792" s="848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849" t="s">
        <v>27</v>
      </c>
      <c r="B793" s="850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851" t="s">
        <v>51</v>
      </c>
      <c r="B794" s="852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853" t="s">
        <v>28</v>
      </c>
      <c r="B795" s="854"/>
      <c r="C795" s="373"/>
      <c r="D795" s="269"/>
      <c r="E795" s="269"/>
      <c r="F795" s="269"/>
      <c r="G795" s="269"/>
      <c r="H795" s="269"/>
      <c r="I795" s="219"/>
      <c r="J795" s="218"/>
      <c r="K795" s="269"/>
      <c r="L795" s="269"/>
      <c r="M795" s="269"/>
      <c r="N795" s="269"/>
      <c r="O795" s="269"/>
      <c r="P795" s="219"/>
      <c r="Q795" s="218"/>
      <c r="R795" s="269"/>
      <c r="S795" s="269"/>
      <c r="T795" s="269"/>
      <c r="U795" s="269"/>
      <c r="V795" s="269"/>
      <c r="W795" s="219"/>
      <c r="X795" s="749" t="e">
        <f>AVERAGE(C795:W795)</f>
        <v>#DIV/0!</v>
      </c>
      <c r="Y795" s="200" t="s">
        <v>57</v>
      </c>
      <c r="Z795" s="200">
        <v>155.1</v>
      </c>
    </row>
    <row r="796" spans="1:27" ht="13.5" thickBot="1" x14ac:dyDescent="0.25">
      <c r="A796" s="855" t="s">
        <v>26</v>
      </c>
      <c r="B796" s="856"/>
      <c r="C796" s="374">
        <f t="shared" ref="C796:W796" si="371">(C795-C778)</f>
        <v>-578</v>
      </c>
      <c r="D796" s="217">
        <f t="shared" si="371"/>
        <v>-576</v>
      </c>
      <c r="E796" s="217">
        <f t="shared" si="371"/>
        <v>-573</v>
      </c>
      <c r="F796" s="217">
        <f t="shared" si="371"/>
        <v>-65</v>
      </c>
      <c r="G796" s="217">
        <f t="shared" si="371"/>
        <v>-575</v>
      </c>
      <c r="H796" s="217">
        <f t="shared" si="371"/>
        <v>-578</v>
      </c>
      <c r="I796" s="322">
        <f t="shared" si="371"/>
        <v>-579</v>
      </c>
      <c r="J796" s="216">
        <f t="shared" si="371"/>
        <v>-551</v>
      </c>
      <c r="K796" s="217">
        <f t="shared" si="371"/>
        <v>-555</v>
      </c>
      <c r="L796" s="217">
        <f t="shared" si="371"/>
        <v>-569</v>
      </c>
      <c r="M796" s="217">
        <f t="shared" si="371"/>
        <v>-117</v>
      </c>
      <c r="N796" s="217">
        <f t="shared" si="371"/>
        <v>-579</v>
      </c>
      <c r="O796" s="217">
        <f t="shared" si="371"/>
        <v>-566</v>
      </c>
      <c r="P796" s="322">
        <f t="shared" si="371"/>
        <v>-552</v>
      </c>
      <c r="Q796" s="216">
        <f t="shared" si="371"/>
        <v>-563</v>
      </c>
      <c r="R796" s="217">
        <f t="shared" si="371"/>
        <v>-568</v>
      </c>
      <c r="S796" s="217">
        <f t="shared" si="371"/>
        <v>-587</v>
      </c>
      <c r="T796" s="217">
        <f t="shared" si="371"/>
        <v>-77</v>
      </c>
      <c r="U796" s="217">
        <f t="shared" si="371"/>
        <v>-590</v>
      </c>
      <c r="V796" s="217">
        <f t="shared" si="371"/>
        <v>-585</v>
      </c>
      <c r="W796" s="322">
        <f t="shared" si="371"/>
        <v>-583</v>
      </c>
      <c r="X796" s="333"/>
      <c r="Y796" s="200" t="s">
        <v>26</v>
      </c>
      <c r="Z796" s="200">
        <f>Z795-Z779</f>
        <v>-0.45000000000001705</v>
      </c>
    </row>
  </sheetData>
  <mergeCells count="405"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</mergeCells>
  <conditionalFormatting sqref="C5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Andres Mejia</cp:lastModifiedBy>
  <cp:lastPrinted>2018-07-16T23:48:49Z</cp:lastPrinted>
  <dcterms:created xsi:type="dcterms:W3CDTF">1996-11-27T10:00:04Z</dcterms:created>
  <dcterms:modified xsi:type="dcterms:W3CDTF">2025-05-31T06:02:06Z</dcterms:modified>
</cp:coreProperties>
</file>