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C4854B71-B3EC-45C1-90B8-DAFE7CDC117C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16" i="251" l="1"/>
  <c r="F216" i="251"/>
  <c r="E216" i="251"/>
  <c r="D216" i="251"/>
  <c r="C216" i="251"/>
  <c r="B216" i="251"/>
  <c r="G214" i="251"/>
  <c r="I214" i="251" s="1"/>
  <c r="J214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J232" i="250" s="1"/>
  <c r="K232" i="250" s="1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13" i="249" s="1"/>
  <c r="J213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6" i="248"/>
  <c r="X236" i="248"/>
  <c r="W236" i="248"/>
  <c r="V236" i="248"/>
  <c r="U236" i="248"/>
  <c r="T236" i="248"/>
  <c r="S236" i="248"/>
  <c r="R236" i="248"/>
  <c r="Q236" i="248"/>
  <c r="P236" i="248"/>
  <c r="O236" i="248"/>
  <c r="N236" i="248"/>
  <c r="M236" i="248"/>
  <c r="L236" i="248"/>
  <c r="K236" i="248"/>
  <c r="J236" i="248"/>
  <c r="I236" i="248"/>
  <c r="H236" i="248"/>
  <c r="G236" i="248"/>
  <c r="F236" i="248"/>
  <c r="E236" i="248"/>
  <c r="D236" i="248"/>
  <c r="C236" i="248"/>
  <c r="B236" i="248"/>
  <c r="Y234" i="248"/>
  <c r="AA234" i="248" s="1"/>
  <c r="AB234" i="248" s="1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I203" i="251" l="1"/>
  <c r="F203" i="251"/>
  <c r="E203" i="251"/>
  <c r="D203" i="251"/>
  <c r="C203" i="251"/>
  <c r="B203" i="251"/>
  <c r="G201" i="25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I200" i="249" s="1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AA220" i="248" s="1"/>
  <c r="AB220" i="248" s="1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J200" i="249" l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<sst xmlns="http://schemas.openxmlformats.org/spreadsheetml/2006/main" count="1526" uniqueCount="105">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</sst>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8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DB010000}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1" t="s">
        <v>18</v>
      </c>
      <c r="C4" s="472"/>
      <c r="D4" s="472"/>
      <c r="E4" s="472"/>
      <c r="F4" s="472"/>
      <c r="G4" s="472"/>
      <c r="H4" s="472"/>
      <c r="I4" s="472"/>
      <c r="J4" s="473"/>
      <c r="K4" s="471" t="s">
        <v>21</v>
      </c>
      <c r="L4" s="472"/>
      <c r="M4" s="472"/>
      <c r="N4" s="472"/>
      <c r="O4" s="472"/>
      <c r="P4" s="472"/>
      <c r="Q4" s="472"/>
      <c r="R4" s="472"/>
      <c r="S4" s="472"/>
      <c r="T4" s="47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1" t="s">
        <v>23</v>
      </c>
      <c r="C17" s="472"/>
      <c r="D17" s="472"/>
      <c r="E17" s="472"/>
      <c r="F17" s="47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215"/>
  <sheetViews>
    <sheetView showGridLines="0" topLeftCell="A185" zoomScale="75" zoomScaleNormal="75" workbookViewId="0">
      <selection activeCell="B214" sqref="B214:F214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7" t="s">
        <v>53</v>
      </c>
      <c r="C9" s="478"/>
      <c r="D9" s="478"/>
      <c r="E9" s="478"/>
      <c r="F9" s="47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7" t="s">
        <v>53</v>
      </c>
      <c r="C22" s="478"/>
      <c r="D22" s="478"/>
      <c r="E22" s="478"/>
      <c r="F22" s="47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77" t="s">
        <v>53</v>
      </c>
      <c r="C35" s="478"/>
      <c r="D35" s="478"/>
      <c r="E35" s="478"/>
      <c r="F35" s="47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7" t="s">
        <v>53</v>
      </c>
      <c r="C48" s="478"/>
      <c r="D48" s="478"/>
      <c r="E48" s="478"/>
      <c r="F48" s="47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77" t="s">
        <v>53</v>
      </c>
      <c r="C61" s="478"/>
      <c r="D61" s="478"/>
      <c r="E61" s="478"/>
      <c r="F61" s="47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77" t="s">
        <v>53</v>
      </c>
      <c r="C74" s="478"/>
      <c r="D74" s="478"/>
      <c r="E74" s="478"/>
      <c r="F74" s="47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77" t="s">
        <v>53</v>
      </c>
      <c r="C87" s="478"/>
      <c r="D87" s="478"/>
      <c r="E87" s="478"/>
      <c r="F87" s="47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77" t="s">
        <v>53</v>
      </c>
      <c r="C100" s="478"/>
      <c r="D100" s="478"/>
      <c r="E100" s="478"/>
      <c r="F100" s="47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77" t="s">
        <v>53</v>
      </c>
      <c r="C114" s="478"/>
      <c r="D114" s="478"/>
      <c r="E114" s="478"/>
      <c r="F114" s="47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7" t="s">
        <v>53</v>
      </c>
      <c r="C127" s="478"/>
      <c r="D127" s="478"/>
      <c r="E127" s="478"/>
      <c r="F127" s="47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77" t="s">
        <v>53</v>
      </c>
      <c r="C140" s="478"/>
      <c r="D140" s="478"/>
      <c r="E140" s="478"/>
      <c r="F140" s="47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7" t="s">
        <v>53</v>
      </c>
      <c r="C153" s="478"/>
      <c r="D153" s="478"/>
      <c r="E153" s="478"/>
      <c r="F153" s="47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7" t="s">
        <v>53</v>
      </c>
      <c r="C166" s="478"/>
      <c r="D166" s="478"/>
      <c r="E166" s="478"/>
      <c r="F166" s="47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477" t="s">
        <v>53</v>
      </c>
      <c r="C179" s="478"/>
      <c r="D179" s="478"/>
      <c r="E179" s="478"/>
      <c r="F179" s="47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477" t="s">
        <v>53</v>
      </c>
      <c r="C192" s="478"/>
      <c r="D192" s="478"/>
      <c r="E192" s="478"/>
      <c r="F192" s="47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477" t="s">
        <v>53</v>
      </c>
      <c r="C205" s="478"/>
      <c r="D205" s="478"/>
      <c r="E205" s="478"/>
      <c r="F205" s="47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94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</sheetData>
  <mergeCells count="16">
    <mergeCell ref="B205:F205"/>
    <mergeCell ref="B192:F192"/>
    <mergeCell ref="B179:F179"/>
    <mergeCell ref="B166:F166"/>
    <mergeCell ref="B87:F87"/>
    <mergeCell ref="B74:F74"/>
    <mergeCell ref="B153:F153"/>
    <mergeCell ref="B140:F140"/>
    <mergeCell ref="B127:F127"/>
    <mergeCell ref="B114:F114"/>
    <mergeCell ref="B100:F100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34"/>
  <sheetViews>
    <sheetView showGridLines="0" topLeftCell="A206" zoomScale="75" zoomScaleNormal="75" workbookViewId="0">
      <selection activeCell="B233" sqref="B233:G233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81" t="s">
        <v>72</v>
      </c>
      <c r="M8" s="481"/>
    </row>
    <row r="9" spans="1:14" ht="13.5" thickBot="1" x14ac:dyDescent="0.25">
      <c r="A9" s="319" t="s">
        <v>49</v>
      </c>
      <c r="B9" s="477" t="s">
        <v>50</v>
      </c>
      <c r="C9" s="478"/>
      <c r="D9" s="478"/>
      <c r="E9" s="478"/>
      <c r="F9" s="478"/>
      <c r="G9" s="47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77" t="s">
        <v>50</v>
      </c>
      <c r="C23" s="478"/>
      <c r="D23" s="478"/>
      <c r="E23" s="478"/>
      <c r="F23" s="478"/>
      <c r="G23" s="47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77" t="s">
        <v>50</v>
      </c>
      <c r="C37" s="478"/>
      <c r="D37" s="478"/>
      <c r="E37" s="478"/>
      <c r="F37" s="478"/>
      <c r="G37" s="47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77" t="s">
        <v>50</v>
      </c>
      <c r="C52" s="478"/>
      <c r="D52" s="478"/>
      <c r="E52" s="478"/>
      <c r="F52" s="478"/>
      <c r="G52" s="478"/>
      <c r="H52" s="479"/>
      <c r="I52" s="347" t="s">
        <v>0</v>
      </c>
      <c r="J52" s="228"/>
      <c r="N52" s="481" t="s">
        <v>72</v>
      </c>
      <c r="O52" s="48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77" t="s">
        <v>50</v>
      </c>
      <c r="C66" s="478"/>
      <c r="D66" s="478"/>
      <c r="E66" s="478"/>
      <c r="F66" s="478"/>
      <c r="G66" s="478"/>
      <c r="H66" s="47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77" t="s">
        <v>50</v>
      </c>
      <c r="C80" s="478"/>
      <c r="D80" s="478"/>
      <c r="E80" s="478"/>
      <c r="F80" s="478"/>
      <c r="G80" s="478"/>
      <c r="H80" s="47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77" t="s">
        <v>50</v>
      </c>
      <c r="C94" s="478"/>
      <c r="D94" s="478"/>
      <c r="E94" s="478"/>
      <c r="F94" s="478"/>
      <c r="G94" s="478"/>
      <c r="H94" s="47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77" t="s">
        <v>50</v>
      </c>
      <c r="C108" s="478"/>
      <c r="D108" s="478"/>
      <c r="E108" s="478"/>
      <c r="F108" s="478"/>
      <c r="G108" s="478"/>
      <c r="H108" s="47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77" t="s">
        <v>50</v>
      </c>
      <c r="C123" s="478"/>
      <c r="D123" s="478"/>
      <c r="E123" s="478"/>
      <c r="F123" s="478"/>
      <c r="G123" s="47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77" t="s">
        <v>50</v>
      </c>
      <c r="C137" s="478"/>
      <c r="D137" s="478"/>
      <c r="E137" s="478"/>
      <c r="F137" s="478"/>
      <c r="G137" s="47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77" t="s">
        <v>50</v>
      </c>
      <c r="C151" s="478"/>
      <c r="D151" s="478"/>
      <c r="E151" s="478"/>
      <c r="F151" s="478"/>
      <c r="G151" s="47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77" t="s">
        <v>50</v>
      </c>
      <c r="C165" s="478"/>
      <c r="D165" s="478"/>
      <c r="E165" s="478"/>
      <c r="F165" s="478"/>
      <c r="G165" s="47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77" t="s">
        <v>50</v>
      </c>
      <c r="C179" s="478"/>
      <c r="D179" s="478"/>
      <c r="E179" s="478"/>
      <c r="F179" s="478"/>
      <c r="G179" s="47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477" t="s">
        <v>50</v>
      </c>
      <c r="C195" s="478"/>
      <c r="D195" s="478"/>
      <c r="E195" s="478"/>
      <c r="F195" s="478"/>
      <c r="G195" s="47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477" t="s">
        <v>50</v>
      </c>
      <c r="C209" s="478"/>
      <c r="D209" s="478"/>
      <c r="E209" s="478"/>
      <c r="F209" s="478"/>
      <c r="G209" s="47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477" t="s">
        <v>50</v>
      </c>
      <c r="C223" s="478"/>
      <c r="D223" s="478"/>
      <c r="E223" s="478"/>
      <c r="F223" s="478"/>
      <c r="G223" s="47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</sheetData>
  <mergeCells count="18">
    <mergeCell ref="B223:G223"/>
    <mergeCell ref="B94:H94"/>
    <mergeCell ref="B209:G209"/>
    <mergeCell ref="B195:G195"/>
    <mergeCell ref="B179:G179"/>
    <mergeCell ref="N52:O52"/>
    <mergeCell ref="B52:H52"/>
    <mergeCell ref="B165:G165"/>
    <mergeCell ref="B151:G151"/>
    <mergeCell ref="B137:G137"/>
    <mergeCell ref="B123:G123"/>
    <mergeCell ref="B108:H108"/>
    <mergeCell ref="L8:M8"/>
    <mergeCell ref="B23:G23"/>
    <mergeCell ref="B37:G37"/>
    <mergeCell ref="B80:H80"/>
    <mergeCell ref="B66:H66"/>
    <mergeCell ref="B9:G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16"/>
  <sheetViews>
    <sheetView showGridLines="0" topLeftCell="A187" zoomScale="75" zoomScaleNormal="75" workbookViewId="0">
      <selection activeCell="B215" sqref="B215:D215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77" t="s">
        <v>53</v>
      </c>
      <c r="C9" s="478"/>
      <c r="D9" s="478"/>
      <c r="E9" s="478"/>
      <c r="F9" s="47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77" t="s">
        <v>53</v>
      </c>
      <c r="C22" s="478"/>
      <c r="D22" s="478"/>
      <c r="E22" s="478"/>
      <c r="F22" s="47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77" t="s">
        <v>53</v>
      </c>
      <c r="C35" s="478"/>
      <c r="D35" s="478"/>
      <c r="E35" s="478"/>
      <c r="F35" s="47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77" t="s">
        <v>53</v>
      </c>
      <c r="C48" s="478"/>
      <c r="D48" s="478"/>
      <c r="E48" s="478"/>
      <c r="F48" s="47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77" t="s">
        <v>53</v>
      </c>
      <c r="C61" s="478"/>
      <c r="D61" s="478"/>
      <c r="E61" s="478"/>
      <c r="F61" s="47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77" t="s">
        <v>53</v>
      </c>
      <c r="C74" s="478"/>
      <c r="D74" s="478"/>
      <c r="E74" s="478"/>
      <c r="F74" s="47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77" t="s">
        <v>53</v>
      </c>
      <c r="C87" s="478"/>
      <c r="D87" s="478"/>
      <c r="E87" s="478"/>
      <c r="F87" s="47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77" t="s">
        <v>53</v>
      </c>
      <c r="C100" s="478"/>
      <c r="D100" s="478"/>
      <c r="E100" s="478"/>
      <c r="F100" s="47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77" t="s">
        <v>53</v>
      </c>
      <c r="C114" s="478"/>
      <c r="D114" s="478"/>
      <c r="E114" s="478"/>
      <c r="F114" s="47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77" t="s">
        <v>53</v>
      </c>
      <c r="C127" s="478"/>
      <c r="D127" s="478"/>
      <c r="E127" s="478"/>
      <c r="F127" s="47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77" t="s">
        <v>53</v>
      </c>
      <c r="C140" s="478"/>
      <c r="D140" s="478"/>
      <c r="E140" s="478"/>
      <c r="F140" s="47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77" t="s">
        <v>53</v>
      </c>
      <c r="C153" s="478"/>
      <c r="D153" s="478"/>
      <c r="E153" s="478"/>
      <c r="F153" s="47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77" t="s">
        <v>53</v>
      </c>
      <c r="C166" s="478"/>
      <c r="D166" s="478"/>
      <c r="E166" s="478"/>
      <c r="F166" s="47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477" t="s">
        <v>53</v>
      </c>
      <c r="C180" s="478"/>
      <c r="D180" s="478"/>
      <c r="E180" s="478"/>
      <c r="F180" s="47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477" t="s">
        <v>53</v>
      </c>
      <c r="C193" s="478"/>
      <c r="D193" s="478"/>
      <c r="E193" s="478"/>
      <c r="F193" s="47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477" t="s">
        <v>53</v>
      </c>
      <c r="C206" s="478"/>
      <c r="D206" s="478"/>
      <c r="E206" s="478"/>
      <c r="F206" s="47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-77.510000000000005</v>
      </c>
    </row>
  </sheetData>
  <mergeCells count="16">
    <mergeCell ref="B206:F206"/>
    <mergeCell ref="B193:F193"/>
    <mergeCell ref="B180:F180"/>
    <mergeCell ref="B166:F166"/>
    <mergeCell ref="B87:F87"/>
    <mergeCell ref="B74:F74"/>
    <mergeCell ref="B153:F153"/>
    <mergeCell ref="B140:F140"/>
    <mergeCell ref="B127:F127"/>
    <mergeCell ref="B114:F114"/>
    <mergeCell ref="B100:F100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1" t="s">
        <v>18</v>
      </c>
      <c r="C4" s="472"/>
      <c r="D4" s="472"/>
      <c r="E4" s="472"/>
      <c r="F4" s="472"/>
      <c r="G4" s="472"/>
      <c r="H4" s="472"/>
      <c r="I4" s="472"/>
      <c r="J4" s="473"/>
      <c r="K4" s="471" t="s">
        <v>21</v>
      </c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1" t="s">
        <v>23</v>
      </c>
      <c r="C17" s="472"/>
      <c r="D17" s="472"/>
      <c r="E17" s="472"/>
      <c r="F17" s="47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1" t="s">
        <v>18</v>
      </c>
      <c r="C4" s="472"/>
      <c r="D4" s="472"/>
      <c r="E4" s="472"/>
      <c r="F4" s="472"/>
      <c r="G4" s="472"/>
      <c r="H4" s="472"/>
      <c r="I4" s="472"/>
      <c r="J4" s="473"/>
      <c r="K4" s="471" t="s">
        <v>21</v>
      </c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1" t="s">
        <v>23</v>
      </c>
      <c r="C17" s="472"/>
      <c r="D17" s="472"/>
      <c r="E17" s="472"/>
      <c r="F17" s="47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1" t="s">
        <v>18</v>
      </c>
      <c r="C4" s="472"/>
      <c r="D4" s="472"/>
      <c r="E4" s="472"/>
      <c r="F4" s="472"/>
      <c r="G4" s="472"/>
      <c r="H4" s="472"/>
      <c r="I4" s="472"/>
      <c r="J4" s="473"/>
      <c r="K4" s="471" t="s">
        <v>21</v>
      </c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1" t="s">
        <v>23</v>
      </c>
      <c r="C17" s="472"/>
      <c r="D17" s="472"/>
      <c r="E17" s="472"/>
      <c r="F17" s="47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4" t="s">
        <v>42</v>
      </c>
      <c r="B1" s="47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4" t="s">
        <v>42</v>
      </c>
      <c r="B1" s="47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75" t="s">
        <v>42</v>
      </c>
      <c r="B1" s="47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4" t="s">
        <v>42</v>
      </c>
      <c r="B1" s="47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236"/>
  <sheetViews>
    <sheetView showGridLines="0" tabSelected="1" topLeftCell="A202" zoomScale="73" zoomScaleNormal="73" workbookViewId="0">
      <selection activeCell="O220" sqref="O220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76"/>
      <c r="G2" s="476"/>
      <c r="H2" s="476"/>
      <c r="I2" s="476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81" t="s">
        <v>67</v>
      </c>
      <c r="AD6" s="48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77" t="s">
        <v>68</v>
      </c>
      <c r="C9" s="478"/>
      <c r="D9" s="478"/>
      <c r="E9" s="478"/>
      <c r="F9" s="478"/>
      <c r="G9" s="478"/>
      <c r="H9" s="478"/>
      <c r="I9" s="478"/>
      <c r="J9" s="479"/>
      <c r="K9" s="477" t="s">
        <v>63</v>
      </c>
      <c r="L9" s="478"/>
      <c r="M9" s="478"/>
      <c r="N9" s="479"/>
      <c r="O9" s="478" t="s">
        <v>64</v>
      </c>
      <c r="P9" s="478"/>
      <c r="Q9" s="478"/>
      <c r="R9" s="47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77" t="s">
        <v>68</v>
      </c>
      <c r="C25" s="478"/>
      <c r="D25" s="478"/>
      <c r="E25" s="478"/>
      <c r="F25" s="478"/>
      <c r="G25" s="478"/>
      <c r="H25" s="478"/>
      <c r="I25" s="478"/>
      <c r="J25" s="479"/>
      <c r="K25" s="477" t="s">
        <v>63</v>
      </c>
      <c r="L25" s="478"/>
      <c r="M25" s="478"/>
      <c r="N25" s="478"/>
      <c r="O25" s="479"/>
      <c r="P25" s="478" t="s">
        <v>64</v>
      </c>
      <c r="Q25" s="478"/>
      <c r="R25" s="478"/>
      <c r="S25" s="47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82" t="s">
        <v>78</v>
      </c>
      <c r="Y34" s="482"/>
      <c r="Z34" s="482"/>
      <c r="AA34" s="482"/>
      <c r="AB34" s="482"/>
      <c r="AC34" s="482"/>
      <c r="AD34" s="482"/>
      <c r="AE34" s="482"/>
      <c r="AF34" s="482"/>
      <c r="AG34" s="48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82"/>
      <c r="Y35" s="482"/>
      <c r="Z35" s="482"/>
      <c r="AA35" s="482"/>
      <c r="AB35" s="482"/>
      <c r="AC35" s="482"/>
      <c r="AD35" s="482"/>
      <c r="AE35" s="482"/>
      <c r="AF35" s="482"/>
      <c r="AG35" s="48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82"/>
      <c r="Y36" s="482"/>
      <c r="Z36" s="482"/>
      <c r="AA36" s="482"/>
      <c r="AB36" s="482"/>
      <c r="AC36" s="482"/>
      <c r="AD36" s="482"/>
      <c r="AE36" s="482"/>
      <c r="AF36" s="482"/>
      <c r="AG36" s="48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77" t="s">
        <v>68</v>
      </c>
      <c r="C39" s="478"/>
      <c r="D39" s="478"/>
      <c r="E39" s="478"/>
      <c r="F39" s="478"/>
      <c r="G39" s="478"/>
      <c r="H39" s="478"/>
      <c r="I39" s="478"/>
      <c r="J39" s="479"/>
      <c r="K39" s="477" t="s">
        <v>63</v>
      </c>
      <c r="L39" s="478"/>
      <c r="M39" s="478"/>
      <c r="N39" s="478"/>
      <c r="O39" s="479"/>
      <c r="P39" s="478" t="s">
        <v>64</v>
      </c>
      <c r="Q39" s="478"/>
      <c r="R39" s="478"/>
      <c r="S39" s="47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80" t="s">
        <v>82</v>
      </c>
      <c r="C51" s="48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77" t="s">
        <v>68</v>
      </c>
      <c r="C53" s="478"/>
      <c r="D53" s="478"/>
      <c r="E53" s="478"/>
      <c r="F53" s="478"/>
      <c r="G53" s="478"/>
      <c r="H53" s="478"/>
      <c r="I53" s="478"/>
      <c r="J53" s="479"/>
      <c r="K53" s="477" t="s">
        <v>63</v>
      </c>
      <c r="L53" s="478"/>
      <c r="M53" s="478"/>
      <c r="N53" s="478"/>
      <c r="O53" s="479"/>
      <c r="P53" s="478" t="s">
        <v>64</v>
      </c>
      <c r="Q53" s="478"/>
      <c r="R53" s="478"/>
      <c r="S53" s="47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77" t="s">
        <v>68</v>
      </c>
      <c r="C68" s="478"/>
      <c r="D68" s="478"/>
      <c r="E68" s="478"/>
      <c r="F68" s="478"/>
      <c r="G68" s="478"/>
      <c r="H68" s="478"/>
      <c r="I68" s="478"/>
      <c r="J68" s="478"/>
      <c r="K68" s="478"/>
      <c r="L68" s="478"/>
      <c r="M68" s="479"/>
      <c r="N68" s="477" t="s">
        <v>63</v>
      </c>
      <c r="O68" s="478"/>
      <c r="P68" s="478"/>
      <c r="Q68" s="478"/>
      <c r="R68" s="478"/>
      <c r="S68" s="479"/>
      <c r="T68" s="477" t="s">
        <v>64</v>
      </c>
      <c r="U68" s="478"/>
      <c r="V68" s="478"/>
      <c r="W68" s="478"/>
      <c r="X68" s="478"/>
      <c r="Y68" s="47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77" t="s">
        <v>68</v>
      </c>
      <c r="C82" s="478"/>
      <c r="D82" s="478"/>
      <c r="E82" s="478"/>
      <c r="F82" s="478"/>
      <c r="G82" s="478"/>
      <c r="H82" s="478"/>
      <c r="I82" s="478"/>
      <c r="J82" s="478"/>
      <c r="K82" s="478"/>
      <c r="L82" s="478"/>
      <c r="M82" s="479"/>
      <c r="N82" s="477" t="s">
        <v>63</v>
      </c>
      <c r="O82" s="478"/>
      <c r="P82" s="478"/>
      <c r="Q82" s="478"/>
      <c r="R82" s="478"/>
      <c r="S82" s="479"/>
      <c r="T82" s="477" t="s">
        <v>64</v>
      </c>
      <c r="U82" s="478"/>
      <c r="V82" s="478"/>
      <c r="W82" s="478"/>
      <c r="X82" s="478"/>
      <c r="Y82" s="47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77" t="s">
        <v>53</v>
      </c>
      <c r="C96" s="478"/>
      <c r="D96" s="479"/>
      <c r="E96" s="478" t="s">
        <v>68</v>
      </c>
      <c r="F96" s="478"/>
      <c r="G96" s="478"/>
      <c r="H96" s="478"/>
      <c r="I96" s="478"/>
      <c r="J96" s="478"/>
      <c r="K96" s="478"/>
      <c r="L96" s="478"/>
      <c r="M96" s="479"/>
      <c r="N96" s="477" t="s">
        <v>63</v>
      </c>
      <c r="O96" s="478"/>
      <c r="P96" s="478"/>
      <c r="Q96" s="478"/>
      <c r="R96" s="478"/>
      <c r="S96" s="479"/>
      <c r="T96" s="477" t="s">
        <v>64</v>
      </c>
      <c r="U96" s="478"/>
      <c r="V96" s="478"/>
      <c r="W96" s="478"/>
      <c r="X96" s="478"/>
      <c r="Y96" s="47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77" t="s">
        <v>53</v>
      </c>
      <c r="C110" s="478"/>
      <c r="D110" s="479"/>
      <c r="E110" s="478" t="s">
        <v>68</v>
      </c>
      <c r="F110" s="478"/>
      <c r="G110" s="478"/>
      <c r="H110" s="478"/>
      <c r="I110" s="478"/>
      <c r="J110" s="478"/>
      <c r="K110" s="478"/>
      <c r="L110" s="478"/>
      <c r="M110" s="479"/>
      <c r="N110" s="477" t="s">
        <v>63</v>
      </c>
      <c r="O110" s="478"/>
      <c r="P110" s="478"/>
      <c r="Q110" s="478"/>
      <c r="R110" s="478"/>
      <c r="S110" s="479"/>
      <c r="T110" s="477" t="s">
        <v>64</v>
      </c>
      <c r="U110" s="478"/>
      <c r="V110" s="478"/>
      <c r="W110" s="478"/>
      <c r="X110" s="478"/>
      <c r="Y110" s="47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77" t="s">
        <v>53</v>
      </c>
      <c r="C125" s="478"/>
      <c r="D125" s="478"/>
      <c r="E125" s="479"/>
      <c r="F125" s="477" t="s">
        <v>68</v>
      </c>
      <c r="G125" s="478"/>
      <c r="H125" s="478"/>
      <c r="I125" s="478"/>
      <c r="J125" s="478"/>
      <c r="K125" s="478"/>
      <c r="L125" s="479"/>
      <c r="M125" s="477" t="s">
        <v>63</v>
      </c>
      <c r="N125" s="478"/>
      <c r="O125" s="478"/>
      <c r="P125" s="478"/>
      <c r="Q125" s="478"/>
      <c r="R125" s="479"/>
      <c r="S125" s="477" t="s">
        <v>64</v>
      </c>
      <c r="T125" s="478"/>
      <c r="U125" s="478"/>
      <c r="V125" s="478"/>
      <c r="W125" s="478"/>
      <c r="X125" s="47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77" t="s">
        <v>53</v>
      </c>
      <c r="C139" s="478"/>
      <c r="D139" s="478"/>
      <c r="E139" s="479"/>
      <c r="F139" s="477" t="s">
        <v>68</v>
      </c>
      <c r="G139" s="478"/>
      <c r="H139" s="478"/>
      <c r="I139" s="478"/>
      <c r="J139" s="478"/>
      <c r="K139" s="478"/>
      <c r="L139" s="479"/>
      <c r="M139" s="477" t="s">
        <v>63</v>
      </c>
      <c r="N139" s="478"/>
      <c r="O139" s="478"/>
      <c r="P139" s="478"/>
      <c r="Q139" s="478"/>
      <c r="R139" s="479"/>
      <c r="S139" s="477" t="s">
        <v>64</v>
      </c>
      <c r="T139" s="478"/>
      <c r="U139" s="478"/>
      <c r="V139" s="478"/>
      <c r="W139" s="478"/>
      <c r="X139" s="47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77" t="s">
        <v>53</v>
      </c>
      <c r="C153" s="478"/>
      <c r="D153" s="478"/>
      <c r="E153" s="479"/>
      <c r="F153" s="477" t="s">
        <v>68</v>
      </c>
      <c r="G153" s="478"/>
      <c r="H153" s="478"/>
      <c r="I153" s="478"/>
      <c r="J153" s="478"/>
      <c r="K153" s="478"/>
      <c r="L153" s="479"/>
      <c r="M153" s="477" t="s">
        <v>63</v>
      </c>
      <c r="N153" s="478"/>
      <c r="O153" s="478"/>
      <c r="P153" s="478"/>
      <c r="Q153" s="478"/>
      <c r="R153" s="479"/>
      <c r="S153" s="477" t="s">
        <v>64</v>
      </c>
      <c r="T153" s="478"/>
      <c r="U153" s="478"/>
      <c r="V153" s="478"/>
      <c r="W153" s="478"/>
      <c r="X153" s="47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77" t="s">
        <v>53</v>
      </c>
      <c r="C167" s="478"/>
      <c r="D167" s="478"/>
      <c r="E167" s="479"/>
      <c r="F167" s="477" t="s">
        <v>68</v>
      </c>
      <c r="G167" s="478"/>
      <c r="H167" s="478"/>
      <c r="I167" s="478"/>
      <c r="J167" s="478"/>
      <c r="K167" s="478"/>
      <c r="L167" s="479"/>
      <c r="M167" s="477" t="s">
        <v>63</v>
      </c>
      <c r="N167" s="478"/>
      <c r="O167" s="478"/>
      <c r="P167" s="478"/>
      <c r="Q167" s="478"/>
      <c r="R167" s="479"/>
      <c r="S167" s="477" t="s">
        <v>64</v>
      </c>
      <c r="T167" s="478"/>
      <c r="U167" s="478"/>
      <c r="V167" s="478"/>
      <c r="W167" s="478"/>
      <c r="X167" s="47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77" t="s">
        <v>53</v>
      </c>
      <c r="C181" s="478"/>
      <c r="D181" s="478"/>
      <c r="E181" s="479"/>
      <c r="F181" s="477" t="s">
        <v>68</v>
      </c>
      <c r="G181" s="478"/>
      <c r="H181" s="478"/>
      <c r="I181" s="478"/>
      <c r="J181" s="478"/>
      <c r="K181" s="478"/>
      <c r="L181" s="479"/>
      <c r="M181" s="477" t="s">
        <v>63</v>
      </c>
      <c r="N181" s="478"/>
      <c r="O181" s="478"/>
      <c r="P181" s="478"/>
      <c r="Q181" s="478"/>
      <c r="R181" s="479"/>
      <c r="S181" s="477" t="s">
        <v>64</v>
      </c>
      <c r="T181" s="478"/>
      <c r="U181" s="478"/>
      <c r="V181" s="478"/>
      <c r="W181" s="478"/>
      <c r="X181" s="47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477" t="s">
        <v>53</v>
      </c>
      <c r="C197" s="478"/>
      <c r="D197" s="478"/>
      <c r="E197" s="479"/>
      <c r="F197" s="477" t="s">
        <v>68</v>
      </c>
      <c r="G197" s="478"/>
      <c r="H197" s="478"/>
      <c r="I197" s="478"/>
      <c r="J197" s="478"/>
      <c r="K197" s="478"/>
      <c r="L197" s="479"/>
      <c r="M197" s="477" t="s">
        <v>63</v>
      </c>
      <c r="N197" s="478"/>
      <c r="O197" s="478"/>
      <c r="P197" s="478"/>
      <c r="Q197" s="478"/>
      <c r="R197" s="479"/>
      <c r="S197" s="477" t="s">
        <v>64</v>
      </c>
      <c r="T197" s="478"/>
      <c r="U197" s="478"/>
      <c r="V197" s="478"/>
      <c r="W197" s="478"/>
      <c r="X197" s="47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477" t="s">
        <v>53</v>
      </c>
      <c r="C211" s="478"/>
      <c r="D211" s="478"/>
      <c r="E211" s="479"/>
      <c r="F211" s="477" t="s">
        <v>68</v>
      </c>
      <c r="G211" s="478"/>
      <c r="H211" s="478"/>
      <c r="I211" s="478"/>
      <c r="J211" s="478"/>
      <c r="K211" s="478"/>
      <c r="L211" s="479"/>
      <c r="M211" s="477" t="s">
        <v>63</v>
      </c>
      <c r="N211" s="478"/>
      <c r="O211" s="478"/>
      <c r="P211" s="478"/>
      <c r="Q211" s="478"/>
      <c r="R211" s="479"/>
      <c r="S211" s="477" t="s">
        <v>64</v>
      </c>
      <c r="T211" s="478"/>
      <c r="U211" s="478"/>
      <c r="V211" s="478"/>
      <c r="W211" s="478"/>
      <c r="X211" s="47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288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288">
        <f t="shared" si="83"/>
        <v>-1.4798372179060379</v>
      </c>
      <c r="W218" s="288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ht="13.5" thickBot="1" x14ac:dyDescent="0.25">
      <c r="V224" s="241">
        <v>71.5</v>
      </c>
    </row>
    <row r="225" spans="1:28" s="470" customFormat="1" ht="13.5" thickBot="1" x14ac:dyDescent="0.25">
      <c r="A225" s="254" t="s">
        <v>104</v>
      </c>
      <c r="B225" s="477" t="s">
        <v>53</v>
      </c>
      <c r="C225" s="478"/>
      <c r="D225" s="478"/>
      <c r="E225" s="479"/>
      <c r="F225" s="477" t="s">
        <v>68</v>
      </c>
      <c r="G225" s="478"/>
      <c r="H225" s="478"/>
      <c r="I225" s="478"/>
      <c r="J225" s="478"/>
      <c r="K225" s="478"/>
      <c r="L225" s="479"/>
      <c r="M225" s="477" t="s">
        <v>63</v>
      </c>
      <c r="N225" s="478"/>
      <c r="O225" s="478"/>
      <c r="P225" s="478"/>
      <c r="Q225" s="478"/>
      <c r="R225" s="479"/>
      <c r="S225" s="477" t="s">
        <v>64</v>
      </c>
      <c r="T225" s="478"/>
      <c r="U225" s="478"/>
      <c r="V225" s="478"/>
      <c r="W225" s="478"/>
      <c r="X225" s="479"/>
      <c r="Y225" s="316" t="s">
        <v>55</v>
      </c>
    </row>
    <row r="226" spans="1:28" s="470" customFormat="1" x14ac:dyDescent="0.2">
      <c r="A226" s="255" t="s">
        <v>54</v>
      </c>
      <c r="B226" s="349">
        <v>1</v>
      </c>
      <c r="C226" s="260">
        <v>2</v>
      </c>
      <c r="D226" s="403">
        <v>3</v>
      </c>
      <c r="E226" s="350">
        <v>4</v>
      </c>
      <c r="F226" s="259">
        <v>5</v>
      </c>
      <c r="G226" s="260">
        <v>6</v>
      </c>
      <c r="H226" s="260">
        <v>7</v>
      </c>
      <c r="I226" s="260">
        <v>8</v>
      </c>
      <c r="J226" s="260">
        <v>9</v>
      </c>
      <c r="K226" s="260">
        <v>10</v>
      </c>
      <c r="L226" s="260">
        <v>11</v>
      </c>
      <c r="M226" s="349">
        <v>1</v>
      </c>
      <c r="N226" s="260">
        <v>2</v>
      </c>
      <c r="O226" s="260">
        <v>3</v>
      </c>
      <c r="P226" s="260">
        <v>4</v>
      </c>
      <c r="Q226" s="403">
        <v>5</v>
      </c>
      <c r="R226" s="350">
        <v>6</v>
      </c>
      <c r="S226" s="259">
        <v>1</v>
      </c>
      <c r="T226" s="259">
        <v>2</v>
      </c>
      <c r="U226" s="259">
        <v>3</v>
      </c>
      <c r="V226" s="259">
        <v>4</v>
      </c>
      <c r="W226" s="259">
        <v>5</v>
      </c>
      <c r="X226" s="260">
        <v>6</v>
      </c>
      <c r="Y226" s="315"/>
    </row>
    <row r="227" spans="1:28" s="470" customFormat="1" x14ac:dyDescent="0.2">
      <c r="A227" s="255" t="s">
        <v>2</v>
      </c>
      <c r="B227" s="261">
        <v>1</v>
      </c>
      <c r="C227" s="370">
        <v>2</v>
      </c>
      <c r="D227" s="262">
        <v>3</v>
      </c>
      <c r="E227" s="377">
        <v>4</v>
      </c>
      <c r="F227" s="261">
        <v>1</v>
      </c>
      <c r="G227" s="370">
        <v>2</v>
      </c>
      <c r="H227" s="262">
        <v>3</v>
      </c>
      <c r="I227" s="351">
        <v>4</v>
      </c>
      <c r="J227" s="374">
        <v>5</v>
      </c>
      <c r="K227" s="373">
        <v>6</v>
      </c>
      <c r="L227" s="425">
        <v>7</v>
      </c>
      <c r="M227" s="261">
        <v>1</v>
      </c>
      <c r="N227" s="370">
        <v>2</v>
      </c>
      <c r="O227" s="262">
        <v>3</v>
      </c>
      <c r="P227" s="351">
        <v>4</v>
      </c>
      <c r="Q227" s="374">
        <v>5</v>
      </c>
      <c r="R227" s="404">
        <v>6</v>
      </c>
      <c r="S227" s="261">
        <v>1</v>
      </c>
      <c r="T227" s="370">
        <v>2</v>
      </c>
      <c r="U227" s="262">
        <v>3</v>
      </c>
      <c r="V227" s="351">
        <v>4</v>
      </c>
      <c r="W227" s="374">
        <v>5</v>
      </c>
      <c r="X227" s="404">
        <v>6</v>
      </c>
      <c r="Y227" s="227" t="s">
        <v>0</v>
      </c>
    </row>
    <row r="228" spans="1:28" s="470" customFormat="1" x14ac:dyDescent="0.2">
      <c r="A228" s="265" t="s">
        <v>3</v>
      </c>
      <c r="B228" s="266">
        <v>1710</v>
      </c>
      <c r="C228" s="267">
        <v>1710</v>
      </c>
      <c r="D228" s="389">
        <v>1710</v>
      </c>
      <c r="E228" s="268">
        <v>1710</v>
      </c>
      <c r="F228" s="269">
        <v>1710</v>
      </c>
      <c r="G228" s="267">
        <v>1710</v>
      </c>
      <c r="H228" s="267">
        <v>1710</v>
      </c>
      <c r="I228" s="267">
        <v>1710</v>
      </c>
      <c r="J228" s="267">
        <v>1710</v>
      </c>
      <c r="K228" s="267">
        <v>1710</v>
      </c>
      <c r="L228" s="267">
        <v>1710</v>
      </c>
      <c r="M228" s="266">
        <v>1710</v>
      </c>
      <c r="N228" s="267">
        <v>1710</v>
      </c>
      <c r="O228" s="267">
        <v>1710</v>
      </c>
      <c r="P228" s="267">
        <v>1710</v>
      </c>
      <c r="Q228" s="389">
        <v>1710</v>
      </c>
      <c r="R228" s="268">
        <v>1710</v>
      </c>
      <c r="S228" s="269">
        <v>1710</v>
      </c>
      <c r="T228" s="267">
        <v>1710</v>
      </c>
      <c r="U228" s="267">
        <v>1710</v>
      </c>
      <c r="V228" s="267">
        <v>1710</v>
      </c>
      <c r="W228" s="267">
        <v>1710</v>
      </c>
      <c r="X228" s="267">
        <v>1710</v>
      </c>
      <c r="Y228" s="270">
        <v>1710</v>
      </c>
    </row>
    <row r="229" spans="1:28" s="470" customFormat="1" x14ac:dyDescent="0.2">
      <c r="A229" s="271" t="s">
        <v>6</v>
      </c>
      <c r="B229" s="272">
        <v>1603.3333333333333</v>
      </c>
      <c r="C229" s="273">
        <v>1658.5714285714287</v>
      </c>
      <c r="D229" s="330">
        <v>1732.7906976744187</v>
      </c>
      <c r="E229" s="274">
        <v>1832.0689655172414</v>
      </c>
      <c r="F229" s="275">
        <v>1603.6363636363637</v>
      </c>
      <c r="G229" s="273">
        <v>1636.375</v>
      </c>
      <c r="H229" s="273">
        <v>1660.5454545454545</v>
      </c>
      <c r="I229" s="273">
        <v>1699.4444444444443</v>
      </c>
      <c r="J229" s="273">
        <v>1729.3333333333333</v>
      </c>
      <c r="K229" s="273">
        <v>1770.7017543859649</v>
      </c>
      <c r="L229" s="273">
        <v>1854</v>
      </c>
      <c r="M229" s="272">
        <v>1605.3846153846155</v>
      </c>
      <c r="N229" s="273">
        <v>1663.0952380952381</v>
      </c>
      <c r="O229" s="273">
        <v>1704.3478260869565</v>
      </c>
      <c r="P229" s="273">
        <v>1752.9411764705883</v>
      </c>
      <c r="Q229" s="330">
        <v>1817.560975609756</v>
      </c>
      <c r="R229" s="274">
        <v>1879.4444444444443</v>
      </c>
      <c r="S229" s="275">
        <v>1608.5714285714287</v>
      </c>
      <c r="T229" s="275">
        <v>1673.8235294117646</v>
      </c>
      <c r="U229" s="275">
        <v>1712.608695652174</v>
      </c>
      <c r="V229" s="275">
        <v>1767.878787878788</v>
      </c>
      <c r="W229" s="275">
        <v>1753.6585365853659</v>
      </c>
      <c r="X229" s="273">
        <v>1866.1363636363637</v>
      </c>
      <c r="Y229" s="276">
        <v>1723.6165803108809</v>
      </c>
    </row>
    <row r="230" spans="1:28" s="470" customFormat="1" x14ac:dyDescent="0.2">
      <c r="A230" s="255" t="s">
        <v>7</v>
      </c>
      <c r="B230" s="277">
        <v>100</v>
      </c>
      <c r="C230" s="278">
        <v>100</v>
      </c>
      <c r="D230" s="333">
        <v>100</v>
      </c>
      <c r="E230" s="279">
        <v>100</v>
      </c>
      <c r="F230" s="280">
        <v>95.454545454545453</v>
      </c>
      <c r="G230" s="278">
        <v>95</v>
      </c>
      <c r="H230" s="278">
        <v>100</v>
      </c>
      <c r="I230" s="278">
        <v>95.833333333333329</v>
      </c>
      <c r="J230" s="278">
        <v>100</v>
      </c>
      <c r="K230" s="278">
        <v>98.245614035087726</v>
      </c>
      <c r="L230" s="278">
        <v>95</v>
      </c>
      <c r="M230" s="277">
        <v>100</v>
      </c>
      <c r="N230" s="278">
        <v>100</v>
      </c>
      <c r="O230" s="278">
        <v>100</v>
      </c>
      <c r="P230" s="278">
        <v>100</v>
      </c>
      <c r="Q230" s="333">
        <v>100</v>
      </c>
      <c r="R230" s="279">
        <v>94.444444444444443</v>
      </c>
      <c r="S230" s="280">
        <v>95.238095238095241</v>
      </c>
      <c r="T230" s="280">
        <v>100</v>
      </c>
      <c r="U230" s="280">
        <v>97.826086956521735</v>
      </c>
      <c r="V230" s="280">
        <v>100</v>
      </c>
      <c r="W230" s="280">
        <v>97.560975609756099</v>
      </c>
      <c r="X230" s="278">
        <v>100</v>
      </c>
      <c r="Y230" s="281">
        <v>88.186528497409327</v>
      </c>
    </row>
    <row r="231" spans="1:28" s="470" customFormat="1" x14ac:dyDescent="0.2">
      <c r="A231" s="255" t="s">
        <v>8</v>
      </c>
      <c r="B231" s="282">
        <v>3.6990549395758847E-2</v>
      </c>
      <c r="C231" s="283">
        <v>3.6546369561022363E-2</v>
      </c>
      <c r="D231" s="336">
        <v>4.6724033837562726E-2</v>
      </c>
      <c r="E231" s="284">
        <v>4.6279330992161159E-2</v>
      </c>
      <c r="F231" s="285">
        <v>5.0713995486328281E-2</v>
      </c>
      <c r="G231" s="283">
        <v>5.4137685846292867E-2</v>
      </c>
      <c r="H231" s="283">
        <v>4.2867052364253755E-2</v>
      </c>
      <c r="I231" s="283">
        <v>4.8452454563319147E-2</v>
      </c>
      <c r="J231" s="283">
        <v>3.1967873787932227E-2</v>
      </c>
      <c r="K231" s="283">
        <v>4.2877789104249109E-2</v>
      </c>
      <c r="L231" s="283">
        <v>5.0161812297734629E-2</v>
      </c>
      <c r="M231" s="282">
        <v>4.7351736573379502E-2</v>
      </c>
      <c r="N231" s="283">
        <v>3.6397720458110093E-2</v>
      </c>
      <c r="O231" s="283">
        <v>3.8448540878817827E-2</v>
      </c>
      <c r="P231" s="283">
        <v>3.867950076085673E-2</v>
      </c>
      <c r="Q231" s="336">
        <v>3.8133247963309115E-2</v>
      </c>
      <c r="R231" s="284">
        <v>5.0037800194660371E-2</v>
      </c>
      <c r="S231" s="285">
        <v>5.5712464654668926E-2</v>
      </c>
      <c r="T231" s="285">
        <v>3.5493335814608055E-2</v>
      </c>
      <c r="U231" s="285">
        <v>4.3617908760711227E-2</v>
      </c>
      <c r="V231" s="285">
        <v>3.1869166257640379E-2</v>
      </c>
      <c r="W231" s="285">
        <v>4.5072458954020587E-2</v>
      </c>
      <c r="X231" s="283">
        <v>4.2826917115102905E-2</v>
      </c>
      <c r="Y231" s="286">
        <v>6.3227850369205307E-2</v>
      </c>
    </row>
    <row r="232" spans="1:28" s="470" customFormat="1" x14ac:dyDescent="0.2">
      <c r="A232" s="271" t="s">
        <v>1</v>
      </c>
      <c r="B232" s="287">
        <f>B229/B228*100-100</f>
        <v>-6.2378167641325604</v>
      </c>
      <c r="C232" s="288">
        <f t="shared" ref="C232:F232" si="86">C229/C228*100-100</f>
        <v>-3.0075187969924855</v>
      </c>
      <c r="D232" s="288">
        <f t="shared" si="86"/>
        <v>1.3327893376852984</v>
      </c>
      <c r="E232" s="289">
        <f t="shared" si="86"/>
        <v>7.1385359951603249</v>
      </c>
      <c r="F232" s="290">
        <f t="shared" si="86"/>
        <v>-6.2200956937799106</v>
      </c>
      <c r="G232" s="288">
        <f>G229/G228*100-100</f>
        <v>-4.3055555555555571</v>
      </c>
      <c r="H232" s="288">
        <f t="shared" ref="H232:L232" si="87">H229/H228*100-100</f>
        <v>-2.8920786815523627</v>
      </c>
      <c r="I232" s="288">
        <f t="shared" si="87"/>
        <v>-0.61728395061729202</v>
      </c>
      <c r="J232" s="288">
        <f t="shared" si="87"/>
        <v>1.1306042884990291</v>
      </c>
      <c r="K232" s="288">
        <f t="shared" si="87"/>
        <v>3.5498101980096379</v>
      </c>
      <c r="L232" s="288">
        <f t="shared" si="87"/>
        <v>8.4210526315789451</v>
      </c>
      <c r="M232" s="287">
        <f>M229/M228*100-100</f>
        <v>-6.117858749437687</v>
      </c>
      <c r="N232" s="288">
        <f t="shared" ref="N232:Y232" si="88">N229/N228*100-100</f>
        <v>-2.7429685324422195</v>
      </c>
      <c r="O232" s="288">
        <f t="shared" si="88"/>
        <v>-0.33053648614288988</v>
      </c>
      <c r="P232" s="288">
        <f t="shared" si="88"/>
        <v>2.5111799105607133</v>
      </c>
      <c r="Q232" s="288">
        <f t="shared" si="88"/>
        <v>6.2901155327342622</v>
      </c>
      <c r="R232" s="289">
        <f t="shared" si="88"/>
        <v>9.9090318388563787</v>
      </c>
      <c r="S232" s="290">
        <f t="shared" si="88"/>
        <v>-5.9314954051796036</v>
      </c>
      <c r="T232" s="288">
        <f t="shared" si="88"/>
        <v>-2.1155830753354081</v>
      </c>
      <c r="U232" s="288">
        <f t="shared" si="88"/>
        <v>0.15255530129671513</v>
      </c>
      <c r="V232" s="288">
        <f t="shared" si="88"/>
        <v>3.3847244373560272</v>
      </c>
      <c r="W232" s="288">
        <f t="shared" si="88"/>
        <v>2.5531307944658437</v>
      </c>
      <c r="X232" s="288">
        <f t="shared" si="88"/>
        <v>9.1307814992025698</v>
      </c>
      <c r="Y232" s="291">
        <f t="shared" si="88"/>
        <v>0.79629124625033398</v>
      </c>
    </row>
    <row r="233" spans="1:28" s="470" customFormat="1" ht="13.5" thickBot="1" x14ac:dyDescent="0.25">
      <c r="A233" s="292" t="s">
        <v>27</v>
      </c>
      <c r="B233" s="293">
        <f>B229-B215</f>
        <v>207.42424242424227</v>
      </c>
      <c r="C233" s="294">
        <f t="shared" ref="C233:Y233" si="89">C229-C215</f>
        <v>140.69908814589667</v>
      </c>
      <c r="D233" s="294">
        <f t="shared" si="89"/>
        <v>151.16279069767438</v>
      </c>
      <c r="E233" s="295">
        <f t="shared" si="89"/>
        <v>137.40229885057465</v>
      </c>
      <c r="F233" s="413">
        <f t="shared" si="89"/>
        <v>154.74747474747483</v>
      </c>
      <c r="G233" s="294">
        <f t="shared" si="89"/>
        <v>141.375</v>
      </c>
      <c r="H233" s="294">
        <f t="shared" si="89"/>
        <v>127.21212121212125</v>
      </c>
      <c r="I233" s="294">
        <f t="shared" si="89"/>
        <v>112.22222222222217</v>
      </c>
      <c r="J233" s="294">
        <f t="shared" si="89"/>
        <v>99.515151515151501</v>
      </c>
      <c r="K233" s="294">
        <f t="shared" si="89"/>
        <v>134.73684210526312</v>
      </c>
      <c r="L233" s="294">
        <f t="shared" si="89"/>
        <v>142.15789473684208</v>
      </c>
      <c r="M233" s="293">
        <f t="shared" si="89"/>
        <v>124.61538461538476</v>
      </c>
      <c r="N233" s="294">
        <f t="shared" si="89"/>
        <v>142.36353077816489</v>
      </c>
      <c r="O233" s="294">
        <f t="shared" si="89"/>
        <v>169.69666329625875</v>
      </c>
      <c r="P233" s="294">
        <f t="shared" si="89"/>
        <v>172.0320855614973</v>
      </c>
      <c r="Q233" s="294">
        <f t="shared" si="89"/>
        <v>230.73170731707319</v>
      </c>
      <c r="R233" s="295">
        <f t="shared" si="89"/>
        <v>192.58730158730145</v>
      </c>
      <c r="S233" s="296">
        <f t="shared" si="89"/>
        <v>164.76190476190482</v>
      </c>
      <c r="T233" s="297">
        <f t="shared" si="89"/>
        <v>135.76797385620898</v>
      </c>
      <c r="U233" s="297">
        <f t="shared" si="89"/>
        <v>141.49758454106291</v>
      </c>
      <c r="V233" s="297">
        <f t="shared" si="89"/>
        <v>201.40819964349384</v>
      </c>
      <c r="W233" s="297">
        <f t="shared" si="89"/>
        <v>159.6109175377469</v>
      </c>
      <c r="X233" s="297">
        <f t="shared" si="89"/>
        <v>182.56493506493507</v>
      </c>
      <c r="Y233" s="298">
        <f t="shared" si="89"/>
        <v>149.95907502546856</v>
      </c>
    </row>
    <row r="234" spans="1:28" s="470" customFormat="1" x14ac:dyDescent="0.2">
      <c r="A234" s="299" t="s">
        <v>51</v>
      </c>
      <c r="B234" s="300">
        <v>281</v>
      </c>
      <c r="C234" s="301">
        <v>588</v>
      </c>
      <c r="D234" s="390">
        <v>584</v>
      </c>
      <c r="E234" s="302">
        <v>387</v>
      </c>
      <c r="F234" s="303">
        <v>237</v>
      </c>
      <c r="G234" s="301">
        <v>931</v>
      </c>
      <c r="H234" s="301">
        <v>710</v>
      </c>
      <c r="I234" s="301">
        <v>946</v>
      </c>
      <c r="J234" s="301">
        <v>726</v>
      </c>
      <c r="K234" s="301">
        <v>763</v>
      </c>
      <c r="L234" s="301">
        <v>490</v>
      </c>
      <c r="M234" s="300">
        <v>349</v>
      </c>
      <c r="N234" s="301">
        <v>545</v>
      </c>
      <c r="O234" s="301">
        <v>578</v>
      </c>
      <c r="P234" s="301">
        <v>438</v>
      </c>
      <c r="Q234" s="301">
        <v>526</v>
      </c>
      <c r="R234" s="302">
        <v>454</v>
      </c>
      <c r="S234" s="303">
        <v>275</v>
      </c>
      <c r="T234" s="303">
        <v>435</v>
      </c>
      <c r="U234" s="303">
        <v>602</v>
      </c>
      <c r="V234" s="303">
        <v>442</v>
      </c>
      <c r="W234" s="303">
        <v>525</v>
      </c>
      <c r="X234" s="301">
        <v>549</v>
      </c>
      <c r="Y234" s="304">
        <f>SUM(B234:X234)</f>
        <v>12361</v>
      </c>
      <c r="Z234" s="228" t="s">
        <v>56</v>
      </c>
      <c r="AA234" s="305">
        <f>Y220-Y234</f>
        <v>6</v>
      </c>
      <c r="AB234" s="306">
        <f>AA234/Y220</f>
        <v>4.8516212501010755E-4</v>
      </c>
    </row>
    <row r="235" spans="1:28" s="470" customFormat="1" x14ac:dyDescent="0.2">
      <c r="A235" s="307" t="s">
        <v>28</v>
      </c>
      <c r="B235" s="246">
        <v>83</v>
      </c>
      <c r="C235" s="244">
        <v>81</v>
      </c>
      <c r="D235" s="424">
        <v>80</v>
      </c>
      <c r="E235" s="247">
        <v>78.5</v>
      </c>
      <c r="F235" s="248">
        <v>81</v>
      </c>
      <c r="G235" s="244">
        <v>80</v>
      </c>
      <c r="H235" s="244">
        <v>79</v>
      </c>
      <c r="I235" s="244">
        <v>78</v>
      </c>
      <c r="J235" s="244">
        <v>77</v>
      </c>
      <c r="K235" s="244">
        <v>76.5</v>
      </c>
      <c r="L235" s="244">
        <v>75.5</v>
      </c>
      <c r="M235" s="246">
        <v>79.5</v>
      </c>
      <c r="N235" s="244">
        <v>79</v>
      </c>
      <c r="O235" s="244">
        <v>78</v>
      </c>
      <c r="P235" s="244">
        <v>77</v>
      </c>
      <c r="Q235" s="244">
        <v>76.5</v>
      </c>
      <c r="R235" s="247">
        <v>75.5</v>
      </c>
      <c r="S235" s="248">
        <v>81</v>
      </c>
      <c r="T235" s="248">
        <v>80</v>
      </c>
      <c r="U235" s="248">
        <v>78.5</v>
      </c>
      <c r="V235" s="248">
        <v>77.5</v>
      </c>
      <c r="W235" s="248">
        <v>76.5</v>
      </c>
      <c r="X235" s="244">
        <v>76</v>
      </c>
      <c r="Y235" s="237"/>
      <c r="Z235" s="228" t="s">
        <v>57</v>
      </c>
      <c r="AA235" s="228">
        <v>72.13</v>
      </c>
      <c r="AB235" s="228"/>
    </row>
    <row r="236" spans="1:28" s="470" customFormat="1" ht="13.5" thickBot="1" x14ac:dyDescent="0.25">
      <c r="A236" s="308" t="s">
        <v>26</v>
      </c>
      <c r="B236" s="249">
        <f>B235-B221</f>
        <v>6.5</v>
      </c>
      <c r="C236" s="245">
        <f t="shared" ref="C236:X236" si="90">C235-C221</f>
        <v>6</v>
      </c>
      <c r="D236" s="245">
        <f t="shared" si="90"/>
        <v>6</v>
      </c>
      <c r="E236" s="250">
        <f t="shared" si="90"/>
        <v>6</v>
      </c>
      <c r="F236" s="251">
        <f t="shared" si="90"/>
        <v>6.5</v>
      </c>
      <c r="G236" s="245">
        <f t="shared" si="90"/>
        <v>6.5</v>
      </c>
      <c r="H236" s="245">
        <f t="shared" si="90"/>
        <v>6.5</v>
      </c>
      <c r="I236" s="245">
        <f t="shared" si="90"/>
        <v>6</v>
      </c>
      <c r="J236" s="245">
        <f t="shared" si="90"/>
        <v>6</v>
      </c>
      <c r="K236" s="245">
        <f t="shared" si="90"/>
        <v>6</v>
      </c>
      <c r="L236" s="245">
        <f t="shared" si="90"/>
        <v>6</v>
      </c>
      <c r="M236" s="249">
        <f t="shared" si="90"/>
        <v>6.5</v>
      </c>
      <c r="N236" s="245">
        <f t="shared" si="90"/>
        <v>6.5</v>
      </c>
      <c r="O236" s="245">
        <f t="shared" si="90"/>
        <v>6.5</v>
      </c>
      <c r="P236" s="245">
        <f t="shared" si="90"/>
        <v>6</v>
      </c>
      <c r="Q236" s="245">
        <f t="shared" si="90"/>
        <v>6</v>
      </c>
      <c r="R236" s="250">
        <f t="shared" si="90"/>
        <v>6</v>
      </c>
      <c r="S236" s="251">
        <f t="shared" si="90"/>
        <v>6.5</v>
      </c>
      <c r="T236" s="245">
        <f t="shared" si="90"/>
        <v>6.5</v>
      </c>
      <c r="U236" s="245">
        <f t="shared" si="90"/>
        <v>6</v>
      </c>
      <c r="V236" s="245">
        <f t="shared" si="90"/>
        <v>6</v>
      </c>
      <c r="W236" s="245">
        <f t="shared" si="90"/>
        <v>6</v>
      </c>
      <c r="X236" s="245">
        <f t="shared" si="90"/>
        <v>6</v>
      </c>
      <c r="Y236" s="238"/>
      <c r="Z236" s="228" t="s">
        <v>26</v>
      </c>
      <c r="AA236" s="431">
        <f>AA235-AA221</f>
        <v>5.5600000000000023</v>
      </c>
      <c r="AB236" s="228"/>
    </row>
  </sheetData>
  <mergeCells count="62">
    <mergeCell ref="B225:E225"/>
    <mergeCell ref="F225:L225"/>
    <mergeCell ref="M225:R225"/>
    <mergeCell ref="S225:X225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N82:S82"/>
    <mergeCell ref="T82:Y82"/>
    <mergeCell ref="B82:M82"/>
    <mergeCell ref="B68:M68"/>
    <mergeCell ref="N68:S68"/>
    <mergeCell ref="T68:Y68"/>
    <mergeCell ref="AC6:AD6"/>
    <mergeCell ref="B39:J39"/>
    <mergeCell ref="K39:O39"/>
    <mergeCell ref="P39:S39"/>
    <mergeCell ref="X34:AG36"/>
    <mergeCell ref="B53:J53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2021-06-25T14:45:16Z</dcterms:modified>
</cp:coreProperties>
</file>