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my Lorena Valencia\Desktop\MODULO 1\"/>
    </mc:Choice>
  </mc:AlternateContent>
  <bookViews>
    <workbookView xWindow="0" yWindow="0" windowWidth="20490" windowHeight="7545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V266" i="248" l="1"/>
  <c r="U266" i="248"/>
  <c r="T266" i="248"/>
  <c r="S266" i="248"/>
  <c r="R266" i="248"/>
  <c r="Q266" i="248"/>
  <c r="P266" i="248"/>
  <c r="O266" i="248"/>
  <c r="N266" i="248"/>
  <c r="M266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Y266" i="248"/>
  <c r="L266" i="248"/>
  <c r="K266" i="248"/>
  <c r="J266" i="248"/>
  <c r="I266" i="248"/>
  <c r="H266" i="248"/>
  <c r="G266" i="248"/>
  <c r="F266" i="248"/>
  <c r="E266" i="248"/>
  <c r="D266" i="248"/>
  <c r="C266" i="248"/>
  <c r="B266" i="248"/>
  <c r="W264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I242" i="251"/>
  <c r="F242" i="251"/>
  <c r="E242" i="251"/>
  <c r="D242" i="251"/>
  <c r="C242" i="251"/>
  <c r="B242" i="251"/>
  <c r="G240" i="251"/>
  <c r="I240" i="251" s="1"/>
  <c r="J240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60" i="250" s="1"/>
  <c r="K260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I239" i="249" s="1"/>
  <c r="J239" i="249" s="1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29" i="251" l="1"/>
  <c r="F229" i="251"/>
  <c r="E229" i="251"/>
  <c r="D229" i="251"/>
  <c r="C229" i="251"/>
  <c r="B229" i="251"/>
  <c r="G227" i="251"/>
  <c r="I227" i="251" s="1"/>
  <c r="J227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J246" i="250" s="1"/>
  <c r="K246" i="250" s="1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I226" i="249" s="1"/>
  <c r="J226" i="249" s="1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4" i="248" s="1"/>
  <c r="Z264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I216" i="251" l="1"/>
  <c r="F216" i="251"/>
  <c r="E216" i="251"/>
  <c r="D216" i="251"/>
  <c r="C216" i="251"/>
  <c r="B216" i="251"/>
  <c r="G214" i="251"/>
  <c r="I214" i="251" s="1"/>
  <c r="J214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J232" i="250" s="1"/>
  <c r="K232" i="250" s="1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13" i="249" s="1"/>
  <c r="J213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AA249" i="248" l="1"/>
  <c r="AB249" i="248" s="1"/>
  <c r="I203" i="251"/>
  <c r="F203" i="251"/>
  <c r="E203" i="251"/>
  <c r="D203" i="251"/>
  <c r="C203" i="251"/>
  <c r="B203" i="251"/>
  <c r="G201" i="25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I200" i="249" s="1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AA235" i="248" l="1"/>
  <c r="AB235" i="248" s="1"/>
  <c r="J200" i="249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4" i="239"/>
  <c r="H5" i="239"/>
  <c r="G6" i="239"/>
  <c r="D6" i="239" l="1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sharedStrings.xml><?xml version="1.0" encoding="utf-8"?>
<sst xmlns="http://schemas.openxmlformats.org/spreadsheetml/2006/main" count="1678" uniqueCount="115">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</sst>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</font>
    <font>
      <sz val="11"/>
      <name val="Arial"/>
      <family val="2"/>
    </font>
    <font>
      <sz val="11"/>
      <color indexed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03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83680"/>
        <c:axId val="195793664"/>
      </c:barChart>
      <c:catAx>
        <c:axId val="195783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793664"/>
        <c:crosses val="autoZero"/>
        <c:auto val="1"/>
        <c:lblAlgn val="ctr"/>
        <c:lblOffset val="100"/>
        <c:noMultiLvlLbl val="0"/>
      </c:catAx>
      <c:valAx>
        <c:axId val="19579366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7836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143552"/>
        <c:axId val="195145088"/>
      </c:barChart>
      <c:catAx>
        <c:axId val="195143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43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87456"/>
        <c:axId val="195188992"/>
      </c:lineChart>
      <c:catAx>
        <c:axId val="19518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95188992"/>
        <c:crosses val="autoZero"/>
        <c:auto val="1"/>
        <c:lblAlgn val="ctr"/>
        <c:lblOffset val="100"/>
        <c:noMultiLvlLbl val="0"/>
      </c:catAx>
      <c:valAx>
        <c:axId val="19518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8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227648"/>
        <c:axId val="195229184"/>
      </c:lineChart>
      <c:catAx>
        <c:axId val="19522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5229184"/>
        <c:crosses val="autoZero"/>
        <c:auto val="1"/>
        <c:lblAlgn val="ctr"/>
        <c:lblOffset val="100"/>
        <c:noMultiLvlLbl val="0"/>
      </c:catAx>
      <c:valAx>
        <c:axId val="19522918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227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18112"/>
        <c:axId val="196619648"/>
      </c:lineChart>
      <c:catAx>
        <c:axId val="1966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619648"/>
        <c:crosses val="autoZero"/>
        <c:auto val="1"/>
        <c:lblAlgn val="ctr"/>
        <c:lblOffset val="100"/>
        <c:noMultiLvlLbl val="0"/>
      </c:catAx>
      <c:valAx>
        <c:axId val="19661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6181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416640"/>
        <c:axId val="196418176"/>
      </c:lineChart>
      <c:catAx>
        <c:axId val="19641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18176"/>
        <c:crosses val="autoZero"/>
        <c:auto val="1"/>
        <c:lblAlgn val="ctr"/>
        <c:lblOffset val="100"/>
        <c:noMultiLvlLbl val="0"/>
      </c:catAx>
      <c:valAx>
        <c:axId val="19641817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16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86272"/>
        <c:axId val="196487808"/>
      </c:barChart>
      <c:catAx>
        <c:axId val="19648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487808"/>
        <c:crosses val="autoZero"/>
        <c:auto val="1"/>
        <c:lblAlgn val="ctr"/>
        <c:lblOffset val="100"/>
        <c:noMultiLvlLbl val="0"/>
      </c:catAx>
      <c:valAx>
        <c:axId val="19648780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4862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5328"/>
        <c:axId val="196516864"/>
      </c:lineChart>
      <c:catAx>
        <c:axId val="1965153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16864"/>
        <c:crosses val="autoZero"/>
        <c:auto val="1"/>
        <c:lblAlgn val="ctr"/>
        <c:lblOffset val="100"/>
        <c:noMultiLvlLbl val="0"/>
      </c:catAx>
      <c:valAx>
        <c:axId val="196516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15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66016"/>
        <c:axId val="196571904"/>
      </c:lineChart>
      <c:catAx>
        <c:axId val="196566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6571904"/>
        <c:crosses val="autoZero"/>
        <c:auto val="1"/>
        <c:lblAlgn val="ctr"/>
        <c:lblOffset val="100"/>
        <c:noMultiLvlLbl val="0"/>
      </c:catAx>
      <c:valAx>
        <c:axId val="196571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566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017600"/>
        <c:axId val="197019136"/>
      </c:barChart>
      <c:catAx>
        <c:axId val="19701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19136"/>
        <c:crosses val="autoZero"/>
        <c:auto val="1"/>
        <c:lblAlgn val="ctr"/>
        <c:lblOffset val="100"/>
        <c:noMultiLvlLbl val="0"/>
      </c:catAx>
      <c:valAx>
        <c:axId val="19701913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176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61248"/>
        <c:axId val="197063040"/>
      </c:lineChart>
      <c:catAx>
        <c:axId val="197061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97063040"/>
        <c:crosses val="autoZero"/>
        <c:auto val="1"/>
        <c:lblAlgn val="ctr"/>
        <c:lblOffset val="100"/>
        <c:noMultiLvlLbl val="0"/>
      </c:catAx>
      <c:valAx>
        <c:axId val="19706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61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61472"/>
        <c:axId val="196763008"/>
      </c:lineChart>
      <c:catAx>
        <c:axId val="19676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6763008"/>
        <c:crosses val="autoZero"/>
        <c:auto val="1"/>
        <c:lblAlgn val="ctr"/>
        <c:lblOffset val="100"/>
        <c:noMultiLvlLbl val="0"/>
      </c:catAx>
      <c:valAx>
        <c:axId val="1967630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67614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3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K242"/>
  <sheetViews>
    <sheetView showGridLines="0" topLeftCell="A209" zoomScale="73" zoomScaleNormal="73" workbookViewId="0">
      <selection activeCell="K239" sqref="K239"/>
    </sheetView>
  </sheetViews>
  <sheetFormatPr baseColWidth="10" defaultColWidth="19.85546875" defaultRowHeight="12.75" x14ac:dyDescent="0.2"/>
  <cols>
    <col min="1" max="1" width="16.85546875" style="311" customWidth="1"/>
    <col min="2" max="2" width="11.28515625" style="311" customWidth="1"/>
    <col min="3" max="7" width="9.7109375" style="311" customWidth="1"/>
    <col min="8" max="8" width="10.7109375" style="311" customWidth="1"/>
    <col min="9" max="10" width="9.28515625" style="311" customWidth="1"/>
    <col min="11" max="11" width="9.85546875" style="311" customWidth="1"/>
    <col min="12" max="12" width="9.7109375" style="311" bestFit="1" customWidth="1"/>
    <col min="13" max="13" width="10.42578125" style="311" customWidth="1"/>
    <col min="14" max="16" width="11" style="311" customWidth="1"/>
    <col min="17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96" t="s">
        <v>53</v>
      </c>
      <c r="C9" s="497"/>
      <c r="D9" s="497"/>
      <c r="E9" s="497"/>
      <c r="F9" s="498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96" t="s">
        <v>53</v>
      </c>
      <c r="C22" s="497"/>
      <c r="D22" s="497"/>
      <c r="E22" s="497"/>
      <c r="F22" s="498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496" t="s">
        <v>53</v>
      </c>
      <c r="C35" s="497"/>
      <c r="D35" s="497"/>
      <c r="E35" s="497"/>
      <c r="F35" s="498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96" t="s">
        <v>53</v>
      </c>
      <c r="C48" s="497"/>
      <c r="D48" s="497"/>
      <c r="E48" s="497"/>
      <c r="F48" s="498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496" t="s">
        <v>53</v>
      </c>
      <c r="C61" s="497"/>
      <c r="D61" s="497"/>
      <c r="E61" s="497"/>
      <c r="F61" s="498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496" t="s">
        <v>53</v>
      </c>
      <c r="C74" s="497"/>
      <c r="D74" s="497"/>
      <c r="E74" s="497"/>
      <c r="F74" s="498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496" t="s">
        <v>53</v>
      </c>
      <c r="C87" s="497"/>
      <c r="D87" s="497"/>
      <c r="E87" s="497"/>
      <c r="F87" s="498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496" t="s">
        <v>53</v>
      </c>
      <c r="C100" s="497"/>
      <c r="D100" s="497"/>
      <c r="E100" s="497"/>
      <c r="F100" s="498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496" t="s">
        <v>53</v>
      </c>
      <c r="C114" s="497"/>
      <c r="D114" s="497"/>
      <c r="E114" s="497"/>
      <c r="F114" s="498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96" t="s">
        <v>53</v>
      </c>
      <c r="C127" s="497"/>
      <c r="D127" s="497"/>
      <c r="E127" s="497"/>
      <c r="F127" s="498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496" t="s">
        <v>53</v>
      </c>
      <c r="C140" s="497"/>
      <c r="D140" s="497"/>
      <c r="E140" s="497"/>
      <c r="F140" s="498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96" t="s">
        <v>53</v>
      </c>
      <c r="C153" s="497"/>
      <c r="D153" s="497"/>
      <c r="E153" s="497"/>
      <c r="F153" s="498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96" t="s">
        <v>53</v>
      </c>
      <c r="C166" s="497"/>
      <c r="D166" s="497"/>
      <c r="E166" s="497"/>
      <c r="F166" s="498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496" t="s">
        <v>53</v>
      </c>
      <c r="C179" s="497"/>
      <c r="D179" s="497"/>
      <c r="E179" s="497"/>
      <c r="F179" s="498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496" t="s">
        <v>53</v>
      </c>
      <c r="C192" s="497"/>
      <c r="D192" s="497"/>
      <c r="E192" s="497"/>
      <c r="F192" s="498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496" t="s">
        <v>53</v>
      </c>
      <c r="C205" s="497"/>
      <c r="D205" s="497"/>
      <c r="E205" s="497"/>
      <c r="F205" s="498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496" t="s">
        <v>53</v>
      </c>
      <c r="C218" s="497"/>
      <c r="D218" s="497"/>
      <c r="E218" s="497"/>
      <c r="F218" s="498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1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1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1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1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1" x14ac:dyDescent="0.2">
      <c r="B229" s="311" t="s">
        <v>112</v>
      </c>
    </row>
    <row r="230" spans="1:11" ht="13.5" thickBot="1" x14ac:dyDescent="0.25"/>
    <row r="231" spans="1:11" ht="13.5" thickBot="1" x14ac:dyDescent="0.25">
      <c r="A231" s="319" t="s">
        <v>113</v>
      </c>
      <c r="B231" s="496" t="s">
        <v>53</v>
      </c>
      <c r="C231" s="497"/>
      <c r="D231" s="497"/>
      <c r="E231" s="497"/>
      <c r="F231" s="498"/>
      <c r="G231" s="348" t="s">
        <v>0</v>
      </c>
      <c r="H231" s="477"/>
      <c r="I231" s="477"/>
      <c r="J231" s="477"/>
    </row>
    <row r="232" spans="1:11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</row>
    <row r="233" spans="1:11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</row>
    <row r="234" spans="1:11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</row>
    <row r="235" spans="1:11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1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1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1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1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1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0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0" x14ac:dyDescent="0.2">
      <c r="D242" s="311" t="s">
        <v>75</v>
      </c>
      <c r="E242" s="311" t="s">
        <v>75</v>
      </c>
    </row>
  </sheetData>
  <mergeCells count="18">
    <mergeCell ref="B74:F74"/>
    <mergeCell ref="B153:F153"/>
    <mergeCell ref="B140:F140"/>
    <mergeCell ref="B127:F127"/>
    <mergeCell ref="B114:F114"/>
    <mergeCell ref="B100:F100"/>
    <mergeCell ref="B9:F9"/>
    <mergeCell ref="B22:F22"/>
    <mergeCell ref="B35:F35"/>
    <mergeCell ref="B48:F48"/>
    <mergeCell ref="B61:F61"/>
    <mergeCell ref="B231:F231"/>
    <mergeCell ref="B192:F192"/>
    <mergeCell ref="B179:F179"/>
    <mergeCell ref="B166:F166"/>
    <mergeCell ref="B87:F87"/>
    <mergeCell ref="B218:F218"/>
    <mergeCell ref="B205:F205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262"/>
  <sheetViews>
    <sheetView showGridLines="0" topLeftCell="A229" zoomScale="73" zoomScaleNormal="73" workbookViewId="0">
      <selection activeCell="G262" sqref="G262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501" t="s">
        <v>72</v>
      </c>
      <c r="M8" s="501"/>
    </row>
    <row r="9" spans="1:14" ht="13.5" thickBot="1" x14ac:dyDescent="0.25">
      <c r="A9" s="319" t="s">
        <v>49</v>
      </c>
      <c r="B9" s="496" t="s">
        <v>50</v>
      </c>
      <c r="C9" s="497"/>
      <c r="D9" s="497"/>
      <c r="E9" s="497"/>
      <c r="F9" s="497"/>
      <c r="G9" s="498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496" t="s">
        <v>50</v>
      </c>
      <c r="C23" s="497"/>
      <c r="D23" s="497"/>
      <c r="E23" s="497"/>
      <c r="F23" s="497"/>
      <c r="G23" s="498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496" t="s">
        <v>50</v>
      </c>
      <c r="C37" s="497"/>
      <c r="D37" s="497"/>
      <c r="E37" s="497"/>
      <c r="F37" s="497"/>
      <c r="G37" s="498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496" t="s">
        <v>50</v>
      </c>
      <c r="C52" s="497"/>
      <c r="D52" s="497"/>
      <c r="E52" s="497"/>
      <c r="F52" s="497"/>
      <c r="G52" s="497"/>
      <c r="H52" s="498"/>
      <c r="I52" s="347" t="s">
        <v>0</v>
      </c>
      <c r="J52" s="228"/>
      <c r="N52" s="501" t="s">
        <v>72</v>
      </c>
      <c r="O52" s="501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496" t="s">
        <v>50</v>
      </c>
      <c r="C66" s="497"/>
      <c r="D66" s="497"/>
      <c r="E66" s="497"/>
      <c r="F66" s="497"/>
      <c r="G66" s="497"/>
      <c r="H66" s="498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496" t="s">
        <v>50</v>
      </c>
      <c r="C80" s="497"/>
      <c r="D80" s="497"/>
      <c r="E80" s="497"/>
      <c r="F80" s="497"/>
      <c r="G80" s="497"/>
      <c r="H80" s="498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496" t="s">
        <v>50</v>
      </c>
      <c r="C94" s="497"/>
      <c r="D94" s="497"/>
      <c r="E94" s="497"/>
      <c r="F94" s="497"/>
      <c r="G94" s="497"/>
      <c r="H94" s="498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496" t="s">
        <v>50</v>
      </c>
      <c r="C108" s="497"/>
      <c r="D108" s="497"/>
      <c r="E108" s="497"/>
      <c r="F108" s="497"/>
      <c r="G108" s="497"/>
      <c r="H108" s="498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496" t="s">
        <v>50</v>
      </c>
      <c r="C123" s="497"/>
      <c r="D123" s="497"/>
      <c r="E123" s="497"/>
      <c r="F123" s="497"/>
      <c r="G123" s="498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496" t="s">
        <v>50</v>
      </c>
      <c r="C137" s="497"/>
      <c r="D137" s="497"/>
      <c r="E137" s="497"/>
      <c r="F137" s="497"/>
      <c r="G137" s="498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496" t="s">
        <v>50</v>
      </c>
      <c r="C151" s="497"/>
      <c r="D151" s="497"/>
      <c r="E151" s="497"/>
      <c r="F151" s="497"/>
      <c r="G151" s="498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496" t="s">
        <v>50</v>
      </c>
      <c r="C165" s="497"/>
      <c r="D165" s="497"/>
      <c r="E165" s="497"/>
      <c r="F165" s="497"/>
      <c r="G165" s="498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496" t="s">
        <v>50</v>
      </c>
      <c r="C179" s="497"/>
      <c r="D179" s="497"/>
      <c r="E179" s="497"/>
      <c r="F179" s="497"/>
      <c r="G179" s="498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496" t="s">
        <v>50</v>
      </c>
      <c r="C195" s="497"/>
      <c r="D195" s="497"/>
      <c r="E195" s="497"/>
      <c r="F195" s="497"/>
      <c r="G195" s="498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496" t="s">
        <v>50</v>
      </c>
      <c r="C209" s="497"/>
      <c r="D209" s="497"/>
      <c r="E209" s="497"/>
      <c r="F209" s="497"/>
      <c r="G209" s="498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496" t="s">
        <v>50</v>
      </c>
      <c r="C223" s="497"/>
      <c r="D223" s="497"/>
      <c r="E223" s="497"/>
      <c r="F223" s="497"/>
      <c r="G223" s="498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496" t="s">
        <v>50</v>
      </c>
      <c r="C237" s="497"/>
      <c r="D237" s="497"/>
      <c r="E237" s="497"/>
      <c r="F237" s="497"/>
      <c r="G237" s="498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496" t="s">
        <v>50</v>
      </c>
      <c r="C251" s="497"/>
      <c r="D251" s="497"/>
      <c r="E251" s="497"/>
      <c r="F251" s="497"/>
      <c r="G251" s="498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</sheetData>
  <mergeCells count="20"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251:G251"/>
    <mergeCell ref="B237:G237"/>
    <mergeCell ref="L8:M8"/>
    <mergeCell ref="B23:G23"/>
    <mergeCell ref="B37:G37"/>
    <mergeCell ref="B80:H80"/>
    <mergeCell ref="B66:H66"/>
    <mergeCell ref="B9:G9"/>
    <mergeCell ref="B223:G223"/>
    <mergeCell ref="B209:G209"/>
    <mergeCell ref="B195:G195"/>
    <mergeCell ref="B179:G17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242"/>
  <sheetViews>
    <sheetView showGridLines="0" topLeftCell="A208" zoomScale="73" zoomScaleNormal="73" workbookViewId="0">
      <selection activeCell="D238" sqref="D238"/>
    </sheetView>
  </sheetViews>
  <sheetFormatPr baseColWidth="10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496" t="s">
        <v>53</v>
      </c>
      <c r="C9" s="497"/>
      <c r="D9" s="497"/>
      <c r="E9" s="497"/>
      <c r="F9" s="498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496" t="s">
        <v>53</v>
      </c>
      <c r="C22" s="497"/>
      <c r="D22" s="497"/>
      <c r="E22" s="497"/>
      <c r="F22" s="498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496" t="s">
        <v>53</v>
      </c>
      <c r="C35" s="497"/>
      <c r="D35" s="497"/>
      <c r="E35" s="497"/>
      <c r="F35" s="498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496" t="s">
        <v>53</v>
      </c>
      <c r="C48" s="497"/>
      <c r="D48" s="497"/>
      <c r="E48" s="497"/>
      <c r="F48" s="498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496" t="s">
        <v>53</v>
      </c>
      <c r="C61" s="497"/>
      <c r="D61" s="497"/>
      <c r="E61" s="497"/>
      <c r="F61" s="498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496" t="s">
        <v>53</v>
      </c>
      <c r="C74" s="497"/>
      <c r="D74" s="497"/>
      <c r="E74" s="497"/>
      <c r="F74" s="498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496" t="s">
        <v>53</v>
      </c>
      <c r="C87" s="497"/>
      <c r="D87" s="497"/>
      <c r="E87" s="497"/>
      <c r="F87" s="498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496" t="s">
        <v>53</v>
      </c>
      <c r="C100" s="497"/>
      <c r="D100" s="497"/>
      <c r="E100" s="497"/>
      <c r="F100" s="498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496" t="s">
        <v>53</v>
      </c>
      <c r="C114" s="497"/>
      <c r="D114" s="497"/>
      <c r="E114" s="497"/>
      <c r="F114" s="498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496" t="s">
        <v>53</v>
      </c>
      <c r="C127" s="497"/>
      <c r="D127" s="497"/>
      <c r="E127" s="497"/>
      <c r="F127" s="498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496" t="s">
        <v>53</v>
      </c>
      <c r="C140" s="497"/>
      <c r="D140" s="497"/>
      <c r="E140" s="497"/>
      <c r="F140" s="498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496" t="s">
        <v>53</v>
      </c>
      <c r="C153" s="497"/>
      <c r="D153" s="497"/>
      <c r="E153" s="497"/>
      <c r="F153" s="498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496" t="s">
        <v>53</v>
      </c>
      <c r="C166" s="497"/>
      <c r="D166" s="497"/>
      <c r="E166" s="497"/>
      <c r="F166" s="498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496" t="s">
        <v>53</v>
      </c>
      <c r="C180" s="497"/>
      <c r="D180" s="497"/>
      <c r="E180" s="497"/>
      <c r="F180" s="498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496" t="s">
        <v>53</v>
      </c>
      <c r="C193" s="497"/>
      <c r="D193" s="497"/>
      <c r="E193" s="497"/>
      <c r="F193" s="498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496" t="s">
        <v>53</v>
      </c>
      <c r="C206" s="497"/>
      <c r="D206" s="497"/>
      <c r="E206" s="497"/>
      <c r="F206" s="498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496" t="s">
        <v>53</v>
      </c>
      <c r="C219" s="497"/>
      <c r="D219" s="497"/>
      <c r="E219" s="497"/>
      <c r="F219" s="498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496" t="s">
        <v>53</v>
      </c>
      <c r="C232" s="497"/>
      <c r="D232" s="497"/>
      <c r="E232" s="497"/>
      <c r="F232" s="498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</sheetData>
  <mergeCells count="18">
    <mergeCell ref="B74:F74"/>
    <mergeCell ref="B153:F153"/>
    <mergeCell ref="B140:F140"/>
    <mergeCell ref="B127:F127"/>
    <mergeCell ref="B114:F114"/>
    <mergeCell ref="B100:F100"/>
    <mergeCell ref="B9:F9"/>
    <mergeCell ref="B22:F22"/>
    <mergeCell ref="B35:F35"/>
    <mergeCell ref="B48:F48"/>
    <mergeCell ref="B61:F61"/>
    <mergeCell ref="B232:F232"/>
    <mergeCell ref="B193:F193"/>
    <mergeCell ref="B180:F180"/>
    <mergeCell ref="B166:F166"/>
    <mergeCell ref="B87:F87"/>
    <mergeCell ref="B219:F219"/>
    <mergeCell ref="B206:F20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491" t="s">
        <v>18</v>
      </c>
      <c r="C4" s="492"/>
      <c r="D4" s="492"/>
      <c r="E4" s="492"/>
      <c r="F4" s="492"/>
      <c r="G4" s="492"/>
      <c r="H4" s="492"/>
      <c r="I4" s="492"/>
      <c r="J4" s="493"/>
      <c r="K4" s="491" t="s">
        <v>21</v>
      </c>
      <c r="L4" s="492"/>
      <c r="M4" s="492"/>
      <c r="N4" s="492"/>
      <c r="O4" s="492"/>
      <c r="P4" s="492"/>
      <c r="Q4" s="492"/>
      <c r="R4" s="492"/>
      <c r="S4" s="492"/>
      <c r="T4" s="492"/>
      <c r="U4" s="492"/>
      <c r="V4" s="492"/>
      <c r="W4" s="493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491" t="s">
        <v>23</v>
      </c>
      <c r="C17" s="492"/>
      <c r="D17" s="492"/>
      <c r="E17" s="492"/>
      <c r="F17" s="493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4" t="s">
        <v>42</v>
      </c>
      <c r="B1" s="494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494" t="s">
        <v>42</v>
      </c>
      <c r="B1" s="494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495" t="s">
        <v>42</v>
      </c>
      <c r="B1" s="495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494" t="s">
        <v>42</v>
      </c>
      <c r="B1" s="494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H266"/>
  <sheetViews>
    <sheetView showGridLines="0" tabSelected="1" topLeftCell="A231" zoomScale="73" zoomScaleNormal="73" workbookViewId="0">
      <selection activeCell="B262" sqref="B262"/>
    </sheetView>
  </sheetViews>
  <sheetFormatPr baseColWidth="10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499"/>
      <c r="G2" s="499"/>
      <c r="H2" s="499"/>
      <c r="I2" s="499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01" t="s">
        <v>67</v>
      </c>
      <c r="AD6" s="501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496" t="s">
        <v>68</v>
      </c>
      <c r="C9" s="497"/>
      <c r="D9" s="497"/>
      <c r="E9" s="497"/>
      <c r="F9" s="497"/>
      <c r="G9" s="497"/>
      <c r="H9" s="497"/>
      <c r="I9" s="497"/>
      <c r="J9" s="498"/>
      <c r="K9" s="496" t="s">
        <v>63</v>
      </c>
      <c r="L9" s="497"/>
      <c r="M9" s="497"/>
      <c r="N9" s="498"/>
      <c r="O9" s="497" t="s">
        <v>64</v>
      </c>
      <c r="P9" s="497"/>
      <c r="Q9" s="497"/>
      <c r="R9" s="497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496" t="s">
        <v>68</v>
      </c>
      <c r="C25" s="497"/>
      <c r="D25" s="497"/>
      <c r="E25" s="497"/>
      <c r="F25" s="497"/>
      <c r="G25" s="497"/>
      <c r="H25" s="497"/>
      <c r="I25" s="497"/>
      <c r="J25" s="498"/>
      <c r="K25" s="496" t="s">
        <v>63</v>
      </c>
      <c r="L25" s="497"/>
      <c r="M25" s="497"/>
      <c r="N25" s="497"/>
      <c r="O25" s="498"/>
      <c r="P25" s="497" t="s">
        <v>64</v>
      </c>
      <c r="Q25" s="497"/>
      <c r="R25" s="497"/>
      <c r="S25" s="497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02" t="s">
        <v>78</v>
      </c>
      <c r="Y34" s="502"/>
      <c r="Z34" s="502"/>
      <c r="AA34" s="502"/>
      <c r="AB34" s="502"/>
      <c r="AC34" s="502"/>
      <c r="AD34" s="502"/>
      <c r="AE34" s="502"/>
      <c r="AF34" s="502"/>
      <c r="AG34" s="502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02"/>
      <c r="Y35" s="502"/>
      <c r="Z35" s="502"/>
      <c r="AA35" s="502"/>
      <c r="AB35" s="502"/>
      <c r="AC35" s="502"/>
      <c r="AD35" s="502"/>
      <c r="AE35" s="502"/>
      <c r="AF35" s="502"/>
      <c r="AG35" s="502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02"/>
      <c r="Y36" s="502"/>
      <c r="Z36" s="502"/>
      <c r="AA36" s="502"/>
      <c r="AB36" s="502"/>
      <c r="AC36" s="502"/>
      <c r="AD36" s="502"/>
      <c r="AE36" s="502"/>
      <c r="AF36" s="502"/>
      <c r="AG36" s="502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496" t="s">
        <v>68</v>
      </c>
      <c r="C39" s="497"/>
      <c r="D39" s="497"/>
      <c r="E39" s="497"/>
      <c r="F39" s="497"/>
      <c r="G39" s="497"/>
      <c r="H39" s="497"/>
      <c r="I39" s="497"/>
      <c r="J39" s="498"/>
      <c r="K39" s="496" t="s">
        <v>63</v>
      </c>
      <c r="L39" s="497"/>
      <c r="M39" s="497"/>
      <c r="N39" s="497"/>
      <c r="O39" s="498"/>
      <c r="P39" s="497" t="s">
        <v>64</v>
      </c>
      <c r="Q39" s="497"/>
      <c r="R39" s="497"/>
      <c r="S39" s="497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500" t="s">
        <v>82</v>
      </c>
      <c r="C51" s="500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496" t="s">
        <v>68</v>
      </c>
      <c r="C53" s="497"/>
      <c r="D53" s="497"/>
      <c r="E53" s="497"/>
      <c r="F53" s="497"/>
      <c r="G53" s="497"/>
      <c r="H53" s="497"/>
      <c r="I53" s="497"/>
      <c r="J53" s="498"/>
      <c r="K53" s="496" t="s">
        <v>63</v>
      </c>
      <c r="L53" s="497"/>
      <c r="M53" s="497"/>
      <c r="N53" s="497"/>
      <c r="O53" s="498"/>
      <c r="P53" s="497" t="s">
        <v>64</v>
      </c>
      <c r="Q53" s="497"/>
      <c r="R53" s="497"/>
      <c r="S53" s="497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496" t="s">
        <v>68</v>
      </c>
      <c r="C68" s="497"/>
      <c r="D68" s="497"/>
      <c r="E68" s="497"/>
      <c r="F68" s="497"/>
      <c r="G68" s="497"/>
      <c r="H68" s="497"/>
      <c r="I68" s="497"/>
      <c r="J68" s="497"/>
      <c r="K68" s="497"/>
      <c r="L68" s="497"/>
      <c r="M68" s="498"/>
      <c r="N68" s="496" t="s">
        <v>63</v>
      </c>
      <c r="O68" s="497"/>
      <c r="P68" s="497"/>
      <c r="Q68" s="497"/>
      <c r="R68" s="497"/>
      <c r="S68" s="498"/>
      <c r="T68" s="496" t="s">
        <v>64</v>
      </c>
      <c r="U68" s="497"/>
      <c r="V68" s="497"/>
      <c r="W68" s="497"/>
      <c r="X68" s="497"/>
      <c r="Y68" s="498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496" t="s">
        <v>68</v>
      </c>
      <c r="C82" s="497"/>
      <c r="D82" s="497"/>
      <c r="E82" s="497"/>
      <c r="F82" s="497"/>
      <c r="G82" s="497"/>
      <c r="H82" s="497"/>
      <c r="I82" s="497"/>
      <c r="J82" s="497"/>
      <c r="K82" s="497"/>
      <c r="L82" s="497"/>
      <c r="M82" s="498"/>
      <c r="N82" s="496" t="s">
        <v>63</v>
      </c>
      <c r="O82" s="497"/>
      <c r="P82" s="497"/>
      <c r="Q82" s="497"/>
      <c r="R82" s="497"/>
      <c r="S82" s="498"/>
      <c r="T82" s="496" t="s">
        <v>64</v>
      </c>
      <c r="U82" s="497"/>
      <c r="V82" s="497"/>
      <c r="W82" s="497"/>
      <c r="X82" s="497"/>
      <c r="Y82" s="498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496" t="s">
        <v>53</v>
      </c>
      <c r="C96" s="497"/>
      <c r="D96" s="498"/>
      <c r="E96" s="497" t="s">
        <v>68</v>
      </c>
      <c r="F96" s="497"/>
      <c r="G96" s="497"/>
      <c r="H96" s="497"/>
      <c r="I96" s="497"/>
      <c r="J96" s="497"/>
      <c r="K96" s="497"/>
      <c r="L96" s="497"/>
      <c r="M96" s="498"/>
      <c r="N96" s="496" t="s">
        <v>63</v>
      </c>
      <c r="O96" s="497"/>
      <c r="P96" s="497"/>
      <c r="Q96" s="497"/>
      <c r="R96" s="497"/>
      <c r="S96" s="498"/>
      <c r="T96" s="496" t="s">
        <v>64</v>
      </c>
      <c r="U96" s="497"/>
      <c r="V96" s="497"/>
      <c r="W96" s="497"/>
      <c r="X96" s="497"/>
      <c r="Y96" s="498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496" t="s">
        <v>53</v>
      </c>
      <c r="C110" s="497"/>
      <c r="D110" s="498"/>
      <c r="E110" s="497" t="s">
        <v>68</v>
      </c>
      <c r="F110" s="497"/>
      <c r="G110" s="497"/>
      <c r="H110" s="497"/>
      <c r="I110" s="497"/>
      <c r="J110" s="497"/>
      <c r="K110" s="497"/>
      <c r="L110" s="497"/>
      <c r="M110" s="498"/>
      <c r="N110" s="496" t="s">
        <v>63</v>
      </c>
      <c r="O110" s="497"/>
      <c r="P110" s="497"/>
      <c r="Q110" s="497"/>
      <c r="R110" s="497"/>
      <c r="S110" s="498"/>
      <c r="T110" s="496" t="s">
        <v>64</v>
      </c>
      <c r="U110" s="497"/>
      <c r="V110" s="497"/>
      <c r="W110" s="497"/>
      <c r="X110" s="497"/>
      <c r="Y110" s="498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496" t="s">
        <v>53</v>
      </c>
      <c r="C125" s="497"/>
      <c r="D125" s="497"/>
      <c r="E125" s="498"/>
      <c r="F125" s="496" t="s">
        <v>68</v>
      </c>
      <c r="G125" s="497"/>
      <c r="H125" s="497"/>
      <c r="I125" s="497"/>
      <c r="J125" s="497"/>
      <c r="K125" s="497"/>
      <c r="L125" s="498"/>
      <c r="M125" s="496" t="s">
        <v>63</v>
      </c>
      <c r="N125" s="497"/>
      <c r="O125" s="497"/>
      <c r="P125" s="497"/>
      <c r="Q125" s="497"/>
      <c r="R125" s="498"/>
      <c r="S125" s="496" t="s">
        <v>64</v>
      </c>
      <c r="T125" s="497"/>
      <c r="U125" s="497"/>
      <c r="V125" s="497"/>
      <c r="W125" s="497"/>
      <c r="X125" s="498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496" t="s">
        <v>53</v>
      </c>
      <c r="C139" s="497"/>
      <c r="D139" s="497"/>
      <c r="E139" s="498"/>
      <c r="F139" s="496" t="s">
        <v>68</v>
      </c>
      <c r="G139" s="497"/>
      <c r="H139" s="497"/>
      <c r="I139" s="497"/>
      <c r="J139" s="497"/>
      <c r="K139" s="497"/>
      <c r="L139" s="498"/>
      <c r="M139" s="496" t="s">
        <v>63</v>
      </c>
      <c r="N139" s="497"/>
      <c r="O139" s="497"/>
      <c r="P139" s="497"/>
      <c r="Q139" s="497"/>
      <c r="R139" s="498"/>
      <c r="S139" s="496" t="s">
        <v>64</v>
      </c>
      <c r="T139" s="497"/>
      <c r="U139" s="497"/>
      <c r="V139" s="497"/>
      <c r="W139" s="497"/>
      <c r="X139" s="498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496" t="s">
        <v>53</v>
      </c>
      <c r="C153" s="497"/>
      <c r="D153" s="497"/>
      <c r="E153" s="498"/>
      <c r="F153" s="496" t="s">
        <v>68</v>
      </c>
      <c r="G153" s="497"/>
      <c r="H153" s="497"/>
      <c r="I153" s="497"/>
      <c r="J153" s="497"/>
      <c r="K153" s="497"/>
      <c r="L153" s="498"/>
      <c r="M153" s="496" t="s">
        <v>63</v>
      </c>
      <c r="N153" s="497"/>
      <c r="O153" s="497"/>
      <c r="P153" s="497"/>
      <c r="Q153" s="497"/>
      <c r="R153" s="498"/>
      <c r="S153" s="496" t="s">
        <v>64</v>
      </c>
      <c r="T153" s="497"/>
      <c r="U153" s="497"/>
      <c r="V153" s="497"/>
      <c r="W153" s="497"/>
      <c r="X153" s="498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496" t="s">
        <v>53</v>
      </c>
      <c r="C167" s="497"/>
      <c r="D167" s="497"/>
      <c r="E167" s="498"/>
      <c r="F167" s="496" t="s">
        <v>68</v>
      </c>
      <c r="G167" s="497"/>
      <c r="H167" s="497"/>
      <c r="I167" s="497"/>
      <c r="J167" s="497"/>
      <c r="K167" s="497"/>
      <c r="L167" s="498"/>
      <c r="M167" s="496" t="s">
        <v>63</v>
      </c>
      <c r="N167" s="497"/>
      <c r="O167" s="497"/>
      <c r="P167" s="497"/>
      <c r="Q167" s="497"/>
      <c r="R167" s="498"/>
      <c r="S167" s="496" t="s">
        <v>64</v>
      </c>
      <c r="T167" s="497"/>
      <c r="U167" s="497"/>
      <c r="V167" s="497"/>
      <c r="W167" s="497"/>
      <c r="X167" s="498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496" t="s">
        <v>53</v>
      </c>
      <c r="C181" s="497"/>
      <c r="D181" s="497"/>
      <c r="E181" s="498"/>
      <c r="F181" s="496" t="s">
        <v>68</v>
      </c>
      <c r="G181" s="497"/>
      <c r="H181" s="497"/>
      <c r="I181" s="497"/>
      <c r="J181" s="497"/>
      <c r="K181" s="497"/>
      <c r="L181" s="498"/>
      <c r="M181" s="496" t="s">
        <v>63</v>
      </c>
      <c r="N181" s="497"/>
      <c r="O181" s="497"/>
      <c r="P181" s="497"/>
      <c r="Q181" s="497"/>
      <c r="R181" s="498"/>
      <c r="S181" s="496" t="s">
        <v>64</v>
      </c>
      <c r="T181" s="497"/>
      <c r="U181" s="497"/>
      <c r="V181" s="497"/>
      <c r="W181" s="497"/>
      <c r="X181" s="498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496" t="s">
        <v>53</v>
      </c>
      <c r="C197" s="497"/>
      <c r="D197" s="497"/>
      <c r="E197" s="498"/>
      <c r="F197" s="496" t="s">
        <v>68</v>
      </c>
      <c r="G197" s="497"/>
      <c r="H197" s="497"/>
      <c r="I197" s="497"/>
      <c r="J197" s="497"/>
      <c r="K197" s="497"/>
      <c r="L197" s="498"/>
      <c r="M197" s="496" t="s">
        <v>63</v>
      </c>
      <c r="N197" s="497"/>
      <c r="O197" s="497"/>
      <c r="P197" s="497"/>
      <c r="Q197" s="497"/>
      <c r="R197" s="498"/>
      <c r="S197" s="496" t="s">
        <v>64</v>
      </c>
      <c r="T197" s="497"/>
      <c r="U197" s="497"/>
      <c r="V197" s="497"/>
      <c r="W197" s="497"/>
      <c r="X197" s="498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496" t="s">
        <v>53</v>
      </c>
      <c r="C211" s="497"/>
      <c r="D211" s="497"/>
      <c r="E211" s="498"/>
      <c r="F211" s="496" t="s">
        <v>68</v>
      </c>
      <c r="G211" s="497"/>
      <c r="H211" s="497"/>
      <c r="I211" s="497"/>
      <c r="J211" s="497"/>
      <c r="K211" s="497"/>
      <c r="L211" s="498"/>
      <c r="M211" s="496" t="s">
        <v>63</v>
      </c>
      <c r="N211" s="497"/>
      <c r="O211" s="497"/>
      <c r="P211" s="497"/>
      <c r="Q211" s="497"/>
      <c r="R211" s="498"/>
      <c r="S211" s="496" t="s">
        <v>64</v>
      </c>
      <c r="T211" s="497"/>
      <c r="U211" s="497"/>
      <c r="V211" s="497"/>
      <c r="W211" s="497"/>
      <c r="X211" s="498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496" t="s">
        <v>53</v>
      </c>
      <c r="C226" s="497"/>
      <c r="D226" s="497"/>
      <c r="E226" s="498"/>
      <c r="F226" s="496" t="s">
        <v>68</v>
      </c>
      <c r="G226" s="497"/>
      <c r="H226" s="497"/>
      <c r="I226" s="497"/>
      <c r="J226" s="497"/>
      <c r="K226" s="497"/>
      <c r="L226" s="498"/>
      <c r="M226" s="496" t="s">
        <v>63</v>
      </c>
      <c r="N226" s="497"/>
      <c r="O226" s="497"/>
      <c r="P226" s="497"/>
      <c r="Q226" s="497"/>
      <c r="R226" s="498"/>
      <c r="S226" s="496" t="s">
        <v>64</v>
      </c>
      <c r="T226" s="497"/>
      <c r="U226" s="497"/>
      <c r="V226" s="497"/>
      <c r="W226" s="497"/>
      <c r="X226" s="498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496" t="s">
        <v>53</v>
      </c>
      <c r="C240" s="497"/>
      <c r="D240" s="497"/>
      <c r="E240" s="498"/>
      <c r="F240" s="496" t="s">
        <v>68</v>
      </c>
      <c r="G240" s="497"/>
      <c r="H240" s="497"/>
      <c r="I240" s="497"/>
      <c r="J240" s="497"/>
      <c r="K240" s="497"/>
      <c r="L240" s="498"/>
      <c r="M240" s="496" t="s">
        <v>63</v>
      </c>
      <c r="N240" s="497"/>
      <c r="O240" s="497"/>
      <c r="P240" s="497"/>
      <c r="Q240" s="497"/>
      <c r="R240" s="498"/>
      <c r="S240" s="496" t="s">
        <v>64</v>
      </c>
      <c r="T240" s="497"/>
      <c r="U240" s="497"/>
      <c r="V240" s="497"/>
      <c r="W240" s="497"/>
      <c r="X240" s="498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3" spans="1:29" s="477" customFormat="1" x14ac:dyDescent="0.2">
      <c r="M253" s="477">
        <v>86.5</v>
      </c>
      <c r="N253" s="477">
        <v>86</v>
      </c>
      <c r="O253" s="477">
        <v>85</v>
      </c>
      <c r="P253" s="477">
        <v>84</v>
      </c>
      <c r="Q253" s="477">
        <v>82.5</v>
      </c>
      <c r="R253" s="477">
        <v>87.5</v>
      </c>
      <c r="S253" s="477">
        <v>86.5</v>
      </c>
      <c r="T253" s="477">
        <v>85.5</v>
      </c>
      <c r="U253" s="477">
        <v>84.5</v>
      </c>
      <c r="V253" s="477">
        <v>83.5</v>
      </c>
    </row>
    <row r="254" spans="1:29" ht="13.5" thickBot="1" x14ac:dyDescent="0.25">
      <c r="B254" s="367">
        <v>1864.97308934338</v>
      </c>
      <c r="C254" s="367">
        <v>1864.97308934338</v>
      </c>
      <c r="D254" s="367">
        <v>1864.97308934338</v>
      </c>
      <c r="E254" s="367">
        <v>1864.97308934338</v>
      </c>
      <c r="F254" s="367">
        <v>1864.97308934338</v>
      </c>
      <c r="G254" s="367">
        <v>1864.97308934338</v>
      </c>
      <c r="H254" s="367">
        <v>1864.97308934338</v>
      </c>
      <c r="I254" s="367">
        <v>1864.97308934338</v>
      </c>
      <c r="J254" s="367">
        <v>1864.97308934338</v>
      </c>
      <c r="K254" s="367">
        <v>1864.97308934338</v>
      </c>
      <c r="L254" s="367">
        <v>1864.97308934338</v>
      </c>
      <c r="M254" s="367">
        <v>1864.97308934338</v>
      </c>
      <c r="N254" s="367">
        <v>1864.97308934338</v>
      </c>
      <c r="O254" s="367">
        <v>1864.97308934338</v>
      </c>
      <c r="P254" s="367">
        <v>1864.97308934338</v>
      </c>
      <c r="Q254" s="367">
        <v>1864.97308934338</v>
      </c>
      <c r="R254" s="367">
        <v>1864.97308934338</v>
      </c>
      <c r="S254" s="367">
        <v>1864.97308934338</v>
      </c>
      <c r="T254" s="367">
        <v>1864.97308934338</v>
      </c>
      <c r="U254" s="367">
        <v>1864.97308934338</v>
      </c>
      <c r="V254" s="367">
        <v>1864.97308934338</v>
      </c>
      <c r="W254" s="367">
        <v>1864.97308934338</v>
      </c>
    </row>
    <row r="255" spans="1:29" ht="13.5" thickBot="1" x14ac:dyDescent="0.25">
      <c r="A255" s="254" t="s">
        <v>113</v>
      </c>
      <c r="B255" s="496" t="s">
        <v>53</v>
      </c>
      <c r="C255" s="497"/>
      <c r="D255" s="497"/>
      <c r="E255" s="498"/>
      <c r="F255" s="496" t="s">
        <v>68</v>
      </c>
      <c r="G255" s="497"/>
      <c r="H255" s="497"/>
      <c r="I255" s="497"/>
      <c r="J255" s="497"/>
      <c r="K255" s="497"/>
      <c r="L255" s="498"/>
      <c r="M255" s="496" t="s">
        <v>63</v>
      </c>
      <c r="N255" s="497"/>
      <c r="O255" s="497"/>
      <c r="P255" s="497"/>
      <c r="Q255" s="498"/>
      <c r="R255" s="496" t="s">
        <v>64</v>
      </c>
      <c r="S255" s="497"/>
      <c r="T255" s="497"/>
      <c r="U255" s="497"/>
      <c r="V255" s="498"/>
      <c r="W255" s="316" t="s">
        <v>55</v>
      </c>
      <c r="X255" s="477"/>
      <c r="Y255" s="477"/>
      <c r="Z255" s="477"/>
    </row>
    <row r="256" spans="1:29" x14ac:dyDescent="0.2">
      <c r="A256" s="255" t="s">
        <v>54</v>
      </c>
      <c r="B256" s="349">
        <v>1</v>
      </c>
      <c r="C256" s="260">
        <v>2</v>
      </c>
      <c r="D256" s="403">
        <v>3</v>
      </c>
      <c r="E256" s="350">
        <v>4</v>
      </c>
      <c r="F256" s="259">
        <v>5</v>
      </c>
      <c r="G256" s="260">
        <v>6</v>
      </c>
      <c r="H256" s="260">
        <v>7</v>
      </c>
      <c r="I256" s="260">
        <v>8</v>
      </c>
      <c r="J256" s="260">
        <v>9</v>
      </c>
      <c r="K256" s="260">
        <v>10</v>
      </c>
      <c r="L256" s="260">
        <v>11</v>
      </c>
      <c r="M256" s="349">
        <v>1</v>
      </c>
      <c r="N256" s="260">
        <v>2</v>
      </c>
      <c r="O256" s="260">
        <v>3</v>
      </c>
      <c r="P256" s="260">
        <v>4</v>
      </c>
      <c r="Q256" s="350">
        <v>5</v>
      </c>
      <c r="R256" s="259">
        <v>1</v>
      </c>
      <c r="S256" s="259">
        <v>2</v>
      </c>
      <c r="T256" s="259">
        <v>3</v>
      </c>
      <c r="U256" s="259">
        <v>4</v>
      </c>
      <c r="V256" s="259">
        <v>5</v>
      </c>
      <c r="W256" s="315"/>
      <c r="X256" s="477"/>
      <c r="Y256" s="477"/>
      <c r="Z256" s="477"/>
    </row>
    <row r="257" spans="1:26" x14ac:dyDescent="0.2">
      <c r="A257" s="255" t="s">
        <v>2</v>
      </c>
      <c r="B257" s="261">
        <v>1</v>
      </c>
      <c r="C257" s="370">
        <v>2</v>
      </c>
      <c r="D257" s="262">
        <v>3</v>
      </c>
      <c r="E257" s="377">
        <v>4</v>
      </c>
      <c r="F257" s="261">
        <v>1</v>
      </c>
      <c r="G257" s="370">
        <v>2</v>
      </c>
      <c r="H257" s="262">
        <v>3</v>
      </c>
      <c r="I257" s="351">
        <v>4</v>
      </c>
      <c r="J257" s="374">
        <v>5</v>
      </c>
      <c r="K257" s="373">
        <v>6</v>
      </c>
      <c r="L257" s="425">
        <v>7</v>
      </c>
      <c r="M257" s="261">
        <v>1</v>
      </c>
      <c r="N257" s="370">
        <v>2</v>
      </c>
      <c r="O257" s="262">
        <v>3</v>
      </c>
      <c r="P257" s="351">
        <v>4</v>
      </c>
      <c r="Q257" s="483">
        <v>5</v>
      </c>
      <c r="R257" s="263">
        <v>1</v>
      </c>
      <c r="S257" s="370">
        <v>2</v>
      </c>
      <c r="T257" s="262">
        <v>3</v>
      </c>
      <c r="U257" s="351">
        <v>4</v>
      </c>
      <c r="V257" s="374">
        <v>5</v>
      </c>
      <c r="W257" s="227" t="s">
        <v>0</v>
      </c>
      <c r="X257" s="477"/>
      <c r="Y257" s="477"/>
      <c r="Z257" s="477"/>
    </row>
    <row r="258" spans="1:26" x14ac:dyDescent="0.2">
      <c r="A258" s="265" t="s">
        <v>3</v>
      </c>
      <c r="B258" s="266">
        <v>1980</v>
      </c>
      <c r="C258" s="267">
        <v>1980</v>
      </c>
      <c r="D258" s="389">
        <v>1980</v>
      </c>
      <c r="E258" s="268">
        <v>1980</v>
      </c>
      <c r="F258" s="269">
        <v>1980</v>
      </c>
      <c r="G258" s="267">
        <v>1980</v>
      </c>
      <c r="H258" s="267">
        <v>1980</v>
      </c>
      <c r="I258" s="267">
        <v>1980</v>
      </c>
      <c r="J258" s="267">
        <v>1980</v>
      </c>
      <c r="K258" s="267">
        <v>1980</v>
      </c>
      <c r="L258" s="267">
        <v>1980</v>
      </c>
      <c r="M258" s="266">
        <v>1980</v>
      </c>
      <c r="N258" s="267">
        <v>1980</v>
      </c>
      <c r="O258" s="267">
        <v>1980</v>
      </c>
      <c r="P258" s="267">
        <v>1980</v>
      </c>
      <c r="Q258" s="268">
        <v>1980</v>
      </c>
      <c r="R258" s="269">
        <v>1980</v>
      </c>
      <c r="S258" s="267">
        <v>1980</v>
      </c>
      <c r="T258" s="267">
        <v>1980</v>
      </c>
      <c r="U258" s="267">
        <v>1980</v>
      </c>
      <c r="V258" s="267">
        <v>1980</v>
      </c>
      <c r="W258" s="270">
        <v>1980</v>
      </c>
      <c r="X258" s="477"/>
      <c r="Y258" s="477"/>
      <c r="Z258" s="477"/>
    </row>
    <row r="259" spans="1:26" x14ac:dyDescent="0.2">
      <c r="A259" s="271" t="s">
        <v>6</v>
      </c>
      <c r="B259" s="272">
        <v>1784.5</v>
      </c>
      <c r="C259" s="273">
        <v>1944.32</v>
      </c>
      <c r="D259" s="330">
        <v>2042.19</v>
      </c>
      <c r="E259" s="274">
        <v>2140.21</v>
      </c>
      <c r="F259" s="275">
        <v>1825.14</v>
      </c>
      <c r="G259" s="273">
        <v>1919.74</v>
      </c>
      <c r="H259" s="273">
        <v>1959.49</v>
      </c>
      <c r="I259" s="273">
        <v>1996.94</v>
      </c>
      <c r="J259" s="273">
        <v>2045.59</v>
      </c>
      <c r="K259" s="273">
        <v>2067.94</v>
      </c>
      <c r="L259" s="273">
        <v>2182.14</v>
      </c>
      <c r="M259" s="272">
        <v>1868.15</v>
      </c>
      <c r="N259" s="273">
        <v>1976.79</v>
      </c>
      <c r="O259" s="273">
        <v>2002.1052629999999</v>
      </c>
      <c r="P259" s="273">
        <v>2066.61</v>
      </c>
      <c r="Q259" s="274">
        <v>2140.4878050000002</v>
      </c>
      <c r="R259" s="275">
        <v>1879.69</v>
      </c>
      <c r="S259" s="275">
        <v>1979.25</v>
      </c>
      <c r="T259" s="275">
        <v>2012.56</v>
      </c>
      <c r="U259" s="275">
        <v>2061.8200000000002</v>
      </c>
      <c r="V259" s="275">
        <v>2169.3000000000002</v>
      </c>
      <c r="W259" s="276">
        <v>2017.38</v>
      </c>
      <c r="X259" s="477"/>
      <c r="Y259" s="477"/>
      <c r="Z259" s="477"/>
    </row>
    <row r="260" spans="1:26" x14ac:dyDescent="0.2">
      <c r="A260" s="255" t="s">
        <v>7</v>
      </c>
      <c r="B260" s="277">
        <v>100</v>
      </c>
      <c r="C260" s="278">
        <v>100</v>
      </c>
      <c r="D260" s="333">
        <v>100</v>
      </c>
      <c r="E260" s="279">
        <v>93.8</v>
      </c>
      <c r="F260" s="280">
        <v>100</v>
      </c>
      <c r="G260" s="278">
        <v>100</v>
      </c>
      <c r="H260" s="278">
        <v>100</v>
      </c>
      <c r="I260" s="278">
        <v>100</v>
      </c>
      <c r="J260" s="278">
        <v>100</v>
      </c>
      <c r="K260" s="278">
        <v>100</v>
      </c>
      <c r="L260" s="278">
        <v>100</v>
      </c>
      <c r="M260" s="277">
        <v>100</v>
      </c>
      <c r="N260" s="278">
        <v>98.11</v>
      </c>
      <c r="O260" s="278">
        <v>100</v>
      </c>
      <c r="P260" s="278">
        <v>100</v>
      </c>
      <c r="Q260" s="279">
        <v>100</v>
      </c>
      <c r="R260" s="280">
        <v>100</v>
      </c>
      <c r="S260" s="280">
        <v>100</v>
      </c>
      <c r="T260" s="280">
        <v>100</v>
      </c>
      <c r="U260" s="280">
        <v>100</v>
      </c>
      <c r="V260" s="280">
        <v>100</v>
      </c>
      <c r="W260" s="281">
        <v>91.49</v>
      </c>
      <c r="X260" s="477"/>
      <c r="Y260" s="477"/>
      <c r="Z260" s="477"/>
    </row>
    <row r="261" spans="1:26" x14ac:dyDescent="0.2">
      <c r="A261" s="255" t="s">
        <v>8</v>
      </c>
      <c r="B261" s="282">
        <v>4.41E-2</v>
      </c>
      <c r="C261" s="283">
        <v>2.6100000000000002E-2</v>
      </c>
      <c r="D261" s="336">
        <v>2.12E-2</v>
      </c>
      <c r="E261" s="284">
        <v>4.87E-2</v>
      </c>
      <c r="F261" s="285">
        <v>3.3399999999999999E-2</v>
      </c>
      <c r="G261" s="283">
        <v>2.9000000000000001E-2</v>
      </c>
      <c r="H261" s="283">
        <v>3.1E-2</v>
      </c>
      <c r="I261" s="283">
        <v>3.1699999999999999E-2</v>
      </c>
      <c r="J261" s="283">
        <v>2.4199999999999999E-2</v>
      </c>
      <c r="K261" s="283">
        <v>2.1899999999999999E-2</v>
      </c>
      <c r="L261" s="283">
        <v>3.0800000000000001E-2</v>
      </c>
      <c r="M261" s="282">
        <v>3.27E-2</v>
      </c>
      <c r="N261" s="283">
        <v>2.8000000000000001E-2</v>
      </c>
      <c r="O261" s="283">
        <v>0.02</v>
      </c>
      <c r="P261" s="283">
        <v>2.87E-2</v>
      </c>
      <c r="Q261" s="284">
        <v>3.2399999999999998E-2</v>
      </c>
      <c r="R261" s="285">
        <v>3.5000000000000003E-2</v>
      </c>
      <c r="S261" s="285">
        <v>2.9899999999999999E-2</v>
      </c>
      <c r="T261" s="285">
        <v>2.3E-2</v>
      </c>
      <c r="U261" s="285">
        <v>2.3300000000000001E-2</v>
      </c>
      <c r="V261" s="285">
        <v>2.64E-2</v>
      </c>
      <c r="W261" s="286">
        <v>5.62E-2</v>
      </c>
      <c r="X261" s="477"/>
      <c r="Y261" s="477"/>
      <c r="Z261" s="477"/>
    </row>
    <row r="262" spans="1:26" x14ac:dyDescent="0.2">
      <c r="A262" s="271" t="s">
        <v>1</v>
      </c>
      <c r="B262" s="287">
        <f>B259/B258*100-100</f>
        <v>-9.8737373737373844</v>
      </c>
      <c r="C262" s="288">
        <f t="shared" ref="C262:F262" si="96">C259/C258*100-100</f>
        <v>-1.8020202020202021</v>
      </c>
      <c r="D262" s="288">
        <f t="shared" si="96"/>
        <v>3.1409090909090907</v>
      </c>
      <c r="E262" s="289">
        <f t="shared" si="96"/>
        <v>8.0914141414141483</v>
      </c>
      <c r="F262" s="290">
        <f t="shared" si="96"/>
        <v>-7.8212121212121133</v>
      </c>
      <c r="G262" s="288">
        <f>G259/G258*100-100</f>
        <v>-3.0434343434343418</v>
      </c>
      <c r="H262" s="288">
        <f t="shared" ref="H262:L262" si="97">H259/H258*100-100</f>
        <v>-1.0358585858585911</v>
      </c>
      <c r="I262" s="288">
        <f t="shared" si="97"/>
        <v>0.8555555555555685</v>
      </c>
      <c r="J262" s="288">
        <f t="shared" si="97"/>
        <v>3.312626262626253</v>
      </c>
      <c r="K262" s="288">
        <f t="shared" si="97"/>
        <v>4.4414141414141426</v>
      </c>
      <c r="L262" s="288">
        <f t="shared" si="97"/>
        <v>10.209090909090904</v>
      </c>
      <c r="M262" s="287">
        <f>M259/M258*100-100</f>
        <v>-5.6489898989898961</v>
      </c>
      <c r="N262" s="288">
        <f t="shared" ref="N262:W262" si="98">N259/N258*100-100</f>
        <v>-0.16212121212120678</v>
      </c>
      <c r="O262" s="288">
        <f t="shared" si="98"/>
        <v>1.1164274242424312</v>
      </c>
      <c r="P262" s="288">
        <f t="shared" si="98"/>
        <v>4.3742424242424249</v>
      </c>
      <c r="Q262" s="289">
        <f t="shared" si="98"/>
        <v>8.1054446969696983</v>
      </c>
      <c r="R262" s="290">
        <f t="shared" si="98"/>
        <v>-5.0661616161616081</v>
      </c>
      <c r="S262" s="288">
        <f t="shared" si="98"/>
        <v>-3.787878787878185E-2</v>
      </c>
      <c r="T262" s="288">
        <f t="shared" si="98"/>
        <v>1.6444444444444457</v>
      </c>
      <c r="U262" s="288">
        <f t="shared" si="98"/>
        <v>4.1323232323232446</v>
      </c>
      <c r="V262" s="288">
        <f t="shared" si="98"/>
        <v>9.5606060606060623</v>
      </c>
      <c r="W262" s="291">
        <f t="shared" si="98"/>
        <v>1.8878787878787904</v>
      </c>
      <c r="X262" s="477"/>
      <c r="Y262" s="477"/>
      <c r="Z262" s="477"/>
    </row>
    <row r="263" spans="1:26" ht="13.5" thickBot="1" x14ac:dyDescent="0.25">
      <c r="A263" s="292" t="s">
        <v>27</v>
      </c>
      <c r="B263" s="484">
        <f>B259-B254</f>
        <v>-80.473089343380025</v>
      </c>
      <c r="C263" s="485">
        <f t="shared" ref="C263:W263" si="99">C259-C254</f>
        <v>79.346910656619912</v>
      </c>
      <c r="D263" s="485">
        <f t="shared" si="99"/>
        <v>177.21691065662003</v>
      </c>
      <c r="E263" s="486">
        <f t="shared" si="99"/>
        <v>275.23691065662001</v>
      </c>
      <c r="F263" s="487">
        <f t="shared" si="99"/>
        <v>-39.833089343379925</v>
      </c>
      <c r="G263" s="485">
        <f t="shared" si="99"/>
        <v>54.766910656619984</v>
      </c>
      <c r="H263" s="485">
        <f t="shared" si="99"/>
        <v>94.516910656619984</v>
      </c>
      <c r="I263" s="485">
        <f t="shared" si="99"/>
        <v>131.96691065662003</v>
      </c>
      <c r="J263" s="485">
        <f t="shared" si="99"/>
        <v>180.61691065661989</v>
      </c>
      <c r="K263" s="485">
        <f t="shared" si="99"/>
        <v>202.96691065662003</v>
      </c>
      <c r="L263" s="485">
        <f t="shared" si="99"/>
        <v>317.16691065661985</v>
      </c>
      <c r="M263" s="484">
        <f t="shared" si="99"/>
        <v>3.1769106566200662</v>
      </c>
      <c r="N263" s="485">
        <f t="shared" si="99"/>
        <v>111.81691065661994</v>
      </c>
      <c r="O263" s="485">
        <f t="shared" si="99"/>
        <v>137.1321736566199</v>
      </c>
      <c r="P263" s="485">
        <f t="shared" si="99"/>
        <v>201.6369106566201</v>
      </c>
      <c r="Q263" s="486">
        <f t="shared" si="99"/>
        <v>275.51471565662018</v>
      </c>
      <c r="R263" s="488">
        <f t="shared" si="99"/>
        <v>14.71691065662003</v>
      </c>
      <c r="S263" s="489">
        <f t="shared" si="99"/>
        <v>114.27691065661998</v>
      </c>
      <c r="T263" s="489">
        <f t="shared" si="99"/>
        <v>147.58691065661992</v>
      </c>
      <c r="U263" s="489">
        <f t="shared" si="99"/>
        <v>196.84691065662014</v>
      </c>
      <c r="V263" s="489">
        <f t="shared" si="99"/>
        <v>304.32691065662016</v>
      </c>
      <c r="W263" s="490">
        <f t="shared" si="99"/>
        <v>152.40691065662008</v>
      </c>
      <c r="X263" s="477"/>
      <c r="Y263" s="477"/>
      <c r="Z263" s="477"/>
    </row>
    <row r="264" spans="1:26" x14ac:dyDescent="0.2">
      <c r="A264" s="299" t="s">
        <v>51</v>
      </c>
      <c r="B264" s="300">
        <v>273</v>
      </c>
      <c r="C264" s="301">
        <v>490</v>
      </c>
      <c r="D264" s="390">
        <v>462</v>
      </c>
      <c r="E264" s="302">
        <v>610</v>
      </c>
      <c r="F264" s="303">
        <v>461</v>
      </c>
      <c r="G264" s="301">
        <v>515</v>
      </c>
      <c r="H264" s="301">
        <v>516</v>
      </c>
      <c r="I264" s="301">
        <v>977</v>
      </c>
      <c r="J264" s="301">
        <v>827</v>
      </c>
      <c r="K264" s="301">
        <v>941</v>
      </c>
      <c r="L264" s="301">
        <v>547</v>
      </c>
      <c r="M264" s="300">
        <v>350</v>
      </c>
      <c r="N264" s="301">
        <v>695</v>
      </c>
      <c r="O264" s="301">
        <v>512</v>
      </c>
      <c r="P264" s="301">
        <v>757</v>
      </c>
      <c r="Q264" s="302">
        <v>558</v>
      </c>
      <c r="R264" s="303">
        <v>429</v>
      </c>
      <c r="S264" s="303">
        <v>723</v>
      </c>
      <c r="T264" s="303">
        <v>501</v>
      </c>
      <c r="U264" s="303">
        <v>592</v>
      </c>
      <c r="V264" s="303">
        <v>559</v>
      </c>
      <c r="W264" s="304">
        <f>SUM(B264:V264)</f>
        <v>12295</v>
      </c>
      <c r="X264" s="228" t="s">
        <v>56</v>
      </c>
      <c r="Y264" s="305">
        <f>Y249-W264</f>
        <v>8</v>
      </c>
      <c r="Z264" s="306">
        <f>Y264/Y249</f>
        <v>6.5024790701454925E-4</v>
      </c>
    </row>
    <row r="265" spans="1:26" x14ac:dyDescent="0.2">
      <c r="A265" s="307" t="s">
        <v>28</v>
      </c>
      <c r="B265" s="246">
        <v>98</v>
      </c>
      <c r="C265" s="244">
        <v>96</v>
      </c>
      <c r="D265" s="424">
        <v>94.5</v>
      </c>
      <c r="E265" s="247">
        <v>92.5</v>
      </c>
      <c r="F265" s="248">
        <v>96</v>
      </c>
      <c r="G265" s="244">
        <v>94.5</v>
      </c>
      <c r="H265" s="244">
        <v>93.5</v>
      </c>
      <c r="I265" s="244">
        <v>92</v>
      </c>
      <c r="J265" s="244">
        <v>91.5</v>
      </c>
      <c r="K265" s="244">
        <v>90.5</v>
      </c>
      <c r="L265" s="244">
        <v>89.5</v>
      </c>
      <c r="M265" s="246">
        <v>94.5</v>
      </c>
      <c r="N265" s="244">
        <v>93.5</v>
      </c>
      <c r="O265" s="244">
        <v>92</v>
      </c>
      <c r="P265" s="244">
        <v>91</v>
      </c>
      <c r="Q265" s="247">
        <v>89</v>
      </c>
      <c r="R265" s="248">
        <v>95.5</v>
      </c>
      <c r="S265" s="248">
        <v>94</v>
      </c>
      <c r="T265" s="248">
        <v>93</v>
      </c>
      <c r="U265" s="248">
        <v>91.5</v>
      </c>
      <c r="V265" s="248">
        <v>90</v>
      </c>
      <c r="W265" s="237"/>
      <c r="X265" s="228" t="s">
        <v>57</v>
      </c>
      <c r="Y265" s="228">
        <v>85.45</v>
      </c>
      <c r="Z265" s="228"/>
    </row>
    <row r="266" spans="1:26" ht="13.5" thickBot="1" x14ac:dyDescent="0.25">
      <c r="A266" s="308" t="s">
        <v>26</v>
      </c>
      <c r="B266" s="249">
        <f t="shared" ref="B266:L266" si="100">B265-B250</f>
        <v>8</v>
      </c>
      <c r="C266" s="245">
        <f t="shared" si="100"/>
        <v>7.5</v>
      </c>
      <c r="D266" s="245">
        <f t="shared" si="100"/>
        <v>7</v>
      </c>
      <c r="E266" s="250">
        <f t="shared" si="100"/>
        <v>6.5</v>
      </c>
      <c r="F266" s="251">
        <f t="shared" si="100"/>
        <v>8</v>
      </c>
      <c r="G266" s="245">
        <f t="shared" si="100"/>
        <v>7.5</v>
      </c>
      <c r="H266" s="245">
        <f t="shared" si="100"/>
        <v>7.5</v>
      </c>
      <c r="I266" s="245">
        <f t="shared" si="100"/>
        <v>7</v>
      </c>
      <c r="J266" s="245">
        <f t="shared" si="100"/>
        <v>7</v>
      </c>
      <c r="K266" s="245">
        <f t="shared" si="100"/>
        <v>7</v>
      </c>
      <c r="L266" s="245">
        <f t="shared" si="100"/>
        <v>6.5</v>
      </c>
      <c r="M266" s="249">
        <f>M265-M253</f>
        <v>8</v>
      </c>
      <c r="N266" s="245">
        <f t="shared" ref="N266:V266" si="101">N265-N253</f>
        <v>7.5</v>
      </c>
      <c r="O266" s="245">
        <f t="shared" si="101"/>
        <v>7</v>
      </c>
      <c r="P266" s="245">
        <f t="shared" si="101"/>
        <v>7</v>
      </c>
      <c r="Q266" s="250">
        <f t="shared" si="101"/>
        <v>6.5</v>
      </c>
      <c r="R266" s="251">
        <f t="shared" si="101"/>
        <v>8</v>
      </c>
      <c r="S266" s="245">
        <f t="shared" si="101"/>
        <v>7.5</v>
      </c>
      <c r="T266" s="245">
        <f t="shared" si="101"/>
        <v>7.5</v>
      </c>
      <c r="U266" s="245">
        <f t="shared" si="101"/>
        <v>7</v>
      </c>
      <c r="V266" s="245">
        <f t="shared" si="101"/>
        <v>6.5</v>
      </c>
      <c r="W266" s="238"/>
      <c r="X266" s="228" t="s">
        <v>26</v>
      </c>
      <c r="Y266" s="431">
        <f>Y265-AA250</f>
        <v>6.8100000000000023</v>
      </c>
      <c r="Z266" s="228"/>
    </row>
  </sheetData>
  <mergeCells count="70">
    <mergeCell ref="B226:E226"/>
    <mergeCell ref="F226:L226"/>
    <mergeCell ref="M226:R226"/>
    <mergeCell ref="S226:X226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N96:S96"/>
    <mergeCell ref="T96:Y96"/>
    <mergeCell ref="E96:M96"/>
    <mergeCell ref="B96:D96"/>
    <mergeCell ref="N82:S82"/>
    <mergeCell ref="T82:Y82"/>
    <mergeCell ref="B82:M82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R255:V255"/>
    <mergeCell ref="B255:E255"/>
    <mergeCell ref="F255:L255"/>
    <mergeCell ref="M255:Q255"/>
    <mergeCell ref="B240:E240"/>
    <mergeCell ref="F240:L240"/>
    <mergeCell ref="M240:R240"/>
    <mergeCell ref="S240:X24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Eimy Lorena Valencia</cp:lastModifiedBy>
  <cp:lastPrinted>2018-07-16T23:48:49Z</cp:lastPrinted>
  <dcterms:created xsi:type="dcterms:W3CDTF">1996-11-27T10:00:04Z</dcterms:created>
  <dcterms:modified xsi:type="dcterms:W3CDTF">2021-07-09T18:46:59Z</dcterms:modified>
</cp:coreProperties>
</file>