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AppData\Local\Microsoft\Windows\INetCache\Content.Outlook\II0M04R4\"/>
    </mc:Choice>
  </mc:AlternateContent>
  <xr:revisionPtr revIDLastSave="0" documentId="13_ncr:1_{C8B37367-B7EB-4451-AC5F-FE276276FA51}" xr6:coauthVersionLast="36" xr6:coauthVersionMax="36" xr10:uidLastSave="{00000000-0000-0000-0000-000000000000}"/>
  <bookViews>
    <workbookView xWindow="0" yWindow="0" windowWidth="20490" windowHeight="7545" tabRatio="733" firstSheet="8" activeTab="10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I320" i="251" s="1"/>
  <c r="J320" i="251" s="1"/>
  <c r="G318" i="251"/>
  <c r="F318" i="251"/>
  <c r="E318" i="251"/>
  <c r="D318" i="251"/>
  <c r="C318" i="251"/>
  <c r="B318" i="251"/>
  <c r="F348" i="250"/>
  <c r="E348" i="250"/>
  <c r="D348" i="250"/>
  <c r="C348" i="250"/>
  <c r="B348" i="250"/>
  <c r="G345" i="250"/>
  <c r="F345" i="250"/>
  <c r="E345" i="250"/>
  <c r="D345" i="250"/>
  <c r="C345" i="250"/>
  <c r="B345" i="250"/>
  <c r="I348" i="250"/>
  <c r="G346" i="250"/>
  <c r="G344" i="250"/>
  <c r="F344" i="250"/>
  <c r="E344" i="250"/>
  <c r="D344" i="250"/>
  <c r="C344" i="250"/>
  <c r="B344" i="250"/>
  <c r="V322" i="249"/>
  <c r="S322" i="249"/>
  <c r="R322" i="249"/>
  <c r="Q322" i="249"/>
  <c r="P322" i="249"/>
  <c r="O322" i="249"/>
  <c r="N322" i="249"/>
  <c r="M322" i="249"/>
  <c r="L322" i="249"/>
  <c r="K322" i="249"/>
  <c r="J322" i="249"/>
  <c r="I322" i="249"/>
  <c r="H322" i="249"/>
  <c r="G322" i="249"/>
  <c r="F322" i="249"/>
  <c r="E322" i="249"/>
  <c r="D322" i="249"/>
  <c r="C322" i="249"/>
  <c r="B322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20" i="249"/>
  <c r="V320" i="249" s="1"/>
  <c r="W320" i="249" s="1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V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T363" i="248"/>
  <c r="S363" i="248"/>
  <c r="R363" i="248"/>
  <c r="Q363" i="248"/>
  <c r="P363" i="248"/>
  <c r="O363" i="248"/>
  <c r="N363" i="248"/>
  <c r="M363" i="248"/>
  <c r="L363" i="248"/>
  <c r="K363" i="248"/>
  <c r="J363" i="248"/>
  <c r="I363" i="248"/>
  <c r="H363" i="248"/>
  <c r="G363" i="248"/>
  <c r="F363" i="248"/>
  <c r="E363" i="248"/>
  <c r="D363" i="248"/>
  <c r="C363" i="248"/>
  <c r="B363" i="248"/>
  <c r="T364" i="248"/>
  <c r="V364" i="248" s="1"/>
  <c r="W364" i="248" s="1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I307" i="251" l="1"/>
  <c r="F307" i="251"/>
  <c r="E307" i="251"/>
  <c r="D307" i="251"/>
  <c r="C307" i="251"/>
  <c r="B307" i="251"/>
  <c r="G305" i="25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6" i="250" s="1"/>
  <c r="J346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5" i="239"/>
  <c r="G6" i="239"/>
  <c r="H4" i="239" l="1"/>
  <c r="D6" i="239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sharedStrings.xml><?xml version="1.0" encoding="utf-8"?>
<sst xmlns="http://schemas.openxmlformats.org/spreadsheetml/2006/main" count="2307" uniqueCount="141">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</sst>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574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34880"/>
        <c:axId val="203836416"/>
      </c:barChart>
      <c:catAx>
        <c:axId val="20383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36416"/>
        <c:crosses val="autoZero"/>
        <c:auto val="1"/>
        <c:lblAlgn val="ctr"/>
        <c:lblOffset val="100"/>
        <c:noMultiLvlLbl val="0"/>
      </c:catAx>
      <c:valAx>
        <c:axId val="20383641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348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081024"/>
        <c:axId val="138082560"/>
      </c:barChart>
      <c:catAx>
        <c:axId val="13808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8082560"/>
        <c:crosses val="autoZero"/>
        <c:auto val="1"/>
        <c:lblAlgn val="ctr"/>
        <c:lblOffset val="100"/>
        <c:noMultiLvlLbl val="0"/>
      </c:catAx>
      <c:valAx>
        <c:axId val="13808256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081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00800"/>
        <c:axId val="138306688"/>
      </c:lineChart>
      <c:catAx>
        <c:axId val="13830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306688"/>
        <c:crosses val="autoZero"/>
        <c:auto val="1"/>
        <c:lblAlgn val="ctr"/>
        <c:lblOffset val="100"/>
        <c:noMultiLvlLbl val="0"/>
      </c:catAx>
      <c:valAx>
        <c:axId val="13830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300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23616"/>
        <c:axId val="177025408"/>
      </c:lineChart>
      <c:catAx>
        <c:axId val="17702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025408"/>
        <c:crosses val="autoZero"/>
        <c:auto val="1"/>
        <c:lblAlgn val="ctr"/>
        <c:lblOffset val="100"/>
        <c:noMultiLvlLbl val="0"/>
      </c:catAx>
      <c:valAx>
        <c:axId val="17702540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0236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6496"/>
        <c:axId val="203868032"/>
      </c:lineChart>
      <c:catAx>
        <c:axId val="2038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68032"/>
        <c:crosses val="autoZero"/>
        <c:auto val="1"/>
        <c:lblAlgn val="ctr"/>
        <c:lblOffset val="100"/>
        <c:noMultiLvlLbl val="0"/>
      </c:catAx>
      <c:valAx>
        <c:axId val="20386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66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54560"/>
        <c:axId val="135556096"/>
      </c:lineChart>
      <c:catAx>
        <c:axId val="13555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556096"/>
        <c:crosses val="autoZero"/>
        <c:auto val="1"/>
        <c:lblAlgn val="ctr"/>
        <c:lblOffset val="100"/>
        <c:noMultiLvlLbl val="0"/>
      </c:catAx>
      <c:valAx>
        <c:axId val="13555609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545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00608"/>
        <c:axId val="135302144"/>
      </c:barChart>
      <c:catAx>
        <c:axId val="13530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302144"/>
        <c:crosses val="autoZero"/>
        <c:auto val="1"/>
        <c:lblAlgn val="ctr"/>
        <c:lblOffset val="100"/>
        <c:noMultiLvlLbl val="0"/>
      </c:catAx>
      <c:valAx>
        <c:axId val="13530214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300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82080"/>
        <c:axId val="135583616"/>
      </c:lineChart>
      <c:catAx>
        <c:axId val="13558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583616"/>
        <c:crosses val="autoZero"/>
        <c:auto val="1"/>
        <c:lblAlgn val="ctr"/>
        <c:lblOffset val="100"/>
        <c:noMultiLvlLbl val="0"/>
      </c:catAx>
      <c:valAx>
        <c:axId val="13558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82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53664"/>
        <c:axId val="203955200"/>
      </c:lineChart>
      <c:catAx>
        <c:axId val="20395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55200"/>
        <c:crosses val="autoZero"/>
        <c:auto val="1"/>
        <c:lblAlgn val="ctr"/>
        <c:lblOffset val="100"/>
        <c:noMultiLvlLbl val="0"/>
      </c:catAx>
      <c:valAx>
        <c:axId val="20395520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536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489792"/>
        <c:axId val="135491584"/>
      </c:barChart>
      <c:catAx>
        <c:axId val="13548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491584"/>
        <c:crosses val="autoZero"/>
        <c:auto val="1"/>
        <c:lblAlgn val="ctr"/>
        <c:lblOffset val="100"/>
        <c:noMultiLvlLbl val="0"/>
      </c:catAx>
      <c:valAx>
        <c:axId val="1354915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48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25504"/>
        <c:axId val="135527040"/>
      </c:lineChart>
      <c:catAx>
        <c:axId val="13552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527040"/>
        <c:crosses val="autoZero"/>
        <c:auto val="1"/>
        <c:lblAlgn val="ctr"/>
        <c:lblOffset val="100"/>
        <c:noMultiLvlLbl val="0"/>
      </c:catAx>
      <c:valAx>
        <c:axId val="13552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255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02816"/>
        <c:axId val="138004352"/>
      </c:lineChart>
      <c:catAx>
        <c:axId val="13800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8004352"/>
        <c:crosses val="autoZero"/>
        <c:auto val="1"/>
        <c:lblAlgn val="ctr"/>
        <c:lblOffset val="100"/>
        <c:noMultiLvlLbl val="0"/>
      </c:catAx>
      <c:valAx>
        <c:axId val="13800435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0028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37" t="s">
        <v>18</v>
      </c>
      <c r="C4" s="538"/>
      <c r="D4" s="538"/>
      <c r="E4" s="538"/>
      <c r="F4" s="538"/>
      <c r="G4" s="538"/>
      <c r="H4" s="538"/>
      <c r="I4" s="538"/>
      <c r="J4" s="539"/>
      <c r="K4" s="537" t="s">
        <v>21</v>
      </c>
      <c r="L4" s="538"/>
      <c r="M4" s="538"/>
      <c r="N4" s="538"/>
      <c r="O4" s="538"/>
      <c r="P4" s="538"/>
      <c r="Q4" s="538"/>
      <c r="R4" s="538"/>
      <c r="S4" s="538"/>
      <c r="T4" s="53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37" t="s">
        <v>23</v>
      </c>
      <c r="C17" s="538"/>
      <c r="D17" s="538"/>
      <c r="E17" s="538"/>
      <c r="F17" s="53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322"/>
  <sheetViews>
    <sheetView showGridLines="0" topLeftCell="A288" zoomScale="73" zoomScaleNormal="73" workbookViewId="0">
      <selection activeCell="V321" sqref="V321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45" t="s">
        <v>53</v>
      </c>
      <c r="C9" s="546"/>
      <c r="D9" s="546"/>
      <c r="E9" s="546"/>
      <c r="F9" s="547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45" t="s">
        <v>53</v>
      </c>
      <c r="C22" s="546"/>
      <c r="D22" s="546"/>
      <c r="E22" s="546"/>
      <c r="F22" s="547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545" t="s">
        <v>53</v>
      </c>
      <c r="C35" s="546"/>
      <c r="D35" s="546"/>
      <c r="E35" s="546"/>
      <c r="F35" s="547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45" t="s">
        <v>53</v>
      </c>
      <c r="C48" s="546"/>
      <c r="D48" s="546"/>
      <c r="E48" s="546"/>
      <c r="F48" s="547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545" t="s">
        <v>53</v>
      </c>
      <c r="C61" s="546"/>
      <c r="D61" s="546"/>
      <c r="E61" s="546"/>
      <c r="F61" s="547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545" t="s">
        <v>53</v>
      </c>
      <c r="C74" s="546"/>
      <c r="D74" s="546"/>
      <c r="E74" s="546"/>
      <c r="F74" s="547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545" t="s">
        <v>53</v>
      </c>
      <c r="C87" s="546"/>
      <c r="D87" s="546"/>
      <c r="E87" s="546"/>
      <c r="F87" s="547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545" t="s">
        <v>53</v>
      </c>
      <c r="C100" s="546"/>
      <c r="D100" s="546"/>
      <c r="E100" s="546"/>
      <c r="F100" s="547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545" t="s">
        <v>53</v>
      </c>
      <c r="C114" s="546"/>
      <c r="D114" s="546"/>
      <c r="E114" s="546"/>
      <c r="F114" s="547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45" t="s">
        <v>53</v>
      </c>
      <c r="C127" s="546"/>
      <c r="D127" s="546"/>
      <c r="E127" s="546"/>
      <c r="F127" s="547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545" t="s">
        <v>53</v>
      </c>
      <c r="C140" s="546"/>
      <c r="D140" s="546"/>
      <c r="E140" s="546"/>
      <c r="F140" s="547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45" t="s">
        <v>53</v>
      </c>
      <c r="C153" s="546"/>
      <c r="D153" s="546"/>
      <c r="E153" s="546"/>
      <c r="F153" s="547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45" t="s">
        <v>53</v>
      </c>
      <c r="C166" s="546"/>
      <c r="D166" s="546"/>
      <c r="E166" s="546"/>
      <c r="F166" s="547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545" t="s">
        <v>53</v>
      </c>
      <c r="C179" s="546"/>
      <c r="D179" s="546"/>
      <c r="E179" s="546"/>
      <c r="F179" s="547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545" t="s">
        <v>53</v>
      </c>
      <c r="C192" s="546"/>
      <c r="D192" s="546"/>
      <c r="E192" s="546"/>
      <c r="F192" s="547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545" t="s">
        <v>53</v>
      </c>
      <c r="C205" s="546"/>
      <c r="D205" s="546"/>
      <c r="E205" s="546"/>
      <c r="F205" s="547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545" t="s">
        <v>53</v>
      </c>
      <c r="C218" s="546"/>
      <c r="D218" s="546"/>
      <c r="E218" s="546"/>
      <c r="F218" s="547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545" t="s">
        <v>53</v>
      </c>
      <c r="C231" s="546"/>
      <c r="D231" s="546"/>
      <c r="E231" s="546"/>
      <c r="F231" s="547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545" t="s">
        <v>53</v>
      </c>
      <c r="C244" s="546"/>
      <c r="D244" s="546"/>
      <c r="E244" s="546"/>
      <c r="F244" s="547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545" t="s">
        <v>53</v>
      </c>
      <c r="C257" s="546"/>
      <c r="D257" s="546"/>
      <c r="E257" s="546"/>
      <c r="F257" s="547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545" t="s">
        <v>53</v>
      </c>
      <c r="C270" s="546"/>
      <c r="D270" s="546"/>
      <c r="E270" s="546"/>
      <c r="F270" s="547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545" t="s">
        <v>53</v>
      </c>
      <c r="C283" s="546"/>
      <c r="D283" s="546"/>
      <c r="E283" s="546"/>
      <c r="F283" s="547"/>
      <c r="G283" s="348" t="s">
        <v>0</v>
      </c>
      <c r="K283" s="573" t="s">
        <v>120</v>
      </c>
      <c r="L283" s="573"/>
      <c r="M283" s="573"/>
      <c r="N283" s="573"/>
      <c r="O283" s="573"/>
      <c r="P283" s="573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573"/>
      <c r="L284" s="573"/>
      <c r="M284" s="573"/>
      <c r="N284" s="573"/>
      <c r="O284" s="573"/>
      <c r="P284" s="573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545" t="s">
        <v>53</v>
      </c>
      <c r="C297" s="546"/>
      <c r="D297" s="546"/>
      <c r="E297" s="546"/>
      <c r="F297" s="547"/>
      <c r="G297" s="545" t="s">
        <v>68</v>
      </c>
      <c r="H297" s="546"/>
      <c r="I297" s="546"/>
      <c r="J297" s="546"/>
      <c r="K297" s="547"/>
      <c r="L297" s="545" t="s">
        <v>63</v>
      </c>
      <c r="M297" s="546"/>
      <c r="N297" s="546"/>
      <c r="O297" s="547"/>
      <c r="P297" s="545" t="s">
        <v>64</v>
      </c>
      <c r="Q297" s="546"/>
      <c r="R297" s="546"/>
      <c r="S297" s="547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545" t="s">
        <v>53</v>
      </c>
      <c r="C311" s="546"/>
      <c r="D311" s="546"/>
      <c r="E311" s="546"/>
      <c r="F311" s="547"/>
      <c r="G311" s="545" t="s">
        <v>68</v>
      </c>
      <c r="H311" s="546"/>
      <c r="I311" s="546"/>
      <c r="J311" s="546"/>
      <c r="K311" s="547"/>
      <c r="L311" s="545" t="s">
        <v>63</v>
      </c>
      <c r="M311" s="546"/>
      <c r="N311" s="546"/>
      <c r="O311" s="547"/>
      <c r="P311" s="545" t="s">
        <v>64</v>
      </c>
      <c r="Q311" s="546"/>
      <c r="R311" s="546"/>
      <c r="S311" s="547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55" t="s">
        <v>2</v>
      </c>
      <c r="B313" s="529"/>
      <c r="C313" s="530"/>
      <c r="D313" s="530"/>
      <c r="E313" s="530"/>
      <c r="F313" s="531"/>
      <c r="G313" s="529"/>
      <c r="H313" s="530"/>
      <c r="I313" s="530"/>
      <c r="J313" s="530"/>
      <c r="K313" s="530"/>
      <c r="L313" s="529"/>
      <c r="M313" s="530"/>
      <c r="N313" s="530"/>
      <c r="O313" s="531"/>
      <c r="P313" s="532"/>
      <c r="Q313" s="530"/>
      <c r="R313" s="530"/>
      <c r="S313" s="530"/>
      <c r="T313" s="227" t="s">
        <v>0</v>
      </c>
    </row>
    <row r="314" spans="1:23" s="534" customFormat="1" x14ac:dyDescent="0.2">
      <c r="A314" s="265" t="s">
        <v>3</v>
      </c>
      <c r="B314" s="266">
        <v>3720</v>
      </c>
      <c r="C314" s="267">
        <v>3720</v>
      </c>
      <c r="D314" s="389">
        <v>3720</v>
      </c>
      <c r="E314" s="389">
        <v>3720</v>
      </c>
      <c r="F314" s="268">
        <v>3720</v>
      </c>
      <c r="G314" s="269">
        <v>3720</v>
      </c>
      <c r="H314" s="267">
        <v>3720</v>
      </c>
      <c r="I314" s="267">
        <v>3720</v>
      </c>
      <c r="J314" s="267">
        <v>3720</v>
      </c>
      <c r="K314" s="267">
        <v>3720</v>
      </c>
      <c r="L314" s="266">
        <v>3720</v>
      </c>
      <c r="M314" s="267">
        <v>3720</v>
      </c>
      <c r="N314" s="267">
        <v>3720</v>
      </c>
      <c r="O314" s="268">
        <v>3720</v>
      </c>
      <c r="P314" s="269">
        <v>3720</v>
      </c>
      <c r="Q314" s="267">
        <v>3720</v>
      </c>
      <c r="R314" s="267">
        <v>3720</v>
      </c>
      <c r="S314" s="267">
        <v>3720</v>
      </c>
      <c r="T314" s="270">
        <v>3720</v>
      </c>
    </row>
    <row r="315" spans="1:23" s="534" customFormat="1" x14ac:dyDescent="0.2">
      <c r="A315" s="271" t="s">
        <v>6</v>
      </c>
      <c r="B315" s="272">
        <v>3651.6666666666665</v>
      </c>
      <c r="C315" s="273">
        <v>3643.0769230769229</v>
      </c>
      <c r="D315" s="330">
        <v>3691.25</v>
      </c>
      <c r="E315" s="330">
        <v>3710</v>
      </c>
      <c r="F315" s="274">
        <v>3931.4285714285716</v>
      </c>
      <c r="G315" s="275">
        <v>3615.8333333333335</v>
      </c>
      <c r="H315" s="273">
        <v>3699.3333333333335</v>
      </c>
      <c r="I315" s="273">
        <v>3617.5</v>
      </c>
      <c r="J315" s="273">
        <v>3655.8333333333335</v>
      </c>
      <c r="K315" s="273">
        <v>3877.3333333333335</v>
      </c>
      <c r="L315" s="272">
        <v>3561.1764705882351</v>
      </c>
      <c r="M315" s="273">
        <v>3533.75</v>
      </c>
      <c r="N315" s="273">
        <v>3755.3333333333335</v>
      </c>
      <c r="O315" s="274">
        <v>3820.6666666666665</v>
      </c>
      <c r="P315" s="275">
        <v>3561.3333333333335</v>
      </c>
      <c r="Q315" s="275">
        <v>3718.75</v>
      </c>
      <c r="R315" s="275">
        <v>3844</v>
      </c>
      <c r="S315" s="275">
        <v>4059.3333333333335</v>
      </c>
      <c r="T315" s="276">
        <v>3730.4347826086955</v>
      </c>
    </row>
    <row r="316" spans="1:23" s="534" customFormat="1" x14ac:dyDescent="0.2">
      <c r="A316" s="255" t="s">
        <v>7</v>
      </c>
      <c r="B316" s="277">
        <v>91.666666666666671</v>
      </c>
      <c r="C316" s="278">
        <v>100</v>
      </c>
      <c r="D316" s="333">
        <v>100</v>
      </c>
      <c r="E316" s="333">
        <v>100</v>
      </c>
      <c r="F316" s="279">
        <v>92.857142857142861</v>
      </c>
      <c r="G316" s="280">
        <v>100</v>
      </c>
      <c r="H316" s="278">
        <v>100</v>
      </c>
      <c r="I316" s="278">
        <v>100</v>
      </c>
      <c r="J316" s="278">
        <v>100</v>
      </c>
      <c r="K316" s="278">
        <v>100</v>
      </c>
      <c r="L316" s="277">
        <v>100</v>
      </c>
      <c r="M316" s="278">
        <v>100</v>
      </c>
      <c r="N316" s="278">
        <v>100</v>
      </c>
      <c r="O316" s="279">
        <v>100</v>
      </c>
      <c r="P316" s="280">
        <v>100</v>
      </c>
      <c r="Q316" s="280">
        <v>100</v>
      </c>
      <c r="R316" s="280">
        <v>100</v>
      </c>
      <c r="S316" s="280">
        <v>93.333333333333329</v>
      </c>
      <c r="T316" s="281">
        <v>93.478260869565219</v>
      </c>
    </row>
    <row r="317" spans="1:23" s="534" customFormat="1" x14ac:dyDescent="0.2">
      <c r="A317" s="255" t="s">
        <v>8</v>
      </c>
      <c r="B317" s="282">
        <v>5.16432416546024E-2</v>
      </c>
      <c r="C317" s="283">
        <v>3.7286723065277576E-2</v>
      </c>
      <c r="D317" s="336">
        <v>3.4863340625131863E-2</v>
      </c>
      <c r="E317" s="336">
        <v>2.7222385278603985E-2</v>
      </c>
      <c r="F317" s="284">
        <v>8.9175835266003645E-2</v>
      </c>
      <c r="G317" s="285">
        <v>4.0148399058628388E-2</v>
      </c>
      <c r="H317" s="283">
        <v>2.8393645545116915E-2</v>
      </c>
      <c r="I317" s="283">
        <v>3.3251172698602373E-2</v>
      </c>
      <c r="J317" s="283">
        <v>3.083514849050217E-2</v>
      </c>
      <c r="K317" s="283">
        <v>4.5306623222522532E-2</v>
      </c>
      <c r="L317" s="282">
        <v>3.062297285923031E-2</v>
      </c>
      <c r="M317" s="283">
        <v>3.0146174838362485E-2</v>
      </c>
      <c r="N317" s="283">
        <v>3.0868989788970271E-2</v>
      </c>
      <c r="O317" s="284">
        <v>4.9026304181011643E-2</v>
      </c>
      <c r="P317" s="285">
        <v>3.4433853265672838E-2</v>
      </c>
      <c r="Q317" s="285">
        <v>2.3305052788790522E-2</v>
      </c>
      <c r="R317" s="285">
        <v>2.8095733610822061E-2</v>
      </c>
      <c r="S317" s="285">
        <v>6.9697260007979933E-2</v>
      </c>
      <c r="T317" s="286">
        <v>5.8835810239578012E-2</v>
      </c>
    </row>
    <row r="318" spans="1:23" s="534" customFormat="1" x14ac:dyDescent="0.2">
      <c r="A318" s="271" t="s">
        <v>1</v>
      </c>
      <c r="B318" s="287">
        <f>B315/B314*100-100</f>
        <v>-1.8369175627240111</v>
      </c>
      <c r="C318" s="288">
        <f t="shared" ref="C318:G318" si="59">C315/C314*100-100</f>
        <v>-2.0678246484698235</v>
      </c>
      <c r="D318" s="288">
        <f t="shared" si="59"/>
        <v>-0.77284946236558483</v>
      </c>
      <c r="E318" s="288">
        <f t="shared" si="59"/>
        <v>-0.26881720430107237</v>
      </c>
      <c r="F318" s="289">
        <f t="shared" si="59"/>
        <v>5.6835637480798766</v>
      </c>
      <c r="G318" s="290">
        <f t="shared" si="59"/>
        <v>-2.8001792114695263</v>
      </c>
      <c r="H318" s="288">
        <f>H315/H314*100-100</f>
        <v>-0.55555555555555713</v>
      </c>
      <c r="I318" s="288">
        <f t="shared" ref="I318:K318" si="60">I315/I314*100-100</f>
        <v>-2.7553763440860308</v>
      </c>
      <c r="J318" s="288">
        <f t="shared" si="60"/>
        <v>-1.7249103942652368</v>
      </c>
      <c r="K318" s="288">
        <f t="shared" si="60"/>
        <v>4.2293906810035935</v>
      </c>
      <c r="L318" s="287">
        <f>L315/L314*100-100</f>
        <v>-4.2694497153700155</v>
      </c>
      <c r="M318" s="288">
        <f t="shared" ref="M318:T318" si="61">M315/M314*100-100</f>
        <v>-5.0067204301075208</v>
      </c>
      <c r="N318" s="288">
        <f t="shared" si="61"/>
        <v>0.94982078853047369</v>
      </c>
      <c r="O318" s="289">
        <f t="shared" si="61"/>
        <v>2.7060931899641503</v>
      </c>
      <c r="P318" s="290">
        <f t="shared" si="61"/>
        <v>-4.2652329749103899</v>
      </c>
      <c r="Q318" s="288">
        <f t="shared" si="61"/>
        <v>-3.3602150537632269E-2</v>
      </c>
      <c r="R318" s="288">
        <f t="shared" si="61"/>
        <v>3.3333333333333428</v>
      </c>
      <c r="S318" s="288">
        <f t="shared" si="61"/>
        <v>9.1218637992831475</v>
      </c>
      <c r="T318" s="291">
        <f t="shared" si="61"/>
        <v>0.2805049088359084</v>
      </c>
    </row>
    <row r="319" spans="1:23" s="534" customFormat="1" ht="13.5" thickBot="1" x14ac:dyDescent="0.25">
      <c r="A319" s="292" t="s">
        <v>27</v>
      </c>
      <c r="B319" s="484">
        <f>B315-B301</f>
        <v>278.09523809523807</v>
      </c>
      <c r="C319" s="485">
        <f t="shared" ref="C319:T319" si="62">C315-C301</f>
        <v>230.2197802197802</v>
      </c>
      <c r="D319" s="485">
        <f t="shared" si="62"/>
        <v>266.25</v>
      </c>
      <c r="E319" s="485">
        <f t="shared" si="62"/>
        <v>202.14285714285734</v>
      </c>
      <c r="F319" s="486">
        <f t="shared" si="62"/>
        <v>306.09523809523807</v>
      </c>
      <c r="G319" s="487">
        <f t="shared" si="62"/>
        <v>237.37179487179492</v>
      </c>
      <c r="H319" s="485">
        <f t="shared" si="62"/>
        <v>228.56410256410254</v>
      </c>
      <c r="I319" s="485">
        <f t="shared" si="62"/>
        <v>292.5</v>
      </c>
      <c r="J319" s="485">
        <f t="shared" si="62"/>
        <v>186.60256410256443</v>
      </c>
      <c r="K319" s="485">
        <f t="shared" si="62"/>
        <v>199.64102564102586</v>
      </c>
      <c r="L319" s="484">
        <f t="shared" si="62"/>
        <v>231.17647058823513</v>
      </c>
      <c r="M319" s="485">
        <f t="shared" si="62"/>
        <v>303.75</v>
      </c>
      <c r="N319" s="485">
        <f t="shared" si="62"/>
        <v>208</v>
      </c>
      <c r="O319" s="486">
        <f t="shared" si="62"/>
        <v>192.54166666666652</v>
      </c>
      <c r="P319" s="488">
        <f t="shared" si="62"/>
        <v>130</v>
      </c>
      <c r="Q319" s="489">
        <f t="shared" si="62"/>
        <v>316.25</v>
      </c>
      <c r="R319" s="489">
        <f t="shared" si="62"/>
        <v>120.66666666666652</v>
      </c>
      <c r="S319" s="489">
        <f t="shared" si="62"/>
        <v>424</v>
      </c>
      <c r="T319" s="490">
        <f t="shared" si="62"/>
        <v>225.61996779388073</v>
      </c>
    </row>
    <row r="320" spans="1:23" s="534" customFormat="1" x14ac:dyDescent="0.2">
      <c r="A320" s="299" t="s">
        <v>51</v>
      </c>
      <c r="B320" s="300">
        <v>65</v>
      </c>
      <c r="C320" s="301">
        <v>63</v>
      </c>
      <c r="D320" s="301">
        <v>15</v>
      </c>
      <c r="E320" s="390">
        <v>63</v>
      </c>
      <c r="F320" s="302">
        <v>73</v>
      </c>
      <c r="G320" s="303">
        <v>61</v>
      </c>
      <c r="H320" s="301">
        <v>65</v>
      </c>
      <c r="I320" s="301">
        <v>15</v>
      </c>
      <c r="J320" s="301">
        <v>65</v>
      </c>
      <c r="K320" s="301">
        <v>73</v>
      </c>
      <c r="L320" s="300">
        <v>76</v>
      </c>
      <c r="M320" s="301">
        <v>15</v>
      </c>
      <c r="N320" s="301">
        <v>76</v>
      </c>
      <c r="O320" s="302">
        <v>76</v>
      </c>
      <c r="P320" s="303">
        <v>74</v>
      </c>
      <c r="Q320" s="303">
        <v>15</v>
      </c>
      <c r="R320" s="303">
        <v>74</v>
      </c>
      <c r="S320" s="303">
        <v>74</v>
      </c>
      <c r="T320" s="304">
        <f>SUM(B320:S320)</f>
        <v>1038</v>
      </c>
      <c r="U320" s="228" t="s">
        <v>56</v>
      </c>
      <c r="V320" s="305">
        <f>T306-T320</f>
        <v>0</v>
      </c>
      <c r="W320" s="306">
        <f>V320/T306</f>
        <v>0</v>
      </c>
    </row>
    <row r="321" spans="1:23" s="534" customFormat="1" x14ac:dyDescent="0.2">
      <c r="A321" s="307" t="s">
        <v>28</v>
      </c>
      <c r="B321" s="246">
        <v>138.5</v>
      </c>
      <c r="C321" s="244">
        <v>138.5</v>
      </c>
      <c r="D321" s="244">
        <v>138.5</v>
      </c>
      <c r="E321" s="424">
        <v>137</v>
      </c>
      <c r="F321" s="247">
        <v>136</v>
      </c>
      <c r="G321" s="248">
        <v>138</v>
      </c>
      <c r="H321" s="244">
        <v>137</v>
      </c>
      <c r="I321" s="244">
        <v>138.5</v>
      </c>
      <c r="J321" s="244">
        <v>137</v>
      </c>
      <c r="K321" s="244">
        <v>136</v>
      </c>
      <c r="L321" s="246">
        <v>138.5</v>
      </c>
      <c r="M321" s="244">
        <v>138.5</v>
      </c>
      <c r="N321" s="244">
        <v>136.5</v>
      </c>
      <c r="O321" s="247">
        <v>136</v>
      </c>
      <c r="P321" s="248">
        <v>138.5</v>
      </c>
      <c r="Q321" s="248">
        <v>138.5</v>
      </c>
      <c r="R321" s="248">
        <v>136</v>
      </c>
      <c r="S321" s="248">
        <v>136</v>
      </c>
      <c r="T321" s="237"/>
      <c r="U321" s="228" t="s">
        <v>57</v>
      </c>
      <c r="V321" s="228">
        <v>134.38</v>
      </c>
      <c r="W321" s="228"/>
    </row>
    <row r="322" spans="1:23" s="534" customFormat="1" ht="13.5" thickBot="1" x14ac:dyDescent="0.25">
      <c r="A322" s="308" t="s">
        <v>26</v>
      </c>
      <c r="B322" s="249">
        <f>B321-B307</f>
        <v>3</v>
      </c>
      <c r="C322" s="245">
        <f t="shared" ref="C322:S322" si="63">C321-C307</f>
        <v>3</v>
      </c>
      <c r="D322" s="245">
        <f t="shared" si="63"/>
        <v>3</v>
      </c>
      <c r="E322" s="245">
        <f t="shared" si="63"/>
        <v>3</v>
      </c>
      <c r="F322" s="250">
        <f t="shared" si="63"/>
        <v>2.5</v>
      </c>
      <c r="G322" s="251">
        <f t="shared" si="63"/>
        <v>3</v>
      </c>
      <c r="H322" s="245">
        <f t="shared" si="63"/>
        <v>3</v>
      </c>
      <c r="I322" s="245">
        <f t="shared" si="63"/>
        <v>3</v>
      </c>
      <c r="J322" s="245">
        <f t="shared" si="63"/>
        <v>3</v>
      </c>
      <c r="K322" s="245">
        <f t="shared" si="63"/>
        <v>2.5</v>
      </c>
      <c r="L322" s="249">
        <f t="shared" si="63"/>
        <v>3</v>
      </c>
      <c r="M322" s="245">
        <f t="shared" si="63"/>
        <v>3</v>
      </c>
      <c r="N322" s="245">
        <f t="shared" si="63"/>
        <v>3</v>
      </c>
      <c r="O322" s="250">
        <f t="shared" si="63"/>
        <v>2.5</v>
      </c>
      <c r="P322" s="251">
        <f t="shared" si="63"/>
        <v>3</v>
      </c>
      <c r="Q322" s="245">
        <f t="shared" si="63"/>
        <v>3</v>
      </c>
      <c r="R322" s="245">
        <f t="shared" si="63"/>
        <v>2.5</v>
      </c>
      <c r="S322" s="245">
        <f t="shared" si="63"/>
        <v>2.5</v>
      </c>
      <c r="T322" s="238"/>
      <c r="U322" s="228" t="s">
        <v>26</v>
      </c>
      <c r="V322" s="431">
        <f>V321-V307</f>
        <v>5.3400000000000034</v>
      </c>
      <c r="W322" s="228"/>
    </row>
  </sheetData>
  <mergeCells count="31">
    <mergeCell ref="B311:F311"/>
    <mergeCell ref="G311:K311"/>
    <mergeCell ref="L311:O311"/>
    <mergeCell ref="P311:S311"/>
    <mergeCell ref="B9:F9"/>
    <mergeCell ref="B22:F22"/>
    <mergeCell ref="B35:F35"/>
    <mergeCell ref="B48:F48"/>
    <mergeCell ref="B61:F61"/>
    <mergeCell ref="B270:F270"/>
    <mergeCell ref="B257:F257"/>
    <mergeCell ref="B244:F244"/>
    <mergeCell ref="B74:F74"/>
    <mergeCell ref="B153:F153"/>
    <mergeCell ref="B140:F140"/>
    <mergeCell ref="B127:F127"/>
    <mergeCell ref="L297:O297"/>
    <mergeCell ref="P297:S297"/>
    <mergeCell ref="K283:P284"/>
    <mergeCell ref="B283:F283"/>
    <mergeCell ref="B87:F87"/>
    <mergeCell ref="B218:F218"/>
    <mergeCell ref="B205:F205"/>
    <mergeCell ref="B297:F297"/>
    <mergeCell ref="G297:K297"/>
    <mergeCell ref="B114:F114"/>
    <mergeCell ref="B100:F100"/>
    <mergeCell ref="B231:F231"/>
    <mergeCell ref="B192:F192"/>
    <mergeCell ref="B179:F179"/>
    <mergeCell ref="B166:F16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348"/>
  <sheetViews>
    <sheetView showGridLines="0" tabSelected="1" topLeftCell="A313" zoomScale="73" zoomScaleNormal="73" workbookViewId="0">
      <selection activeCell="E347" sqref="E347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565" t="s">
        <v>72</v>
      </c>
      <c r="M8" s="565"/>
    </row>
    <row r="9" spans="1:14" ht="13.5" thickBot="1" x14ac:dyDescent="0.25">
      <c r="A9" s="319" t="s">
        <v>49</v>
      </c>
      <c r="B9" s="545" t="s">
        <v>50</v>
      </c>
      <c r="C9" s="546"/>
      <c r="D9" s="546"/>
      <c r="E9" s="546"/>
      <c r="F9" s="546"/>
      <c r="G9" s="547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545" t="s">
        <v>50</v>
      </c>
      <c r="C23" s="546"/>
      <c r="D23" s="546"/>
      <c r="E23" s="546"/>
      <c r="F23" s="546"/>
      <c r="G23" s="547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545" t="s">
        <v>50</v>
      </c>
      <c r="C37" s="546"/>
      <c r="D37" s="546"/>
      <c r="E37" s="546"/>
      <c r="F37" s="546"/>
      <c r="G37" s="547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545" t="s">
        <v>50</v>
      </c>
      <c r="C52" s="546"/>
      <c r="D52" s="546"/>
      <c r="E52" s="546"/>
      <c r="F52" s="546"/>
      <c r="G52" s="546"/>
      <c r="H52" s="547"/>
      <c r="I52" s="347" t="s">
        <v>0</v>
      </c>
      <c r="J52" s="228"/>
      <c r="N52" s="565" t="s">
        <v>72</v>
      </c>
      <c r="O52" s="565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545" t="s">
        <v>50</v>
      </c>
      <c r="C66" s="546"/>
      <c r="D66" s="546"/>
      <c r="E66" s="546"/>
      <c r="F66" s="546"/>
      <c r="G66" s="546"/>
      <c r="H66" s="547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545" t="s">
        <v>50</v>
      </c>
      <c r="C80" s="546"/>
      <c r="D80" s="546"/>
      <c r="E80" s="546"/>
      <c r="F80" s="546"/>
      <c r="G80" s="546"/>
      <c r="H80" s="547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545" t="s">
        <v>50</v>
      </c>
      <c r="C94" s="546"/>
      <c r="D94" s="546"/>
      <c r="E94" s="546"/>
      <c r="F94" s="546"/>
      <c r="G94" s="546"/>
      <c r="H94" s="547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545" t="s">
        <v>50</v>
      </c>
      <c r="C108" s="546"/>
      <c r="D108" s="546"/>
      <c r="E108" s="546"/>
      <c r="F108" s="546"/>
      <c r="G108" s="546"/>
      <c r="H108" s="547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545" t="s">
        <v>50</v>
      </c>
      <c r="C123" s="546"/>
      <c r="D123" s="546"/>
      <c r="E123" s="546"/>
      <c r="F123" s="546"/>
      <c r="G123" s="547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545" t="s">
        <v>50</v>
      </c>
      <c r="C137" s="546"/>
      <c r="D137" s="546"/>
      <c r="E137" s="546"/>
      <c r="F137" s="546"/>
      <c r="G137" s="547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545" t="s">
        <v>50</v>
      </c>
      <c r="C151" s="546"/>
      <c r="D151" s="546"/>
      <c r="E151" s="546"/>
      <c r="F151" s="546"/>
      <c r="G151" s="547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545" t="s">
        <v>50</v>
      </c>
      <c r="C165" s="546"/>
      <c r="D165" s="546"/>
      <c r="E165" s="546"/>
      <c r="F165" s="546"/>
      <c r="G165" s="547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545" t="s">
        <v>50</v>
      </c>
      <c r="C179" s="546"/>
      <c r="D179" s="546"/>
      <c r="E179" s="546"/>
      <c r="F179" s="546"/>
      <c r="G179" s="547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545" t="s">
        <v>50</v>
      </c>
      <c r="C195" s="546"/>
      <c r="D195" s="546"/>
      <c r="E195" s="546"/>
      <c r="F195" s="546"/>
      <c r="G195" s="547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545" t="s">
        <v>50</v>
      </c>
      <c r="C209" s="546"/>
      <c r="D209" s="546"/>
      <c r="E209" s="546"/>
      <c r="F209" s="546"/>
      <c r="G209" s="547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545" t="s">
        <v>50</v>
      </c>
      <c r="C223" s="546"/>
      <c r="D223" s="546"/>
      <c r="E223" s="546"/>
      <c r="F223" s="546"/>
      <c r="G223" s="547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545" t="s">
        <v>50</v>
      </c>
      <c r="C237" s="546"/>
      <c r="D237" s="546"/>
      <c r="E237" s="546"/>
      <c r="F237" s="546"/>
      <c r="G237" s="547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545" t="s">
        <v>50</v>
      </c>
      <c r="C251" s="546"/>
      <c r="D251" s="546"/>
      <c r="E251" s="546"/>
      <c r="F251" s="546"/>
      <c r="G251" s="547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545" t="s">
        <v>50</v>
      </c>
      <c r="C265" s="546"/>
      <c r="D265" s="546"/>
      <c r="E265" s="546"/>
      <c r="F265" s="546"/>
      <c r="G265" s="547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545" t="s">
        <v>50</v>
      </c>
      <c r="C279" s="546"/>
      <c r="D279" s="546"/>
      <c r="E279" s="546"/>
      <c r="F279" s="546"/>
      <c r="G279" s="547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545" t="s">
        <v>50</v>
      </c>
      <c r="C293" s="546"/>
      <c r="D293" s="546"/>
      <c r="E293" s="546"/>
      <c r="F293" s="546"/>
      <c r="G293" s="547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545" t="s">
        <v>50</v>
      </c>
      <c r="C307" s="546"/>
      <c r="D307" s="546"/>
      <c r="E307" s="546"/>
      <c r="F307" s="546"/>
      <c r="G307" s="547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545" t="s">
        <v>50</v>
      </c>
      <c r="C321" s="546"/>
      <c r="D321" s="546"/>
      <c r="E321" s="546"/>
      <c r="F321" s="546"/>
      <c r="G321" s="547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545" t="s">
        <v>50</v>
      </c>
      <c r="C337" s="546"/>
      <c r="D337" s="546"/>
      <c r="E337" s="546"/>
      <c r="F337" s="547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227" t="s">
        <v>2</v>
      </c>
      <c r="B339" s="529"/>
      <c r="C339" s="530"/>
      <c r="D339" s="530"/>
      <c r="E339" s="530"/>
      <c r="F339" s="536"/>
      <c r="G339" s="318" t="s">
        <v>0</v>
      </c>
      <c r="H339" s="253"/>
      <c r="I339" s="325"/>
    </row>
    <row r="340" spans="1:10" s="534" customFormat="1" x14ac:dyDescent="0.2">
      <c r="A340" s="326" t="s">
        <v>3</v>
      </c>
      <c r="B340" s="266">
        <v>3080</v>
      </c>
      <c r="C340" s="267">
        <v>3080</v>
      </c>
      <c r="D340" s="267">
        <v>3080</v>
      </c>
      <c r="E340" s="267">
        <v>3080</v>
      </c>
      <c r="F340" s="267">
        <v>3080</v>
      </c>
      <c r="G340" s="327">
        <v>3080</v>
      </c>
      <c r="H340" s="328"/>
      <c r="I340" s="325"/>
    </row>
    <row r="341" spans="1:10" s="534" customFormat="1" x14ac:dyDescent="0.2">
      <c r="A341" s="329" t="s">
        <v>6</v>
      </c>
      <c r="B341" s="272">
        <v>3027.03125</v>
      </c>
      <c r="C341" s="273">
        <v>3181.212121212121</v>
      </c>
      <c r="D341" s="273">
        <v>2874.2857142857142</v>
      </c>
      <c r="E341" s="273">
        <v>3331.967213114754</v>
      </c>
      <c r="F341" s="330">
        <v>3507.936507936508</v>
      </c>
      <c r="G341" s="331">
        <v>3239.4776119402986</v>
      </c>
      <c r="H341" s="332"/>
      <c r="I341" s="325"/>
    </row>
    <row r="342" spans="1:10" s="534" customFormat="1" x14ac:dyDescent="0.2">
      <c r="A342" s="227" t="s">
        <v>7</v>
      </c>
      <c r="B342" s="277">
        <v>98.4375</v>
      </c>
      <c r="C342" s="278">
        <v>100</v>
      </c>
      <c r="D342" s="278">
        <v>85.714285714285708</v>
      </c>
      <c r="E342" s="278">
        <v>100</v>
      </c>
      <c r="F342" s="333">
        <v>98.412698412698418</v>
      </c>
      <c r="G342" s="334">
        <v>85.447761194029852</v>
      </c>
      <c r="H342" s="335"/>
      <c r="I342" s="325"/>
    </row>
    <row r="343" spans="1:10" s="534" customFormat="1" x14ac:dyDescent="0.2">
      <c r="A343" s="227" t="s">
        <v>8</v>
      </c>
      <c r="B343" s="282">
        <v>3.3829716310097478E-2</v>
      </c>
      <c r="C343" s="283">
        <v>2.2822567985091684E-2</v>
      </c>
      <c r="D343" s="283">
        <v>7.8808295526338903E-2</v>
      </c>
      <c r="E343" s="283">
        <v>2.7078334572323313E-2</v>
      </c>
      <c r="F343" s="336">
        <v>3.6900667496481666E-2</v>
      </c>
      <c r="G343" s="337">
        <v>6.88489888230122E-2</v>
      </c>
      <c r="H343" s="338"/>
      <c r="I343" s="339"/>
      <c r="J343" s="340"/>
    </row>
    <row r="344" spans="1:10" s="534" customFormat="1" x14ac:dyDescent="0.2">
      <c r="A344" s="329" t="s">
        <v>1</v>
      </c>
      <c r="B344" s="287">
        <f t="shared" ref="B344:G344" si="71">B341/B340*100-100</f>
        <v>-1.7197646103896034</v>
      </c>
      <c r="C344" s="288">
        <f t="shared" si="71"/>
        <v>3.2861078315623757</v>
      </c>
      <c r="D344" s="288">
        <f t="shared" si="71"/>
        <v>-6.6790352504638264</v>
      </c>
      <c r="E344" s="288">
        <f t="shared" si="71"/>
        <v>8.1807536725569463</v>
      </c>
      <c r="F344" s="288">
        <f t="shared" si="71"/>
        <v>13.894042465471031</v>
      </c>
      <c r="G344" s="291">
        <f t="shared" si="71"/>
        <v>5.1778445435162013</v>
      </c>
      <c r="H344" s="338"/>
      <c r="I344" s="339"/>
      <c r="J344" s="228"/>
    </row>
    <row r="345" spans="1:10" s="534" customFormat="1" ht="13.5" thickBot="1" x14ac:dyDescent="0.25">
      <c r="A345" s="227" t="s">
        <v>27</v>
      </c>
      <c r="B345" s="293">
        <f>B341-B336</f>
        <v>-35.182490458015309</v>
      </c>
      <c r="C345" s="294">
        <f t="shared" ref="C345:G345" si="72">C341-C336</f>
        <v>118.99838075410571</v>
      </c>
      <c r="D345" s="294">
        <f t="shared" si="72"/>
        <v>-187.92802617230109</v>
      </c>
      <c r="E345" s="294">
        <f t="shared" si="72"/>
        <v>269.75347265673872</v>
      </c>
      <c r="F345" s="294">
        <f t="shared" si="72"/>
        <v>445.72276747849264</v>
      </c>
      <c r="G345" s="341">
        <f t="shared" si="72"/>
        <v>177.26387148228332</v>
      </c>
      <c r="H345" s="342"/>
      <c r="I345" s="339"/>
      <c r="J345" s="228"/>
    </row>
    <row r="346" spans="1:10" s="534" customFormat="1" x14ac:dyDescent="0.2">
      <c r="A346" s="343" t="s">
        <v>51</v>
      </c>
      <c r="B346" s="300">
        <v>876</v>
      </c>
      <c r="C346" s="301">
        <v>876</v>
      </c>
      <c r="D346" s="301">
        <v>180</v>
      </c>
      <c r="E346" s="301">
        <v>876</v>
      </c>
      <c r="F346" s="301">
        <v>864</v>
      </c>
      <c r="G346" s="304">
        <f>SUM(B346:F346)</f>
        <v>3672</v>
      </c>
      <c r="H346" s="344" t="s">
        <v>56</v>
      </c>
      <c r="I346" s="345">
        <f>H330-G346</f>
        <v>14</v>
      </c>
      <c r="J346" s="306">
        <f>I346/H330</f>
        <v>3.7981551817688553E-3</v>
      </c>
    </row>
    <row r="347" spans="1:10" s="534" customFormat="1" x14ac:dyDescent="0.2">
      <c r="A347" s="343" t="s">
        <v>28</v>
      </c>
      <c r="B347" s="233">
        <v>126.5</v>
      </c>
      <c r="C347" s="535">
        <v>125</v>
      </c>
      <c r="D347" s="535">
        <v>127</v>
      </c>
      <c r="E347" s="535">
        <v>121.5</v>
      </c>
      <c r="F347" s="535">
        <v>120</v>
      </c>
      <c r="G347" s="237"/>
      <c r="H347" s="228" t="s">
        <v>57</v>
      </c>
      <c r="I347" s="534">
        <v>119.41</v>
      </c>
    </row>
    <row r="348" spans="1:10" s="534" customFormat="1" ht="13.5" thickBot="1" x14ac:dyDescent="0.25">
      <c r="A348" s="346" t="s">
        <v>26</v>
      </c>
      <c r="B348" s="235">
        <f>B347-B335</f>
        <v>3.5</v>
      </c>
      <c r="C348" s="236">
        <f t="shared" ref="C348:F348" si="73">C347-C335</f>
        <v>3.5</v>
      </c>
      <c r="D348" s="236">
        <f t="shared" si="73"/>
        <v>4</v>
      </c>
      <c r="E348" s="236">
        <f t="shared" si="73"/>
        <v>3</v>
      </c>
      <c r="F348" s="236">
        <f t="shared" si="73"/>
        <v>3</v>
      </c>
      <c r="G348" s="238"/>
      <c r="H348" s="534" t="s">
        <v>26</v>
      </c>
      <c r="I348" s="534">
        <f>I347-J331</f>
        <v>3.9099999999999966</v>
      </c>
    </row>
  </sheetData>
  <mergeCells count="26">
    <mergeCell ref="B337:F337"/>
    <mergeCell ref="B179:G179"/>
    <mergeCell ref="L8:M8"/>
    <mergeCell ref="B23:G23"/>
    <mergeCell ref="B37:G37"/>
    <mergeCell ref="B80:H80"/>
    <mergeCell ref="B66:H66"/>
    <mergeCell ref="B9:G9"/>
    <mergeCell ref="B251:G251"/>
    <mergeCell ref="B237:G237"/>
    <mergeCell ref="B223:G223"/>
    <mergeCell ref="B209:G209"/>
    <mergeCell ref="B195:G195"/>
    <mergeCell ref="B321:G321"/>
    <mergeCell ref="B307:G307"/>
    <mergeCell ref="B293:G293"/>
    <mergeCell ref="B279:G279"/>
    <mergeCell ref="B265:G265"/>
    <mergeCell ref="N52:O52"/>
    <mergeCell ref="B52:H52"/>
    <mergeCell ref="B165:G165"/>
    <mergeCell ref="B151:G151"/>
    <mergeCell ref="B137:G137"/>
    <mergeCell ref="B123:G123"/>
    <mergeCell ref="B108:H108"/>
    <mergeCell ref="B94:H9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322"/>
  <sheetViews>
    <sheetView showGridLines="0" topLeftCell="A288" zoomScale="73" zoomScaleNormal="73" workbookViewId="0">
      <selection activeCell="L307" sqref="L307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45" t="s">
        <v>53</v>
      </c>
      <c r="C9" s="546"/>
      <c r="D9" s="546"/>
      <c r="E9" s="546"/>
      <c r="F9" s="547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45" t="s">
        <v>53</v>
      </c>
      <c r="C22" s="546"/>
      <c r="D22" s="546"/>
      <c r="E22" s="546"/>
      <c r="F22" s="547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545" t="s">
        <v>53</v>
      </c>
      <c r="C35" s="546"/>
      <c r="D35" s="546"/>
      <c r="E35" s="546"/>
      <c r="F35" s="547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45" t="s">
        <v>53</v>
      </c>
      <c r="C48" s="546"/>
      <c r="D48" s="546"/>
      <c r="E48" s="546"/>
      <c r="F48" s="547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545" t="s">
        <v>53</v>
      </c>
      <c r="C61" s="546"/>
      <c r="D61" s="546"/>
      <c r="E61" s="546"/>
      <c r="F61" s="547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545" t="s">
        <v>53</v>
      </c>
      <c r="C74" s="546"/>
      <c r="D74" s="546"/>
      <c r="E74" s="546"/>
      <c r="F74" s="547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545" t="s">
        <v>53</v>
      </c>
      <c r="C87" s="546"/>
      <c r="D87" s="546"/>
      <c r="E87" s="546"/>
      <c r="F87" s="547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545" t="s">
        <v>53</v>
      </c>
      <c r="C100" s="546"/>
      <c r="D100" s="546"/>
      <c r="E100" s="546"/>
      <c r="F100" s="547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545" t="s">
        <v>53</v>
      </c>
      <c r="C114" s="546"/>
      <c r="D114" s="546"/>
      <c r="E114" s="546"/>
      <c r="F114" s="547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45" t="s">
        <v>53</v>
      </c>
      <c r="C127" s="546"/>
      <c r="D127" s="546"/>
      <c r="E127" s="546"/>
      <c r="F127" s="547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545" t="s">
        <v>53</v>
      </c>
      <c r="C140" s="546"/>
      <c r="D140" s="546"/>
      <c r="E140" s="546"/>
      <c r="F140" s="547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45" t="s">
        <v>53</v>
      </c>
      <c r="C153" s="546"/>
      <c r="D153" s="546"/>
      <c r="E153" s="546"/>
      <c r="F153" s="547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45" t="s">
        <v>53</v>
      </c>
      <c r="C166" s="546"/>
      <c r="D166" s="546"/>
      <c r="E166" s="546"/>
      <c r="F166" s="547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545" t="s">
        <v>53</v>
      </c>
      <c r="C180" s="546"/>
      <c r="D180" s="546"/>
      <c r="E180" s="546"/>
      <c r="F180" s="547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545" t="s">
        <v>53</v>
      </c>
      <c r="C193" s="546"/>
      <c r="D193" s="546"/>
      <c r="E193" s="546"/>
      <c r="F193" s="547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545" t="s">
        <v>53</v>
      </c>
      <c r="C206" s="546"/>
      <c r="D206" s="546"/>
      <c r="E206" s="546"/>
      <c r="F206" s="547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545" t="s">
        <v>53</v>
      </c>
      <c r="C219" s="546"/>
      <c r="D219" s="546"/>
      <c r="E219" s="546"/>
      <c r="F219" s="547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545" t="s">
        <v>53</v>
      </c>
      <c r="C232" s="546"/>
      <c r="D232" s="546"/>
      <c r="E232" s="546"/>
      <c r="F232" s="547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545" t="s">
        <v>53</v>
      </c>
      <c r="C245" s="546"/>
      <c r="D245" s="546"/>
      <c r="E245" s="546"/>
      <c r="F245" s="547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545" t="s">
        <v>53</v>
      </c>
      <c r="C258" s="546"/>
      <c r="D258" s="546"/>
      <c r="E258" s="546"/>
      <c r="F258" s="547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545" t="s">
        <v>53</v>
      </c>
      <c r="C271" s="546"/>
      <c r="D271" s="546"/>
      <c r="E271" s="546"/>
      <c r="F271" s="547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545" t="s">
        <v>53</v>
      </c>
      <c r="C284" s="546"/>
      <c r="D284" s="546"/>
      <c r="E284" s="546"/>
      <c r="F284" s="547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545" t="s">
        <v>53</v>
      </c>
      <c r="C297" s="546"/>
      <c r="D297" s="546"/>
      <c r="E297" s="546"/>
      <c r="F297" s="547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545" t="s">
        <v>53</v>
      </c>
      <c r="C312" s="546"/>
      <c r="D312" s="546"/>
      <c r="E312" s="546"/>
      <c r="F312" s="547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9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</row>
    <row r="322" spans="1:9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-121.71</v>
      </c>
    </row>
  </sheetData>
  <mergeCells count="24">
    <mergeCell ref="B312:F312"/>
    <mergeCell ref="B9:F9"/>
    <mergeCell ref="B22:F22"/>
    <mergeCell ref="B35:F35"/>
    <mergeCell ref="B48:F48"/>
    <mergeCell ref="B61:F61"/>
    <mergeCell ref="B232:F232"/>
    <mergeCell ref="B193:F193"/>
    <mergeCell ref="B180:F180"/>
    <mergeCell ref="B166:F166"/>
    <mergeCell ref="B87:F87"/>
    <mergeCell ref="B219:F219"/>
    <mergeCell ref="B206:F206"/>
    <mergeCell ref="B74:F74"/>
    <mergeCell ref="B153:F153"/>
    <mergeCell ref="B140:F140"/>
    <mergeCell ref="B127:F127"/>
    <mergeCell ref="B114:F114"/>
    <mergeCell ref="B100:F100"/>
    <mergeCell ref="B297:F297"/>
    <mergeCell ref="B284:F284"/>
    <mergeCell ref="B271:F271"/>
    <mergeCell ref="B258:F258"/>
    <mergeCell ref="B245:F245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555" t="s">
        <v>53</v>
      </c>
      <c r="B1" s="556"/>
      <c r="C1" s="556"/>
      <c r="D1" s="556"/>
      <c r="E1" s="556"/>
      <c r="F1" s="556"/>
      <c r="G1" s="556"/>
      <c r="H1" s="556"/>
      <c r="I1" s="556"/>
      <c r="J1" s="557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548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554">
        <v>781</v>
      </c>
      <c r="G3" s="554">
        <v>115.5</v>
      </c>
      <c r="H3" s="554">
        <v>66</v>
      </c>
      <c r="I3" s="554">
        <v>1</v>
      </c>
      <c r="J3" s="571">
        <v>130</v>
      </c>
    </row>
    <row r="4" spans="1:10" x14ac:dyDescent="0.2">
      <c r="A4" s="564"/>
      <c r="B4" s="533">
        <v>1</v>
      </c>
      <c r="C4" s="533">
        <v>2</v>
      </c>
      <c r="D4" s="533">
        <v>117.5</v>
      </c>
      <c r="E4" s="533" t="s">
        <v>131</v>
      </c>
      <c r="F4" s="550"/>
      <c r="G4" s="550"/>
      <c r="H4" s="550"/>
      <c r="I4" s="550"/>
      <c r="J4" s="552"/>
    </row>
    <row r="5" spans="1:10" ht="13.5" thickBot="1" x14ac:dyDescent="0.25">
      <c r="A5" s="564"/>
      <c r="B5" s="517" t="s">
        <v>132</v>
      </c>
      <c r="C5" s="517">
        <v>513</v>
      </c>
      <c r="D5" s="517">
        <v>115</v>
      </c>
      <c r="E5" s="517" t="s">
        <v>126</v>
      </c>
      <c r="F5" s="550"/>
      <c r="G5" s="550"/>
      <c r="H5" s="550"/>
      <c r="I5" s="550"/>
      <c r="J5" s="552"/>
    </row>
    <row r="6" spans="1:10" x14ac:dyDescent="0.2">
      <c r="A6" s="548">
        <v>2</v>
      </c>
      <c r="B6" s="365">
        <v>1</v>
      </c>
      <c r="C6" s="365">
        <v>266</v>
      </c>
      <c r="D6" s="365">
        <v>117.5</v>
      </c>
      <c r="E6" s="365" t="s">
        <v>128</v>
      </c>
      <c r="F6" s="554">
        <v>781</v>
      </c>
      <c r="G6" s="554">
        <v>116</v>
      </c>
      <c r="H6" s="554">
        <v>66</v>
      </c>
      <c r="I6" s="554" t="s">
        <v>136</v>
      </c>
      <c r="J6" s="571">
        <v>130</v>
      </c>
    </row>
    <row r="7" spans="1:10" ht="13.5" thickBot="1" x14ac:dyDescent="0.25">
      <c r="A7" s="549"/>
      <c r="B7" s="245" t="s">
        <v>133</v>
      </c>
      <c r="C7" s="245">
        <v>515</v>
      </c>
      <c r="D7" s="245">
        <v>114</v>
      </c>
      <c r="E7" s="245" t="s">
        <v>126</v>
      </c>
      <c r="F7" s="551"/>
      <c r="G7" s="551"/>
      <c r="H7" s="551"/>
      <c r="I7" s="551"/>
      <c r="J7" s="553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548">
        <v>4</v>
      </c>
      <c r="B9" s="365">
        <v>1</v>
      </c>
      <c r="C9" s="365">
        <v>2</v>
      </c>
      <c r="D9" s="365">
        <v>117.5</v>
      </c>
      <c r="E9" s="365" t="s">
        <v>127</v>
      </c>
      <c r="F9" s="554">
        <v>780</v>
      </c>
      <c r="G9" s="554">
        <v>116</v>
      </c>
      <c r="H9" s="554">
        <v>66</v>
      </c>
      <c r="I9" s="554">
        <v>2</v>
      </c>
      <c r="J9" s="571">
        <v>128.5</v>
      </c>
    </row>
    <row r="10" spans="1:10" x14ac:dyDescent="0.2">
      <c r="A10" s="564"/>
      <c r="B10" s="244">
        <v>2</v>
      </c>
      <c r="C10" s="244">
        <v>487</v>
      </c>
      <c r="D10" s="244">
        <v>116</v>
      </c>
      <c r="E10" s="424" t="s">
        <v>126</v>
      </c>
      <c r="F10" s="550"/>
      <c r="G10" s="550"/>
      <c r="H10" s="550"/>
      <c r="I10" s="550"/>
      <c r="J10" s="552"/>
    </row>
    <row r="11" spans="1:10" ht="13.5" thickBot="1" x14ac:dyDescent="0.25">
      <c r="A11" s="549"/>
      <c r="B11" s="245">
        <v>3</v>
      </c>
      <c r="C11" s="245">
        <v>291</v>
      </c>
      <c r="D11" s="245">
        <v>115</v>
      </c>
      <c r="E11" s="524" t="s">
        <v>128</v>
      </c>
      <c r="F11" s="551"/>
      <c r="G11" s="551"/>
      <c r="H11" s="551"/>
      <c r="I11" s="551"/>
      <c r="J11" s="553"/>
    </row>
    <row r="12" spans="1:10" x14ac:dyDescent="0.2">
      <c r="A12" s="564">
        <v>5</v>
      </c>
      <c r="B12" s="519">
        <v>3</v>
      </c>
      <c r="C12" s="519">
        <v>170</v>
      </c>
      <c r="D12" s="519">
        <v>115</v>
      </c>
      <c r="E12" s="519" t="s">
        <v>127</v>
      </c>
      <c r="F12" s="550">
        <v>780</v>
      </c>
      <c r="G12" s="550">
        <v>114</v>
      </c>
      <c r="H12" s="550">
        <v>66</v>
      </c>
      <c r="I12" s="550">
        <v>3</v>
      </c>
      <c r="J12" s="552">
        <v>128.5</v>
      </c>
    </row>
    <row r="13" spans="1:10" ht="13.5" thickBot="1" x14ac:dyDescent="0.25">
      <c r="A13" s="549"/>
      <c r="B13" s="245">
        <v>4</v>
      </c>
      <c r="C13" s="245">
        <v>610</v>
      </c>
      <c r="D13" s="245">
        <v>113</v>
      </c>
      <c r="E13" s="245" t="s">
        <v>126</v>
      </c>
      <c r="F13" s="551"/>
      <c r="G13" s="551"/>
      <c r="H13" s="551"/>
      <c r="I13" s="551"/>
      <c r="J13" s="553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558" t="s">
        <v>68</v>
      </c>
      <c r="B16" s="559"/>
      <c r="C16" s="559"/>
      <c r="D16" s="559"/>
      <c r="E16" s="559"/>
      <c r="F16" s="559"/>
      <c r="G16" s="559"/>
      <c r="H16" s="559"/>
      <c r="I16" s="559"/>
      <c r="J16" s="560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548">
        <v>2</v>
      </c>
      <c r="B19" s="365">
        <v>8</v>
      </c>
      <c r="C19" s="365">
        <v>199</v>
      </c>
      <c r="D19" s="365">
        <v>112</v>
      </c>
      <c r="E19" s="365" t="s">
        <v>127</v>
      </c>
      <c r="F19" s="554">
        <v>778</v>
      </c>
      <c r="G19" s="554">
        <v>111.5</v>
      </c>
      <c r="H19" s="554">
        <v>66</v>
      </c>
      <c r="I19" s="554">
        <v>2</v>
      </c>
      <c r="J19" s="571">
        <v>128.5</v>
      </c>
    </row>
    <row r="20" spans="1:10" ht="13.5" thickBot="1" x14ac:dyDescent="0.25">
      <c r="A20" s="549"/>
      <c r="B20" s="245">
        <v>9</v>
      </c>
      <c r="C20" s="245">
        <v>579</v>
      </c>
      <c r="D20" s="245">
        <v>111.5</v>
      </c>
      <c r="E20" s="245" t="s">
        <v>128</v>
      </c>
      <c r="F20" s="551"/>
      <c r="G20" s="551"/>
      <c r="H20" s="551"/>
      <c r="I20" s="551"/>
      <c r="J20" s="553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548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554">
        <v>778</v>
      </c>
      <c r="G22" s="554">
        <v>110.5</v>
      </c>
      <c r="H22" s="554">
        <v>66</v>
      </c>
      <c r="I22" s="554">
        <v>2</v>
      </c>
      <c r="J22" s="571">
        <v>128.5</v>
      </c>
    </row>
    <row r="23" spans="1:10" ht="13.5" thickBot="1" x14ac:dyDescent="0.25">
      <c r="A23" s="549"/>
      <c r="B23" s="245">
        <v>10</v>
      </c>
      <c r="C23" s="245">
        <v>710</v>
      </c>
      <c r="D23" s="245">
        <v>110.5</v>
      </c>
      <c r="E23" s="245" t="s">
        <v>128</v>
      </c>
      <c r="F23" s="551"/>
      <c r="G23" s="551"/>
      <c r="H23" s="551"/>
      <c r="I23" s="551"/>
      <c r="J23" s="553"/>
    </row>
    <row r="24" spans="1:10" x14ac:dyDescent="0.2">
      <c r="A24" s="564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550">
        <v>778</v>
      </c>
      <c r="G24" s="550">
        <v>110.5</v>
      </c>
      <c r="H24" s="550">
        <v>66</v>
      </c>
      <c r="I24" s="550">
        <v>3</v>
      </c>
      <c r="J24" s="552">
        <v>128.5</v>
      </c>
    </row>
    <row r="25" spans="1:10" ht="13.5" thickBot="1" x14ac:dyDescent="0.25">
      <c r="A25" s="549"/>
      <c r="B25" s="245">
        <v>11</v>
      </c>
      <c r="C25" s="245">
        <v>547</v>
      </c>
      <c r="D25" s="245">
        <v>110</v>
      </c>
      <c r="E25" s="245" t="s">
        <v>126</v>
      </c>
      <c r="F25" s="551"/>
      <c r="G25" s="551"/>
      <c r="H25" s="551"/>
      <c r="I25" s="551"/>
      <c r="J25" s="553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561" t="s">
        <v>63</v>
      </c>
      <c r="B28" s="562"/>
      <c r="C28" s="562"/>
      <c r="D28" s="562"/>
      <c r="E28" s="562"/>
      <c r="F28" s="562"/>
      <c r="G28" s="562"/>
      <c r="H28" s="562"/>
      <c r="I28" s="562"/>
      <c r="J28" s="563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548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554">
        <v>893</v>
      </c>
      <c r="G30" s="554">
        <v>114.5</v>
      </c>
      <c r="H30" s="554">
        <v>76</v>
      </c>
      <c r="I30" s="554">
        <v>1</v>
      </c>
      <c r="J30" s="571">
        <v>130</v>
      </c>
    </row>
    <row r="31" spans="1:10" x14ac:dyDescent="0.2">
      <c r="A31" s="564"/>
      <c r="B31" s="244">
        <v>2</v>
      </c>
      <c r="C31" s="244">
        <v>695</v>
      </c>
      <c r="D31" s="244">
        <v>114.5</v>
      </c>
      <c r="E31" s="244" t="s">
        <v>126</v>
      </c>
      <c r="F31" s="550"/>
      <c r="G31" s="550"/>
      <c r="H31" s="550"/>
      <c r="I31" s="550"/>
      <c r="J31" s="552"/>
    </row>
    <row r="32" spans="1:10" ht="13.5" thickBot="1" x14ac:dyDescent="0.25">
      <c r="A32" s="549"/>
      <c r="B32" s="245">
        <v>3</v>
      </c>
      <c r="C32" s="245">
        <v>39</v>
      </c>
      <c r="D32" s="245">
        <v>112.5</v>
      </c>
      <c r="E32" s="245" t="s">
        <v>131</v>
      </c>
      <c r="F32" s="551"/>
      <c r="G32" s="551"/>
      <c r="H32" s="551"/>
      <c r="I32" s="551"/>
      <c r="J32" s="553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548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554">
        <v>893</v>
      </c>
      <c r="G34" s="554">
        <v>112</v>
      </c>
      <c r="H34" s="554">
        <v>76</v>
      </c>
      <c r="I34" s="572" t="s">
        <v>135</v>
      </c>
      <c r="J34" s="571">
        <v>128.5</v>
      </c>
    </row>
    <row r="35" spans="1:10" ht="13.5" thickBot="1" x14ac:dyDescent="0.25">
      <c r="A35" s="549"/>
      <c r="B35" s="245">
        <v>4</v>
      </c>
      <c r="C35" s="245">
        <v>421</v>
      </c>
      <c r="D35" s="245">
        <v>111.5</v>
      </c>
      <c r="E35" s="245" t="s">
        <v>128</v>
      </c>
      <c r="F35" s="551"/>
      <c r="G35" s="551"/>
      <c r="H35" s="551"/>
      <c r="I35" s="551"/>
      <c r="J35" s="553"/>
    </row>
    <row r="36" spans="1:10" x14ac:dyDescent="0.2">
      <c r="A36" s="564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550">
        <v>894</v>
      </c>
      <c r="G36" s="550">
        <v>111</v>
      </c>
      <c r="H36" s="550">
        <v>76</v>
      </c>
      <c r="I36" s="550">
        <v>3</v>
      </c>
      <c r="J36" s="552">
        <v>128.5</v>
      </c>
    </row>
    <row r="37" spans="1:10" ht="13.5" thickBot="1" x14ac:dyDescent="0.25">
      <c r="A37" s="549"/>
      <c r="B37" s="245">
        <v>5</v>
      </c>
      <c r="C37" s="245">
        <v>558</v>
      </c>
      <c r="D37" s="245">
        <v>110</v>
      </c>
      <c r="E37" s="245" t="s">
        <v>126</v>
      </c>
      <c r="F37" s="551"/>
      <c r="G37" s="551"/>
      <c r="H37" s="551"/>
      <c r="I37" s="551"/>
      <c r="J37" s="553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542" t="s">
        <v>63</v>
      </c>
      <c r="B40" s="543"/>
      <c r="C40" s="543"/>
      <c r="D40" s="543"/>
      <c r="E40" s="543"/>
      <c r="F40" s="543"/>
      <c r="G40" s="543"/>
      <c r="H40" s="543"/>
      <c r="I40" s="543"/>
      <c r="J40" s="544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548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554">
        <v>872</v>
      </c>
      <c r="G42" s="554">
        <v>115.5</v>
      </c>
      <c r="H42" s="554">
        <v>74</v>
      </c>
      <c r="I42" s="554">
        <v>1</v>
      </c>
      <c r="J42" s="571">
        <v>130</v>
      </c>
    </row>
    <row r="43" spans="1:10" ht="13.5" thickBot="1" x14ac:dyDescent="0.25">
      <c r="A43" s="549"/>
      <c r="B43" s="245">
        <v>2</v>
      </c>
      <c r="C43" s="245">
        <v>628</v>
      </c>
      <c r="D43" s="245">
        <v>114.5</v>
      </c>
      <c r="E43" s="245" t="s">
        <v>128</v>
      </c>
      <c r="F43" s="551"/>
      <c r="G43" s="551"/>
      <c r="H43" s="551"/>
      <c r="I43" s="551"/>
      <c r="J43" s="553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548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554">
        <v>872</v>
      </c>
      <c r="G45" s="554">
        <v>113</v>
      </c>
      <c r="H45" s="554">
        <v>74</v>
      </c>
      <c r="I45" s="554">
        <v>3</v>
      </c>
      <c r="J45" s="571">
        <v>128.5</v>
      </c>
    </row>
    <row r="46" spans="1:10" x14ac:dyDescent="0.2">
      <c r="A46" s="564"/>
      <c r="B46" s="244">
        <v>3</v>
      </c>
      <c r="C46" s="244">
        <v>498</v>
      </c>
      <c r="D46" s="244">
        <v>113</v>
      </c>
      <c r="E46" s="244" t="s">
        <v>126</v>
      </c>
      <c r="F46" s="550"/>
      <c r="G46" s="550"/>
      <c r="H46" s="550"/>
      <c r="I46" s="550"/>
      <c r="J46" s="552"/>
    </row>
    <row r="47" spans="1:10" ht="13.5" thickBot="1" x14ac:dyDescent="0.25">
      <c r="A47" s="549"/>
      <c r="B47" s="245">
        <v>4</v>
      </c>
      <c r="C47" s="245">
        <v>280</v>
      </c>
      <c r="D47" s="245">
        <v>111.5</v>
      </c>
      <c r="E47" s="245" t="s">
        <v>131</v>
      </c>
      <c r="F47" s="551"/>
      <c r="G47" s="551"/>
      <c r="H47" s="551"/>
      <c r="I47" s="551"/>
      <c r="J47" s="553"/>
    </row>
    <row r="48" spans="1:10" x14ac:dyDescent="0.2">
      <c r="A48" s="564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550">
        <v>871</v>
      </c>
      <c r="G48" s="550">
        <v>111</v>
      </c>
      <c r="H48" s="550">
        <v>74</v>
      </c>
      <c r="I48" s="550">
        <v>3</v>
      </c>
      <c r="J48" s="552">
        <v>128.5</v>
      </c>
    </row>
    <row r="49" spans="1:10" ht="13.5" thickBot="1" x14ac:dyDescent="0.25">
      <c r="A49" s="549"/>
      <c r="B49" s="245">
        <v>5</v>
      </c>
      <c r="C49" s="245">
        <v>559</v>
      </c>
      <c r="D49" s="245">
        <v>110.5</v>
      </c>
      <c r="E49" s="245" t="s">
        <v>126</v>
      </c>
      <c r="F49" s="551"/>
      <c r="G49" s="551"/>
      <c r="H49" s="551"/>
      <c r="I49" s="551"/>
      <c r="J49" s="553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  <mergeCell ref="A40:J40"/>
    <mergeCell ref="A42:A43"/>
    <mergeCell ref="F42:F43"/>
    <mergeCell ref="G42:G43"/>
    <mergeCell ref="H42:H43"/>
    <mergeCell ref="I42:I43"/>
    <mergeCell ref="J42:J43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28:J28"/>
    <mergeCell ref="A30:A32"/>
    <mergeCell ref="F30:F32"/>
    <mergeCell ref="G30:G32"/>
    <mergeCell ref="H30:H32"/>
    <mergeCell ref="I30:I32"/>
    <mergeCell ref="J30:J32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16:J16"/>
    <mergeCell ref="F19:F20"/>
    <mergeCell ref="G19:G20"/>
    <mergeCell ref="H19:H20"/>
    <mergeCell ref="I19:I20"/>
    <mergeCell ref="J19:J20"/>
    <mergeCell ref="A19:A20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7" t="s">
        <v>18</v>
      </c>
      <c r="C4" s="538"/>
      <c r="D4" s="538"/>
      <c r="E4" s="538"/>
      <c r="F4" s="538"/>
      <c r="G4" s="538"/>
      <c r="H4" s="538"/>
      <c r="I4" s="538"/>
      <c r="J4" s="539"/>
      <c r="K4" s="537" t="s">
        <v>21</v>
      </c>
      <c r="L4" s="538"/>
      <c r="M4" s="538"/>
      <c r="N4" s="538"/>
      <c r="O4" s="538"/>
      <c r="P4" s="538"/>
      <c r="Q4" s="538"/>
      <c r="R4" s="538"/>
      <c r="S4" s="538"/>
      <c r="T4" s="538"/>
      <c r="U4" s="538"/>
      <c r="V4" s="538"/>
      <c r="W4" s="53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7" t="s">
        <v>23</v>
      </c>
      <c r="C17" s="538"/>
      <c r="D17" s="538"/>
      <c r="E17" s="538"/>
      <c r="F17" s="53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7" t="s">
        <v>18</v>
      </c>
      <c r="C4" s="538"/>
      <c r="D4" s="538"/>
      <c r="E4" s="538"/>
      <c r="F4" s="538"/>
      <c r="G4" s="538"/>
      <c r="H4" s="538"/>
      <c r="I4" s="538"/>
      <c r="J4" s="539"/>
      <c r="K4" s="537" t="s">
        <v>21</v>
      </c>
      <c r="L4" s="538"/>
      <c r="M4" s="538"/>
      <c r="N4" s="538"/>
      <c r="O4" s="538"/>
      <c r="P4" s="538"/>
      <c r="Q4" s="538"/>
      <c r="R4" s="538"/>
      <c r="S4" s="538"/>
      <c r="T4" s="538"/>
      <c r="U4" s="538"/>
      <c r="V4" s="538"/>
      <c r="W4" s="53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7" t="s">
        <v>23</v>
      </c>
      <c r="C17" s="538"/>
      <c r="D17" s="538"/>
      <c r="E17" s="538"/>
      <c r="F17" s="53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7" t="s">
        <v>18</v>
      </c>
      <c r="C4" s="538"/>
      <c r="D4" s="538"/>
      <c r="E4" s="538"/>
      <c r="F4" s="538"/>
      <c r="G4" s="538"/>
      <c r="H4" s="538"/>
      <c r="I4" s="538"/>
      <c r="J4" s="539"/>
      <c r="K4" s="537" t="s">
        <v>21</v>
      </c>
      <c r="L4" s="538"/>
      <c r="M4" s="538"/>
      <c r="N4" s="538"/>
      <c r="O4" s="538"/>
      <c r="P4" s="538"/>
      <c r="Q4" s="538"/>
      <c r="R4" s="538"/>
      <c r="S4" s="538"/>
      <c r="T4" s="538"/>
      <c r="U4" s="538"/>
      <c r="V4" s="538"/>
      <c r="W4" s="53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7" t="s">
        <v>23</v>
      </c>
      <c r="C17" s="538"/>
      <c r="D17" s="538"/>
      <c r="E17" s="538"/>
      <c r="F17" s="53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40" t="s">
        <v>42</v>
      </c>
      <c r="B1" s="54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40" t="s">
        <v>42</v>
      </c>
      <c r="B1" s="54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41" t="s">
        <v>42</v>
      </c>
      <c r="B1" s="54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40" t="s">
        <v>42</v>
      </c>
      <c r="B1" s="54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N366"/>
  <sheetViews>
    <sheetView showGridLines="0" topLeftCell="A319" zoomScale="73" zoomScaleNormal="73" workbookViewId="0">
      <selection activeCell="W365" sqref="W365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567"/>
      <c r="G2" s="567"/>
      <c r="H2" s="567"/>
      <c r="I2" s="567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565" t="s">
        <v>67</v>
      </c>
      <c r="AD6" s="565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545" t="s">
        <v>68</v>
      </c>
      <c r="C9" s="546"/>
      <c r="D9" s="546"/>
      <c r="E9" s="546"/>
      <c r="F9" s="546"/>
      <c r="G9" s="546"/>
      <c r="H9" s="546"/>
      <c r="I9" s="546"/>
      <c r="J9" s="547"/>
      <c r="K9" s="545" t="s">
        <v>63</v>
      </c>
      <c r="L9" s="546"/>
      <c r="M9" s="546"/>
      <c r="N9" s="547"/>
      <c r="O9" s="546" t="s">
        <v>64</v>
      </c>
      <c r="P9" s="546"/>
      <c r="Q9" s="546"/>
      <c r="R9" s="546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545" t="s">
        <v>68</v>
      </c>
      <c r="C25" s="546"/>
      <c r="D25" s="546"/>
      <c r="E25" s="546"/>
      <c r="F25" s="546"/>
      <c r="G25" s="546"/>
      <c r="H25" s="546"/>
      <c r="I25" s="546"/>
      <c r="J25" s="547"/>
      <c r="K25" s="545" t="s">
        <v>63</v>
      </c>
      <c r="L25" s="546"/>
      <c r="M25" s="546"/>
      <c r="N25" s="546"/>
      <c r="O25" s="547"/>
      <c r="P25" s="546" t="s">
        <v>64</v>
      </c>
      <c r="Q25" s="546"/>
      <c r="R25" s="546"/>
      <c r="S25" s="546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566" t="s">
        <v>78</v>
      </c>
      <c r="Y34" s="566"/>
      <c r="Z34" s="566"/>
      <c r="AA34" s="566"/>
      <c r="AB34" s="566"/>
      <c r="AC34" s="566"/>
      <c r="AD34" s="566"/>
      <c r="AE34" s="566"/>
      <c r="AF34" s="566"/>
      <c r="AG34" s="566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566"/>
      <c r="Y35" s="566"/>
      <c r="Z35" s="566"/>
      <c r="AA35" s="566"/>
      <c r="AB35" s="566"/>
      <c r="AC35" s="566"/>
      <c r="AD35" s="566"/>
      <c r="AE35" s="566"/>
      <c r="AF35" s="566"/>
      <c r="AG35" s="566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566"/>
      <c r="Y36" s="566"/>
      <c r="Z36" s="566"/>
      <c r="AA36" s="566"/>
      <c r="AB36" s="566"/>
      <c r="AC36" s="566"/>
      <c r="AD36" s="566"/>
      <c r="AE36" s="566"/>
      <c r="AF36" s="566"/>
      <c r="AG36" s="566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545" t="s">
        <v>68</v>
      </c>
      <c r="C39" s="546"/>
      <c r="D39" s="546"/>
      <c r="E39" s="546"/>
      <c r="F39" s="546"/>
      <c r="G39" s="546"/>
      <c r="H39" s="546"/>
      <c r="I39" s="546"/>
      <c r="J39" s="547"/>
      <c r="K39" s="545" t="s">
        <v>63</v>
      </c>
      <c r="L39" s="546"/>
      <c r="M39" s="546"/>
      <c r="N39" s="546"/>
      <c r="O39" s="547"/>
      <c r="P39" s="546" t="s">
        <v>64</v>
      </c>
      <c r="Q39" s="546"/>
      <c r="R39" s="546"/>
      <c r="S39" s="546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568" t="s">
        <v>82</v>
      </c>
      <c r="C51" s="568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545" t="s">
        <v>68</v>
      </c>
      <c r="C53" s="546"/>
      <c r="D53" s="546"/>
      <c r="E53" s="546"/>
      <c r="F53" s="546"/>
      <c r="G53" s="546"/>
      <c r="H53" s="546"/>
      <c r="I53" s="546"/>
      <c r="J53" s="547"/>
      <c r="K53" s="545" t="s">
        <v>63</v>
      </c>
      <c r="L53" s="546"/>
      <c r="M53" s="546"/>
      <c r="N53" s="546"/>
      <c r="O53" s="547"/>
      <c r="P53" s="546" t="s">
        <v>64</v>
      </c>
      <c r="Q53" s="546"/>
      <c r="R53" s="546"/>
      <c r="S53" s="546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545" t="s">
        <v>68</v>
      </c>
      <c r="C68" s="546"/>
      <c r="D68" s="546"/>
      <c r="E68" s="546"/>
      <c r="F68" s="546"/>
      <c r="G68" s="546"/>
      <c r="H68" s="546"/>
      <c r="I68" s="546"/>
      <c r="J68" s="546"/>
      <c r="K68" s="546"/>
      <c r="L68" s="546"/>
      <c r="M68" s="547"/>
      <c r="N68" s="545" t="s">
        <v>63</v>
      </c>
      <c r="O68" s="546"/>
      <c r="P68" s="546"/>
      <c r="Q68" s="546"/>
      <c r="R68" s="546"/>
      <c r="S68" s="547"/>
      <c r="T68" s="545" t="s">
        <v>64</v>
      </c>
      <c r="U68" s="546"/>
      <c r="V68" s="546"/>
      <c r="W68" s="546"/>
      <c r="X68" s="546"/>
      <c r="Y68" s="547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545" t="s">
        <v>68</v>
      </c>
      <c r="C82" s="546"/>
      <c r="D82" s="546"/>
      <c r="E82" s="546"/>
      <c r="F82" s="546"/>
      <c r="G82" s="546"/>
      <c r="H82" s="546"/>
      <c r="I82" s="546"/>
      <c r="J82" s="546"/>
      <c r="K82" s="546"/>
      <c r="L82" s="546"/>
      <c r="M82" s="547"/>
      <c r="N82" s="545" t="s">
        <v>63</v>
      </c>
      <c r="O82" s="546"/>
      <c r="P82" s="546"/>
      <c r="Q82" s="546"/>
      <c r="R82" s="546"/>
      <c r="S82" s="547"/>
      <c r="T82" s="545" t="s">
        <v>64</v>
      </c>
      <c r="U82" s="546"/>
      <c r="V82" s="546"/>
      <c r="W82" s="546"/>
      <c r="X82" s="546"/>
      <c r="Y82" s="547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545" t="s">
        <v>53</v>
      </c>
      <c r="C96" s="546"/>
      <c r="D96" s="547"/>
      <c r="E96" s="546" t="s">
        <v>68</v>
      </c>
      <c r="F96" s="546"/>
      <c r="G96" s="546"/>
      <c r="H96" s="546"/>
      <c r="I96" s="546"/>
      <c r="J96" s="546"/>
      <c r="K96" s="546"/>
      <c r="L96" s="546"/>
      <c r="M96" s="547"/>
      <c r="N96" s="545" t="s">
        <v>63</v>
      </c>
      <c r="O96" s="546"/>
      <c r="P96" s="546"/>
      <c r="Q96" s="546"/>
      <c r="R96" s="546"/>
      <c r="S96" s="547"/>
      <c r="T96" s="545" t="s">
        <v>64</v>
      </c>
      <c r="U96" s="546"/>
      <c r="V96" s="546"/>
      <c r="W96" s="546"/>
      <c r="X96" s="546"/>
      <c r="Y96" s="547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545" t="s">
        <v>53</v>
      </c>
      <c r="C110" s="546"/>
      <c r="D110" s="547"/>
      <c r="E110" s="546" t="s">
        <v>68</v>
      </c>
      <c r="F110" s="546"/>
      <c r="G110" s="546"/>
      <c r="H110" s="546"/>
      <c r="I110" s="546"/>
      <c r="J110" s="546"/>
      <c r="K110" s="546"/>
      <c r="L110" s="546"/>
      <c r="M110" s="547"/>
      <c r="N110" s="545" t="s">
        <v>63</v>
      </c>
      <c r="O110" s="546"/>
      <c r="P110" s="546"/>
      <c r="Q110" s="546"/>
      <c r="R110" s="546"/>
      <c r="S110" s="547"/>
      <c r="T110" s="545" t="s">
        <v>64</v>
      </c>
      <c r="U110" s="546"/>
      <c r="V110" s="546"/>
      <c r="W110" s="546"/>
      <c r="X110" s="546"/>
      <c r="Y110" s="547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545" t="s">
        <v>53</v>
      </c>
      <c r="C125" s="546"/>
      <c r="D125" s="546"/>
      <c r="E125" s="547"/>
      <c r="F125" s="545" t="s">
        <v>68</v>
      </c>
      <c r="G125" s="546"/>
      <c r="H125" s="546"/>
      <c r="I125" s="546"/>
      <c r="J125" s="546"/>
      <c r="K125" s="546"/>
      <c r="L125" s="547"/>
      <c r="M125" s="545" t="s">
        <v>63</v>
      </c>
      <c r="N125" s="546"/>
      <c r="O125" s="546"/>
      <c r="P125" s="546"/>
      <c r="Q125" s="546"/>
      <c r="R125" s="547"/>
      <c r="S125" s="545" t="s">
        <v>64</v>
      </c>
      <c r="T125" s="546"/>
      <c r="U125" s="546"/>
      <c r="V125" s="546"/>
      <c r="W125" s="546"/>
      <c r="X125" s="547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545" t="s">
        <v>53</v>
      </c>
      <c r="C139" s="546"/>
      <c r="D139" s="546"/>
      <c r="E139" s="547"/>
      <c r="F139" s="545" t="s">
        <v>68</v>
      </c>
      <c r="G139" s="546"/>
      <c r="H139" s="546"/>
      <c r="I139" s="546"/>
      <c r="J139" s="546"/>
      <c r="K139" s="546"/>
      <c r="L139" s="547"/>
      <c r="M139" s="545" t="s">
        <v>63</v>
      </c>
      <c r="N139" s="546"/>
      <c r="O139" s="546"/>
      <c r="P139" s="546"/>
      <c r="Q139" s="546"/>
      <c r="R139" s="547"/>
      <c r="S139" s="545" t="s">
        <v>64</v>
      </c>
      <c r="T139" s="546"/>
      <c r="U139" s="546"/>
      <c r="V139" s="546"/>
      <c r="W139" s="546"/>
      <c r="X139" s="547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545" t="s">
        <v>53</v>
      </c>
      <c r="C153" s="546"/>
      <c r="D153" s="546"/>
      <c r="E153" s="547"/>
      <c r="F153" s="545" t="s">
        <v>68</v>
      </c>
      <c r="G153" s="546"/>
      <c r="H153" s="546"/>
      <c r="I153" s="546"/>
      <c r="J153" s="546"/>
      <c r="K153" s="546"/>
      <c r="L153" s="547"/>
      <c r="M153" s="545" t="s">
        <v>63</v>
      </c>
      <c r="N153" s="546"/>
      <c r="O153" s="546"/>
      <c r="P153" s="546"/>
      <c r="Q153" s="546"/>
      <c r="R153" s="547"/>
      <c r="S153" s="545" t="s">
        <v>64</v>
      </c>
      <c r="T153" s="546"/>
      <c r="U153" s="546"/>
      <c r="V153" s="546"/>
      <c r="W153" s="546"/>
      <c r="X153" s="547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545" t="s">
        <v>53</v>
      </c>
      <c r="C167" s="546"/>
      <c r="D167" s="546"/>
      <c r="E167" s="547"/>
      <c r="F167" s="545" t="s">
        <v>68</v>
      </c>
      <c r="G167" s="546"/>
      <c r="H167" s="546"/>
      <c r="I167" s="546"/>
      <c r="J167" s="546"/>
      <c r="K167" s="546"/>
      <c r="L167" s="547"/>
      <c r="M167" s="545" t="s">
        <v>63</v>
      </c>
      <c r="N167" s="546"/>
      <c r="O167" s="546"/>
      <c r="P167" s="546"/>
      <c r="Q167" s="546"/>
      <c r="R167" s="547"/>
      <c r="S167" s="545" t="s">
        <v>64</v>
      </c>
      <c r="T167" s="546"/>
      <c r="U167" s="546"/>
      <c r="V167" s="546"/>
      <c r="W167" s="546"/>
      <c r="X167" s="547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545" t="s">
        <v>53</v>
      </c>
      <c r="C181" s="546"/>
      <c r="D181" s="546"/>
      <c r="E181" s="547"/>
      <c r="F181" s="545" t="s">
        <v>68</v>
      </c>
      <c r="G181" s="546"/>
      <c r="H181" s="546"/>
      <c r="I181" s="546"/>
      <c r="J181" s="546"/>
      <c r="K181" s="546"/>
      <c r="L181" s="547"/>
      <c r="M181" s="545" t="s">
        <v>63</v>
      </c>
      <c r="N181" s="546"/>
      <c r="O181" s="546"/>
      <c r="P181" s="546"/>
      <c r="Q181" s="546"/>
      <c r="R181" s="547"/>
      <c r="S181" s="545" t="s">
        <v>64</v>
      </c>
      <c r="T181" s="546"/>
      <c r="U181" s="546"/>
      <c r="V181" s="546"/>
      <c r="W181" s="546"/>
      <c r="X181" s="547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545" t="s">
        <v>53</v>
      </c>
      <c r="C197" s="546"/>
      <c r="D197" s="546"/>
      <c r="E197" s="547"/>
      <c r="F197" s="545" t="s">
        <v>68</v>
      </c>
      <c r="G197" s="546"/>
      <c r="H197" s="546"/>
      <c r="I197" s="546"/>
      <c r="J197" s="546"/>
      <c r="K197" s="546"/>
      <c r="L197" s="547"/>
      <c r="M197" s="545" t="s">
        <v>63</v>
      </c>
      <c r="N197" s="546"/>
      <c r="O197" s="546"/>
      <c r="P197" s="546"/>
      <c r="Q197" s="546"/>
      <c r="R197" s="547"/>
      <c r="S197" s="545" t="s">
        <v>64</v>
      </c>
      <c r="T197" s="546"/>
      <c r="U197" s="546"/>
      <c r="V197" s="546"/>
      <c r="W197" s="546"/>
      <c r="X197" s="547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545" t="s">
        <v>53</v>
      </c>
      <c r="C211" s="546"/>
      <c r="D211" s="546"/>
      <c r="E211" s="547"/>
      <c r="F211" s="545" t="s">
        <v>68</v>
      </c>
      <c r="G211" s="546"/>
      <c r="H211" s="546"/>
      <c r="I211" s="546"/>
      <c r="J211" s="546"/>
      <c r="K211" s="546"/>
      <c r="L211" s="547"/>
      <c r="M211" s="545" t="s">
        <v>63</v>
      </c>
      <c r="N211" s="546"/>
      <c r="O211" s="546"/>
      <c r="P211" s="546"/>
      <c r="Q211" s="546"/>
      <c r="R211" s="547"/>
      <c r="S211" s="545" t="s">
        <v>64</v>
      </c>
      <c r="T211" s="546"/>
      <c r="U211" s="546"/>
      <c r="V211" s="546"/>
      <c r="W211" s="546"/>
      <c r="X211" s="547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545" t="s">
        <v>53</v>
      </c>
      <c r="C226" s="546"/>
      <c r="D226" s="546"/>
      <c r="E226" s="547"/>
      <c r="F226" s="545" t="s">
        <v>68</v>
      </c>
      <c r="G226" s="546"/>
      <c r="H226" s="546"/>
      <c r="I226" s="546"/>
      <c r="J226" s="546"/>
      <c r="K226" s="546"/>
      <c r="L226" s="547"/>
      <c r="M226" s="545" t="s">
        <v>63</v>
      </c>
      <c r="N226" s="546"/>
      <c r="O226" s="546"/>
      <c r="P226" s="546"/>
      <c r="Q226" s="546"/>
      <c r="R226" s="547"/>
      <c r="S226" s="545" t="s">
        <v>64</v>
      </c>
      <c r="T226" s="546"/>
      <c r="U226" s="546"/>
      <c r="V226" s="546"/>
      <c r="W226" s="546"/>
      <c r="X226" s="547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545" t="s">
        <v>53</v>
      </c>
      <c r="C240" s="546"/>
      <c r="D240" s="546"/>
      <c r="E240" s="547"/>
      <c r="F240" s="545" t="s">
        <v>68</v>
      </c>
      <c r="G240" s="546"/>
      <c r="H240" s="546"/>
      <c r="I240" s="546"/>
      <c r="J240" s="546"/>
      <c r="K240" s="546"/>
      <c r="L240" s="547"/>
      <c r="M240" s="545" t="s">
        <v>63</v>
      </c>
      <c r="N240" s="546"/>
      <c r="O240" s="546"/>
      <c r="P240" s="546"/>
      <c r="Q240" s="546"/>
      <c r="R240" s="547"/>
      <c r="S240" s="545" t="s">
        <v>64</v>
      </c>
      <c r="T240" s="546"/>
      <c r="U240" s="546"/>
      <c r="V240" s="546"/>
      <c r="W240" s="546"/>
      <c r="X240" s="547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545" t="s">
        <v>53</v>
      </c>
      <c r="C254" s="546"/>
      <c r="D254" s="546"/>
      <c r="E254" s="547"/>
      <c r="F254" s="545" t="s">
        <v>68</v>
      </c>
      <c r="G254" s="546"/>
      <c r="H254" s="546"/>
      <c r="I254" s="546"/>
      <c r="J254" s="546"/>
      <c r="K254" s="546"/>
      <c r="L254" s="547"/>
      <c r="M254" s="545" t="s">
        <v>63</v>
      </c>
      <c r="N254" s="546"/>
      <c r="O254" s="546"/>
      <c r="P254" s="546"/>
      <c r="Q254" s="547"/>
      <c r="R254" s="545" t="s">
        <v>64</v>
      </c>
      <c r="S254" s="546"/>
      <c r="T254" s="546"/>
      <c r="U254" s="546"/>
      <c r="V254" s="547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545" t="s">
        <v>53</v>
      </c>
      <c r="C268" s="546"/>
      <c r="D268" s="546"/>
      <c r="E268" s="547"/>
      <c r="F268" s="545" t="s">
        <v>68</v>
      </c>
      <c r="G268" s="546"/>
      <c r="H268" s="546"/>
      <c r="I268" s="546"/>
      <c r="J268" s="546"/>
      <c r="K268" s="546"/>
      <c r="L268" s="547"/>
      <c r="M268" s="545" t="s">
        <v>63</v>
      </c>
      <c r="N268" s="546"/>
      <c r="O268" s="546"/>
      <c r="P268" s="546"/>
      <c r="Q268" s="547"/>
      <c r="R268" s="545" t="s">
        <v>64</v>
      </c>
      <c r="S268" s="546"/>
      <c r="T268" s="546"/>
      <c r="U268" s="546"/>
      <c r="V268" s="547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545" t="s">
        <v>53</v>
      </c>
      <c r="C282" s="546"/>
      <c r="D282" s="546"/>
      <c r="E282" s="547"/>
      <c r="F282" s="545" t="s">
        <v>68</v>
      </c>
      <c r="G282" s="546"/>
      <c r="H282" s="546"/>
      <c r="I282" s="546"/>
      <c r="J282" s="546"/>
      <c r="K282" s="546"/>
      <c r="L282" s="547"/>
      <c r="M282" s="545" t="s">
        <v>63</v>
      </c>
      <c r="N282" s="546"/>
      <c r="O282" s="546"/>
      <c r="P282" s="546"/>
      <c r="Q282" s="547"/>
      <c r="R282" s="545" t="s">
        <v>64</v>
      </c>
      <c r="S282" s="546"/>
      <c r="T282" s="546"/>
      <c r="U282" s="546"/>
      <c r="V282" s="547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545" t="s">
        <v>53</v>
      </c>
      <c r="C296" s="546"/>
      <c r="D296" s="546"/>
      <c r="E296" s="547"/>
      <c r="F296" s="545" t="s">
        <v>68</v>
      </c>
      <c r="G296" s="546"/>
      <c r="H296" s="546"/>
      <c r="I296" s="546"/>
      <c r="J296" s="546"/>
      <c r="K296" s="546"/>
      <c r="L296" s="547"/>
      <c r="M296" s="545" t="s">
        <v>63</v>
      </c>
      <c r="N296" s="546"/>
      <c r="O296" s="546"/>
      <c r="P296" s="546"/>
      <c r="Q296" s="547"/>
      <c r="R296" s="545" t="s">
        <v>64</v>
      </c>
      <c r="S296" s="546"/>
      <c r="T296" s="546"/>
      <c r="U296" s="546"/>
      <c r="V296" s="547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545" t="s">
        <v>53</v>
      </c>
      <c r="C310" s="546"/>
      <c r="D310" s="546"/>
      <c r="E310" s="547"/>
      <c r="F310" s="545" t="s">
        <v>68</v>
      </c>
      <c r="G310" s="546"/>
      <c r="H310" s="546"/>
      <c r="I310" s="546"/>
      <c r="J310" s="546"/>
      <c r="K310" s="546"/>
      <c r="L310" s="547"/>
      <c r="M310" s="545" t="s">
        <v>63</v>
      </c>
      <c r="N310" s="546"/>
      <c r="O310" s="546"/>
      <c r="P310" s="546"/>
      <c r="Q310" s="547"/>
      <c r="R310" s="545" t="s">
        <v>64</v>
      </c>
      <c r="S310" s="546"/>
      <c r="T310" s="546"/>
      <c r="U310" s="546"/>
      <c r="V310" s="547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555" t="s">
        <v>53</v>
      </c>
      <c r="B325" s="556"/>
      <c r="C325" s="556"/>
      <c r="D325" s="556"/>
      <c r="E325" s="556"/>
      <c r="F325" s="556"/>
      <c r="G325" s="556"/>
      <c r="H325" s="556"/>
      <c r="I325" s="556"/>
      <c r="J325" s="557"/>
      <c r="K325" s="558" t="s">
        <v>68</v>
      </c>
      <c r="L325" s="559"/>
      <c r="M325" s="559"/>
      <c r="N325" s="559"/>
      <c r="O325" s="559"/>
      <c r="P325" s="559"/>
      <c r="Q325" s="559"/>
      <c r="R325" s="559"/>
      <c r="S325" s="559"/>
      <c r="T325" s="560"/>
      <c r="U325" s="561" t="s">
        <v>63</v>
      </c>
      <c r="V325" s="562"/>
      <c r="W325" s="562"/>
      <c r="X325" s="562"/>
      <c r="Y325" s="562"/>
      <c r="Z325" s="562"/>
      <c r="AA325" s="562"/>
      <c r="AB325" s="562"/>
      <c r="AC325" s="562"/>
      <c r="AD325" s="563"/>
      <c r="AE325" s="542" t="s">
        <v>63</v>
      </c>
      <c r="AF325" s="543"/>
      <c r="AG325" s="543"/>
      <c r="AH325" s="543"/>
      <c r="AI325" s="543"/>
      <c r="AJ325" s="543"/>
      <c r="AK325" s="543"/>
      <c r="AL325" s="543"/>
      <c r="AM325" s="543"/>
      <c r="AN325" s="544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548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554">
        <v>781</v>
      </c>
      <c r="G327" s="554">
        <v>115.5</v>
      </c>
      <c r="H327" s="554">
        <v>66</v>
      </c>
      <c r="I327" s="554">
        <v>1</v>
      </c>
      <c r="J327" s="571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548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554">
        <v>896</v>
      </c>
      <c r="AA327" s="554">
        <v>114.5</v>
      </c>
      <c r="AB327" s="554">
        <v>76</v>
      </c>
      <c r="AC327" s="554">
        <v>1</v>
      </c>
      <c r="AD327" s="571">
        <v>130</v>
      </c>
      <c r="AE327" s="548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554">
        <v>872</v>
      </c>
      <c r="AK327" s="554">
        <v>115.5</v>
      </c>
      <c r="AL327" s="554">
        <v>74</v>
      </c>
      <c r="AM327" s="554">
        <v>1</v>
      </c>
      <c r="AN327" s="571">
        <v>130</v>
      </c>
    </row>
    <row r="328" spans="1:40" s="499" customFormat="1" ht="15" hidden="1" customHeight="1" thickBot="1" x14ac:dyDescent="0.25">
      <c r="A328" s="564"/>
      <c r="B328" s="504" t="s">
        <v>132</v>
      </c>
      <c r="C328" s="504">
        <v>511</v>
      </c>
      <c r="D328" s="504">
        <v>115</v>
      </c>
      <c r="E328" s="504" t="s">
        <v>128</v>
      </c>
      <c r="F328" s="550"/>
      <c r="G328" s="550"/>
      <c r="H328" s="550"/>
      <c r="I328" s="550"/>
      <c r="J328" s="552"/>
      <c r="K328" s="548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554">
        <v>778</v>
      </c>
      <c r="Q328" s="554">
        <v>111.5</v>
      </c>
      <c r="R328" s="554">
        <v>66</v>
      </c>
      <c r="S328" s="554">
        <v>2</v>
      </c>
      <c r="T328" s="571">
        <v>128.5</v>
      </c>
      <c r="U328" s="564"/>
      <c r="V328" s="244">
        <v>2</v>
      </c>
      <c r="W328" s="244">
        <v>695</v>
      </c>
      <c r="X328" s="244">
        <v>114.5</v>
      </c>
      <c r="Y328" s="244" t="s">
        <v>126</v>
      </c>
      <c r="Z328" s="550"/>
      <c r="AA328" s="550"/>
      <c r="AB328" s="550"/>
      <c r="AC328" s="550"/>
      <c r="AD328" s="552"/>
      <c r="AE328" s="549"/>
      <c r="AF328" s="245">
        <v>2</v>
      </c>
      <c r="AG328" s="245">
        <v>625</v>
      </c>
      <c r="AH328" s="245">
        <v>114.5</v>
      </c>
      <c r="AI328" s="245" t="s">
        <v>128</v>
      </c>
      <c r="AJ328" s="551"/>
      <c r="AK328" s="551"/>
      <c r="AL328" s="551"/>
      <c r="AM328" s="551"/>
      <c r="AN328" s="553"/>
    </row>
    <row r="329" spans="1:40" s="499" customFormat="1" ht="15" hidden="1" customHeight="1" thickBot="1" x14ac:dyDescent="0.25">
      <c r="A329" s="548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554">
        <v>781</v>
      </c>
      <c r="G329" s="554">
        <v>116</v>
      </c>
      <c r="H329" s="554">
        <v>66</v>
      </c>
      <c r="I329" s="554" t="s">
        <v>136</v>
      </c>
      <c r="J329" s="571">
        <v>130</v>
      </c>
      <c r="K329" s="549"/>
      <c r="L329" s="245">
        <v>9</v>
      </c>
      <c r="M329" s="245">
        <v>579</v>
      </c>
      <c r="N329" s="245">
        <v>111.5</v>
      </c>
      <c r="O329" s="245" t="s">
        <v>128</v>
      </c>
      <c r="P329" s="551"/>
      <c r="Q329" s="551"/>
      <c r="R329" s="551"/>
      <c r="S329" s="551"/>
      <c r="T329" s="553"/>
      <c r="U329" s="549"/>
      <c r="V329" s="245">
        <v>3</v>
      </c>
      <c r="W329" s="245">
        <v>32</v>
      </c>
      <c r="X329" s="245">
        <v>112.5</v>
      </c>
      <c r="Y329" s="245" t="s">
        <v>131</v>
      </c>
      <c r="Z329" s="551"/>
      <c r="AA329" s="551"/>
      <c r="AB329" s="551"/>
      <c r="AC329" s="551"/>
      <c r="AD329" s="553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564"/>
      <c r="B330" s="244">
        <v>1</v>
      </c>
      <c r="C330" s="244">
        <v>264</v>
      </c>
      <c r="D330" s="244">
        <v>117.5</v>
      </c>
      <c r="E330" s="244" t="s">
        <v>128</v>
      </c>
      <c r="F330" s="550"/>
      <c r="G330" s="550"/>
      <c r="H330" s="550"/>
      <c r="I330" s="550"/>
      <c r="J330" s="552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548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554">
        <v>873</v>
      </c>
      <c r="AK330" s="554">
        <v>113</v>
      </c>
      <c r="AL330" s="554">
        <v>74</v>
      </c>
      <c r="AM330" s="554">
        <v>3</v>
      </c>
      <c r="AN330" s="571">
        <v>128.5</v>
      </c>
    </row>
    <row r="331" spans="1:40" s="499" customFormat="1" ht="15" hidden="1" customHeight="1" thickBot="1" x14ac:dyDescent="0.25">
      <c r="A331" s="549"/>
      <c r="B331" s="245" t="s">
        <v>133</v>
      </c>
      <c r="C331" s="245">
        <v>515</v>
      </c>
      <c r="D331" s="245">
        <v>114</v>
      </c>
      <c r="E331" s="245" t="s">
        <v>126</v>
      </c>
      <c r="F331" s="551"/>
      <c r="G331" s="551"/>
      <c r="H331" s="551"/>
      <c r="I331" s="551"/>
      <c r="J331" s="553"/>
      <c r="K331" s="548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554">
        <v>778</v>
      </c>
      <c r="Q331" s="554">
        <v>110.5</v>
      </c>
      <c r="R331" s="554">
        <v>66</v>
      </c>
      <c r="S331" s="554">
        <v>2</v>
      </c>
      <c r="T331" s="571">
        <v>128.5</v>
      </c>
      <c r="U331" s="548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554">
        <v>897</v>
      </c>
      <c r="AA331" s="554">
        <v>112</v>
      </c>
      <c r="AB331" s="554">
        <v>76</v>
      </c>
      <c r="AC331" s="572" t="s">
        <v>135</v>
      </c>
      <c r="AD331" s="571">
        <v>128.5</v>
      </c>
      <c r="AE331" s="564"/>
      <c r="AF331" s="244">
        <v>3</v>
      </c>
      <c r="AG331" s="244">
        <v>498</v>
      </c>
      <c r="AH331" s="244">
        <v>113</v>
      </c>
      <c r="AI331" s="244" t="s">
        <v>126</v>
      </c>
      <c r="AJ331" s="550"/>
      <c r="AK331" s="550"/>
      <c r="AL331" s="550"/>
      <c r="AM331" s="550"/>
      <c r="AN331" s="552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549"/>
      <c r="L332" s="245">
        <v>10</v>
      </c>
      <c r="M332" s="245">
        <v>710</v>
      </c>
      <c r="N332" s="245">
        <v>110.5</v>
      </c>
      <c r="O332" s="245" t="s">
        <v>128</v>
      </c>
      <c r="P332" s="551"/>
      <c r="Q332" s="551"/>
      <c r="R332" s="551"/>
      <c r="S332" s="551"/>
      <c r="T332" s="553"/>
      <c r="U332" s="549"/>
      <c r="V332" s="245">
        <v>4</v>
      </c>
      <c r="W332" s="245">
        <v>418</v>
      </c>
      <c r="X332" s="245">
        <v>111.5</v>
      </c>
      <c r="Y332" s="245" t="s">
        <v>128</v>
      </c>
      <c r="Z332" s="551"/>
      <c r="AA332" s="551"/>
      <c r="AB332" s="551"/>
      <c r="AC332" s="551"/>
      <c r="AD332" s="553"/>
      <c r="AE332" s="549"/>
      <c r="AF332" s="245">
        <v>4</v>
      </c>
      <c r="AG332" s="245">
        <v>278</v>
      </c>
      <c r="AH332" s="245">
        <v>111.5</v>
      </c>
      <c r="AI332" s="245" t="s">
        <v>131</v>
      </c>
      <c r="AJ332" s="551"/>
      <c r="AK332" s="551"/>
      <c r="AL332" s="551"/>
      <c r="AM332" s="551"/>
      <c r="AN332" s="553"/>
    </row>
    <row r="333" spans="1:40" s="499" customFormat="1" ht="15" hidden="1" customHeight="1" x14ac:dyDescent="0.2">
      <c r="A333" s="548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554">
        <v>782</v>
      </c>
      <c r="G333" s="554">
        <v>116</v>
      </c>
      <c r="H333" s="554">
        <v>67</v>
      </c>
      <c r="I333" s="554">
        <v>2</v>
      </c>
      <c r="J333" s="571">
        <v>128.5</v>
      </c>
      <c r="K333" s="569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550">
        <v>778</v>
      </c>
      <c r="Q333" s="550">
        <v>110.5</v>
      </c>
      <c r="R333" s="550">
        <v>66</v>
      </c>
      <c r="S333" s="550">
        <v>3</v>
      </c>
      <c r="T333" s="552">
        <v>128.5</v>
      </c>
      <c r="U333" s="564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550">
        <v>897</v>
      </c>
      <c r="AA333" s="550">
        <v>111</v>
      </c>
      <c r="AB333" s="550">
        <v>76</v>
      </c>
      <c r="AC333" s="550">
        <v>3</v>
      </c>
      <c r="AD333" s="552">
        <v>128.5</v>
      </c>
      <c r="AE333" s="564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550">
        <v>873</v>
      </c>
      <c r="AK333" s="550">
        <v>111</v>
      </c>
      <c r="AL333" s="550">
        <v>74</v>
      </c>
      <c r="AM333" s="550">
        <v>3</v>
      </c>
      <c r="AN333" s="552">
        <v>128.5</v>
      </c>
    </row>
    <row r="334" spans="1:40" s="499" customFormat="1" ht="15" hidden="1" customHeight="1" thickBot="1" x14ac:dyDescent="0.25">
      <c r="A334" s="564"/>
      <c r="B334" s="244">
        <v>2</v>
      </c>
      <c r="C334" s="244">
        <v>487</v>
      </c>
      <c r="D334" s="244">
        <v>116</v>
      </c>
      <c r="E334" s="424" t="s">
        <v>126</v>
      </c>
      <c r="F334" s="550"/>
      <c r="G334" s="550"/>
      <c r="H334" s="550"/>
      <c r="I334" s="550"/>
      <c r="J334" s="552"/>
      <c r="K334" s="570"/>
      <c r="L334" s="245">
        <v>11</v>
      </c>
      <c r="M334" s="245">
        <v>547</v>
      </c>
      <c r="N334" s="245">
        <v>110</v>
      </c>
      <c r="O334" s="245" t="s">
        <v>126</v>
      </c>
      <c r="P334" s="551"/>
      <c r="Q334" s="551"/>
      <c r="R334" s="551"/>
      <c r="S334" s="551"/>
      <c r="T334" s="553"/>
      <c r="U334" s="549"/>
      <c r="V334" s="245">
        <v>5</v>
      </c>
      <c r="W334" s="245">
        <v>558</v>
      </c>
      <c r="X334" s="245">
        <v>110</v>
      </c>
      <c r="Y334" s="245" t="s">
        <v>126</v>
      </c>
      <c r="Z334" s="551"/>
      <c r="AA334" s="551"/>
      <c r="AB334" s="551"/>
      <c r="AC334" s="551"/>
      <c r="AD334" s="553"/>
      <c r="AE334" s="549"/>
      <c r="AF334" s="245">
        <v>5</v>
      </c>
      <c r="AG334" s="245">
        <v>559</v>
      </c>
      <c r="AH334" s="245">
        <v>110.5</v>
      </c>
      <c r="AI334" s="245" t="s">
        <v>126</v>
      </c>
      <c r="AJ334" s="551"/>
      <c r="AK334" s="551"/>
      <c r="AL334" s="551"/>
      <c r="AM334" s="551"/>
      <c r="AN334" s="553"/>
    </row>
    <row r="335" spans="1:40" s="499" customFormat="1" ht="15" hidden="1" customHeight="1" thickBot="1" x14ac:dyDescent="0.25">
      <c r="A335" s="549"/>
      <c r="B335" s="245">
        <v>3</v>
      </c>
      <c r="C335" s="245">
        <v>289</v>
      </c>
      <c r="D335" s="245">
        <v>115</v>
      </c>
      <c r="E335" s="524" t="s">
        <v>128</v>
      </c>
      <c r="F335" s="551"/>
      <c r="G335" s="551"/>
      <c r="H335" s="551"/>
      <c r="I335" s="551"/>
      <c r="J335" s="553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564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550">
        <v>782</v>
      </c>
      <c r="G336" s="550">
        <v>114</v>
      </c>
      <c r="H336" s="550">
        <v>67</v>
      </c>
      <c r="I336" s="550">
        <v>3</v>
      </c>
      <c r="J336" s="552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549"/>
      <c r="B337" s="245">
        <v>4</v>
      </c>
      <c r="C337" s="245">
        <v>610</v>
      </c>
      <c r="D337" s="245">
        <v>113</v>
      </c>
      <c r="E337" s="245" t="s">
        <v>126</v>
      </c>
      <c r="F337" s="551"/>
      <c r="G337" s="551"/>
      <c r="H337" s="551"/>
      <c r="I337" s="551"/>
      <c r="J337" s="553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545" t="s">
        <v>53</v>
      </c>
      <c r="C341" s="546"/>
      <c r="D341" s="546"/>
      <c r="E341" s="546"/>
      <c r="F341" s="547"/>
      <c r="G341" s="545" t="s">
        <v>68</v>
      </c>
      <c r="H341" s="546"/>
      <c r="I341" s="546"/>
      <c r="J341" s="546"/>
      <c r="K341" s="547"/>
      <c r="L341" s="545" t="s">
        <v>63</v>
      </c>
      <c r="M341" s="546"/>
      <c r="N341" s="546"/>
      <c r="O341" s="547"/>
      <c r="P341" s="545" t="s">
        <v>64</v>
      </c>
      <c r="Q341" s="546"/>
      <c r="R341" s="546"/>
      <c r="S341" s="547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545" t="s">
        <v>53</v>
      </c>
      <c r="C355" s="546"/>
      <c r="D355" s="546"/>
      <c r="E355" s="546"/>
      <c r="F355" s="547"/>
      <c r="G355" s="545" t="s">
        <v>68</v>
      </c>
      <c r="H355" s="546"/>
      <c r="I355" s="546"/>
      <c r="J355" s="546"/>
      <c r="K355" s="547"/>
      <c r="L355" s="545" t="s">
        <v>63</v>
      </c>
      <c r="M355" s="546"/>
      <c r="N355" s="546"/>
      <c r="O355" s="547"/>
      <c r="P355" s="545" t="s">
        <v>64</v>
      </c>
      <c r="Q355" s="546"/>
      <c r="R355" s="546"/>
      <c r="S355" s="547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55" t="s">
        <v>2</v>
      </c>
      <c r="B357" s="529"/>
      <c r="C357" s="530"/>
      <c r="D357" s="530"/>
      <c r="E357" s="530"/>
      <c r="F357" s="531"/>
      <c r="G357" s="529"/>
      <c r="H357" s="530"/>
      <c r="I357" s="530"/>
      <c r="J357" s="530"/>
      <c r="K357" s="530"/>
      <c r="L357" s="529"/>
      <c r="M357" s="530"/>
      <c r="N357" s="530"/>
      <c r="O357" s="531"/>
      <c r="P357" s="532"/>
      <c r="Q357" s="530"/>
      <c r="R357" s="530"/>
      <c r="S357" s="530"/>
      <c r="T357" s="227" t="s">
        <v>0</v>
      </c>
      <c r="U357" s="534"/>
      <c r="V357" s="534"/>
      <c r="W357" s="534"/>
    </row>
    <row r="358" spans="1:23" x14ac:dyDescent="0.2">
      <c r="A358" s="265" t="s">
        <v>3</v>
      </c>
      <c r="B358" s="266">
        <v>3060</v>
      </c>
      <c r="C358" s="267">
        <v>3060</v>
      </c>
      <c r="D358" s="389">
        <v>3060</v>
      </c>
      <c r="E358" s="389">
        <v>3060</v>
      </c>
      <c r="F358" s="268">
        <v>3060</v>
      </c>
      <c r="G358" s="269">
        <v>3060</v>
      </c>
      <c r="H358" s="267">
        <v>3060</v>
      </c>
      <c r="I358" s="267">
        <v>3060</v>
      </c>
      <c r="J358" s="267">
        <v>3060</v>
      </c>
      <c r="K358" s="267">
        <v>3060</v>
      </c>
      <c r="L358" s="266">
        <v>3060</v>
      </c>
      <c r="M358" s="267">
        <v>3060</v>
      </c>
      <c r="N358" s="267">
        <v>3060</v>
      </c>
      <c r="O358" s="268">
        <v>3060</v>
      </c>
      <c r="P358" s="269">
        <v>3060</v>
      </c>
      <c r="Q358" s="267">
        <v>3060</v>
      </c>
      <c r="R358" s="267">
        <v>3060</v>
      </c>
      <c r="S358" s="267">
        <v>3060</v>
      </c>
      <c r="T358" s="270">
        <v>3060</v>
      </c>
      <c r="U358" s="534"/>
      <c r="V358" s="534"/>
      <c r="W358" s="534"/>
    </row>
    <row r="359" spans="1:23" x14ac:dyDescent="0.2">
      <c r="A359" s="271" t="s">
        <v>6</v>
      </c>
      <c r="B359" s="272">
        <v>3011.46</v>
      </c>
      <c r="C359" s="273">
        <v>2993.92</v>
      </c>
      <c r="D359" s="330">
        <v>2852.14</v>
      </c>
      <c r="E359" s="330">
        <v>2993.75</v>
      </c>
      <c r="F359" s="274">
        <v>3214.04</v>
      </c>
      <c r="G359" s="275">
        <v>3005.93</v>
      </c>
      <c r="H359" s="273">
        <v>3139.07</v>
      </c>
      <c r="I359" s="273">
        <v>2975.38</v>
      </c>
      <c r="J359" s="273">
        <v>3086.32</v>
      </c>
      <c r="K359" s="273">
        <v>3200.3</v>
      </c>
      <c r="L359" s="272">
        <v>3053.79</v>
      </c>
      <c r="M359" s="273">
        <v>2945</v>
      </c>
      <c r="N359" s="273">
        <v>3096.92</v>
      </c>
      <c r="O359" s="274">
        <v>3103.2</v>
      </c>
      <c r="P359" s="275">
        <v>3041.61</v>
      </c>
      <c r="Q359" s="275">
        <v>2880</v>
      </c>
      <c r="R359" s="275">
        <v>3072.62</v>
      </c>
      <c r="S359" s="275">
        <v>3183.38</v>
      </c>
      <c r="T359" s="276">
        <v>3077.2394043528066</v>
      </c>
      <c r="U359" s="534"/>
      <c r="V359" s="534"/>
      <c r="W359" s="534"/>
    </row>
    <row r="360" spans="1:23" x14ac:dyDescent="0.2">
      <c r="A360" s="255" t="s">
        <v>7</v>
      </c>
      <c r="B360" s="277">
        <v>81.3</v>
      </c>
      <c r="C360" s="278">
        <v>74.510000000000005</v>
      </c>
      <c r="D360" s="333">
        <v>64.3</v>
      </c>
      <c r="E360" s="333">
        <v>89.6</v>
      </c>
      <c r="F360" s="279">
        <v>82.69</v>
      </c>
      <c r="G360" s="280">
        <v>85.19</v>
      </c>
      <c r="H360" s="278">
        <v>87.04</v>
      </c>
      <c r="I360" s="278">
        <v>92.31</v>
      </c>
      <c r="J360" s="278">
        <v>94.74</v>
      </c>
      <c r="K360" s="278">
        <v>90.91</v>
      </c>
      <c r="L360" s="277">
        <v>89.39</v>
      </c>
      <c r="M360" s="278">
        <v>85.71</v>
      </c>
      <c r="N360" s="278">
        <v>86.15</v>
      </c>
      <c r="O360" s="279">
        <v>86.36</v>
      </c>
      <c r="P360" s="280">
        <v>75.81</v>
      </c>
      <c r="Q360" s="280">
        <v>76.47</v>
      </c>
      <c r="R360" s="280">
        <v>85.25</v>
      </c>
      <c r="S360" s="280">
        <v>90.77</v>
      </c>
      <c r="T360" s="281">
        <v>84.87972508591065</v>
      </c>
      <c r="U360" s="534"/>
      <c r="V360" s="534"/>
      <c r="W360" s="534"/>
    </row>
    <row r="361" spans="1:23" x14ac:dyDescent="0.2">
      <c r="A361" s="255" t="s">
        <v>8</v>
      </c>
      <c r="B361" s="282">
        <v>7.0800000000000002E-2</v>
      </c>
      <c r="C361" s="283">
        <v>7.6600000000000001E-2</v>
      </c>
      <c r="D361" s="336">
        <v>9.8199999999999996E-2</v>
      </c>
      <c r="E361" s="336">
        <v>6.6600000000000006E-2</v>
      </c>
      <c r="F361" s="284">
        <v>6.7500000000000004E-2</v>
      </c>
      <c r="G361" s="285">
        <v>6.8000000000000005E-2</v>
      </c>
      <c r="H361" s="283">
        <v>6.7000000000000004E-2</v>
      </c>
      <c r="I361" s="283">
        <v>5.67E-2</v>
      </c>
      <c r="J361" s="283">
        <v>5.7799999999999997E-2</v>
      </c>
      <c r="K361" s="283">
        <v>5.4600000000000003E-2</v>
      </c>
      <c r="L361" s="282">
        <v>6.3100000000000003E-2</v>
      </c>
      <c r="M361" s="283">
        <v>6.7000000000000004E-2</v>
      </c>
      <c r="N361" s="283">
        <v>7.3800000000000004E-2</v>
      </c>
      <c r="O361" s="284">
        <v>7.0000000000000007E-2</v>
      </c>
      <c r="P361" s="285">
        <v>8.3299999999999999E-2</v>
      </c>
      <c r="Q361" s="285">
        <v>7.5800000000000006E-2</v>
      </c>
      <c r="R361" s="285">
        <v>7.3400000000000007E-2</v>
      </c>
      <c r="S361" s="285">
        <v>6.4299999999999996E-2</v>
      </c>
      <c r="T361" s="286">
        <v>7.3849878122678181E-2</v>
      </c>
      <c r="U361" s="534"/>
      <c r="V361" s="534"/>
      <c r="W361" s="534"/>
    </row>
    <row r="362" spans="1:23" x14ac:dyDescent="0.2">
      <c r="A362" s="271" t="s">
        <v>1</v>
      </c>
      <c r="B362" s="287">
        <f>B359/B358*100-100</f>
        <v>-1.5862745098039142</v>
      </c>
      <c r="C362" s="288">
        <f t="shared" ref="C362:G362" si="128">C359/C358*100-100</f>
        <v>-2.1594771241830131</v>
      </c>
      <c r="D362" s="288">
        <f t="shared" si="128"/>
        <v>-6.7928104575163388</v>
      </c>
      <c r="E362" s="288">
        <f t="shared" si="128"/>
        <v>-2.1650326797385588</v>
      </c>
      <c r="F362" s="289">
        <f t="shared" si="128"/>
        <v>5.0339869281045679</v>
      </c>
      <c r="G362" s="290">
        <f t="shared" si="128"/>
        <v>-1.7669934640522911</v>
      </c>
      <c r="H362" s="288">
        <f>H359/H358*100-100</f>
        <v>2.5839869281045793</v>
      </c>
      <c r="I362" s="288">
        <f t="shared" ref="I362:K362" si="129">I359/I358*100-100</f>
        <v>-2.7653594771241785</v>
      </c>
      <c r="J362" s="288">
        <f t="shared" si="129"/>
        <v>0.86013071895425242</v>
      </c>
      <c r="K362" s="288">
        <f t="shared" si="129"/>
        <v>4.5849673202614412</v>
      </c>
      <c r="L362" s="287">
        <f>L359/L358*100-100</f>
        <v>-0.2029411764705884</v>
      </c>
      <c r="M362" s="288">
        <f t="shared" ref="M362:T362" si="130">M359/M358*100-100</f>
        <v>-3.7581699346405202</v>
      </c>
      <c r="N362" s="288">
        <f t="shared" si="130"/>
        <v>1.2065359477124247</v>
      </c>
      <c r="O362" s="289">
        <f t="shared" si="130"/>
        <v>1.4117647058823621</v>
      </c>
      <c r="P362" s="290">
        <f t="shared" si="130"/>
        <v>-0.60098039215685617</v>
      </c>
      <c r="Q362" s="288">
        <f t="shared" si="130"/>
        <v>-5.8823529411764781</v>
      </c>
      <c r="R362" s="288">
        <f t="shared" si="130"/>
        <v>0.41241830065359864</v>
      </c>
      <c r="S362" s="288">
        <f t="shared" si="130"/>
        <v>4.0320261437908584</v>
      </c>
      <c r="T362" s="291">
        <f t="shared" si="130"/>
        <v>0.56337922721590417</v>
      </c>
      <c r="U362" s="534"/>
      <c r="V362" s="534"/>
      <c r="W362" s="534"/>
    </row>
    <row r="363" spans="1:23" ht="13.5" thickBot="1" x14ac:dyDescent="0.25">
      <c r="A363" s="292" t="s">
        <v>27</v>
      </c>
      <c r="B363" s="484">
        <f>B359-B345</f>
        <v>180.77034482758609</v>
      </c>
      <c r="C363" s="485">
        <f t="shared" ref="C363:T363" si="131">C359-C345</f>
        <v>135.19272727272755</v>
      </c>
      <c r="D363" s="485">
        <f t="shared" si="131"/>
        <v>281.42571428571409</v>
      </c>
      <c r="E363" s="485">
        <f t="shared" si="131"/>
        <v>110.054347826087</v>
      </c>
      <c r="F363" s="486">
        <f t="shared" si="131"/>
        <v>159.4637288135591</v>
      </c>
      <c r="G363" s="487">
        <f t="shared" si="131"/>
        <v>170.75758620689658</v>
      </c>
      <c r="H363" s="485">
        <f t="shared" si="131"/>
        <v>200.57000000000016</v>
      </c>
      <c r="I363" s="485">
        <f t="shared" si="131"/>
        <v>97.687692307692487</v>
      </c>
      <c r="J363" s="485">
        <f t="shared" si="131"/>
        <v>84.116610169491651</v>
      </c>
      <c r="K363" s="485">
        <f t="shared" si="131"/>
        <v>206.06271186440699</v>
      </c>
      <c r="L363" s="484">
        <f t="shared" si="131"/>
        <v>185.55470588235312</v>
      </c>
      <c r="M363" s="485">
        <f t="shared" si="131"/>
        <v>277.30769230769238</v>
      </c>
      <c r="N363" s="485">
        <f t="shared" si="131"/>
        <v>216.46545454545458</v>
      </c>
      <c r="O363" s="486">
        <f t="shared" si="131"/>
        <v>99.636781609195168</v>
      </c>
      <c r="P363" s="488">
        <f t="shared" si="131"/>
        <v>251.14125000000013</v>
      </c>
      <c r="Q363" s="489">
        <f t="shared" si="131"/>
        <v>88.461538461538566</v>
      </c>
      <c r="R363" s="489">
        <f t="shared" si="131"/>
        <v>122.91850746268665</v>
      </c>
      <c r="S363" s="489">
        <f t="shared" si="131"/>
        <v>122.79176470588254</v>
      </c>
      <c r="T363" s="490">
        <f t="shared" si="131"/>
        <v>160.31383800976437</v>
      </c>
      <c r="U363" s="534"/>
      <c r="V363" s="534"/>
      <c r="W363" s="534"/>
    </row>
    <row r="364" spans="1:23" x14ac:dyDescent="0.2">
      <c r="A364" s="299" t="s">
        <v>51</v>
      </c>
      <c r="B364" s="300">
        <v>767</v>
      </c>
      <c r="C364" s="301">
        <v>745</v>
      </c>
      <c r="D364" s="301">
        <v>179</v>
      </c>
      <c r="E364" s="390">
        <v>745</v>
      </c>
      <c r="F364" s="302">
        <v>861</v>
      </c>
      <c r="G364" s="303">
        <v>719</v>
      </c>
      <c r="H364" s="301">
        <v>754</v>
      </c>
      <c r="I364" s="301">
        <v>179</v>
      </c>
      <c r="J364" s="301">
        <v>760</v>
      </c>
      <c r="K364" s="301">
        <v>861</v>
      </c>
      <c r="L364" s="300">
        <v>894</v>
      </c>
      <c r="M364" s="301">
        <v>180</v>
      </c>
      <c r="N364" s="301">
        <v>893</v>
      </c>
      <c r="O364" s="302">
        <v>893</v>
      </c>
      <c r="P364" s="303">
        <v>867</v>
      </c>
      <c r="Q364" s="303">
        <v>180</v>
      </c>
      <c r="R364" s="303">
        <v>867</v>
      </c>
      <c r="S364" s="303">
        <v>867</v>
      </c>
      <c r="T364" s="304">
        <f>SUM(B364:S364)</f>
        <v>12211</v>
      </c>
      <c r="U364" s="228" t="s">
        <v>56</v>
      </c>
      <c r="V364" s="305">
        <f>T350-T364</f>
        <v>2</v>
      </c>
      <c r="W364" s="306">
        <f>V364/T350</f>
        <v>1.6375992794563171E-4</v>
      </c>
    </row>
    <row r="365" spans="1:23" x14ac:dyDescent="0.2">
      <c r="A365" s="307" t="s">
        <v>28</v>
      </c>
      <c r="B365" s="246">
        <v>123</v>
      </c>
      <c r="C365" s="244">
        <v>123</v>
      </c>
      <c r="D365" s="244">
        <v>124.5</v>
      </c>
      <c r="E365" s="424">
        <v>122.5</v>
      </c>
      <c r="F365" s="247">
        <v>118</v>
      </c>
      <c r="G365" s="248">
        <v>119</v>
      </c>
      <c r="H365" s="244">
        <v>118</v>
      </c>
      <c r="I365" s="244">
        <v>118.5</v>
      </c>
      <c r="J365" s="244">
        <v>117</v>
      </c>
      <c r="K365" s="244">
        <v>115</v>
      </c>
      <c r="L365" s="246">
        <v>121</v>
      </c>
      <c r="M365" s="244">
        <v>123.5</v>
      </c>
      <c r="N365" s="244">
        <v>118.5</v>
      </c>
      <c r="O365" s="247">
        <v>117</v>
      </c>
      <c r="P365" s="248">
        <v>122</v>
      </c>
      <c r="Q365" s="248">
        <v>124</v>
      </c>
      <c r="R365" s="248">
        <v>119.5</v>
      </c>
      <c r="S365" s="248">
        <v>115</v>
      </c>
      <c r="T365" s="237"/>
      <c r="U365" s="228" t="s">
        <v>57</v>
      </c>
      <c r="V365" s="228">
        <v>117.67</v>
      </c>
      <c r="W365" s="228"/>
    </row>
    <row r="366" spans="1:23" ht="13.5" thickBot="1" x14ac:dyDescent="0.25">
      <c r="A366" s="308" t="s">
        <v>26</v>
      </c>
      <c r="B366" s="249">
        <f>B365-B351</f>
        <v>2.5</v>
      </c>
      <c r="C366" s="245">
        <f t="shared" ref="C366:S366" si="132">C365-C351</f>
        <v>2.5</v>
      </c>
      <c r="D366" s="245">
        <f t="shared" si="132"/>
        <v>3</v>
      </c>
      <c r="E366" s="245">
        <f t="shared" si="132"/>
        <v>2</v>
      </c>
      <c r="F366" s="250">
        <f t="shared" si="132"/>
        <v>0</v>
      </c>
      <c r="G366" s="251">
        <f t="shared" si="132"/>
        <v>2</v>
      </c>
      <c r="H366" s="245">
        <f t="shared" si="132"/>
        <v>2</v>
      </c>
      <c r="I366" s="245">
        <f t="shared" si="132"/>
        <v>2.5</v>
      </c>
      <c r="J366" s="245">
        <f t="shared" si="132"/>
        <v>2</v>
      </c>
      <c r="K366" s="245">
        <f t="shared" si="132"/>
        <v>0</v>
      </c>
      <c r="L366" s="249">
        <f t="shared" si="132"/>
        <v>2</v>
      </c>
      <c r="M366" s="245">
        <f t="shared" si="132"/>
        <v>2.5</v>
      </c>
      <c r="N366" s="245">
        <f t="shared" si="132"/>
        <v>2</v>
      </c>
      <c r="O366" s="250">
        <f t="shared" si="132"/>
        <v>2</v>
      </c>
      <c r="P366" s="251">
        <f t="shared" si="132"/>
        <v>2</v>
      </c>
      <c r="Q366" s="245">
        <f t="shared" si="132"/>
        <v>3</v>
      </c>
      <c r="R366" s="245">
        <f t="shared" si="132"/>
        <v>2</v>
      </c>
      <c r="S366" s="245">
        <f t="shared" si="132"/>
        <v>0</v>
      </c>
      <c r="T366" s="238"/>
      <c r="U366" s="228" t="s">
        <v>26</v>
      </c>
      <c r="V366" s="431">
        <f>V365-V351</f>
        <v>4.3599999999999994</v>
      </c>
      <c r="W366" s="228"/>
    </row>
  </sheetData>
  <mergeCells count="176">
    <mergeCell ref="B355:F355"/>
    <mergeCell ref="G355:K355"/>
    <mergeCell ref="L355:O355"/>
    <mergeCell ref="P355:S355"/>
    <mergeCell ref="AM333:AM334"/>
    <mergeCell ref="AA331:AA332"/>
    <mergeCell ref="AA333:AA334"/>
    <mergeCell ref="Z333:Z334"/>
    <mergeCell ref="U333:U334"/>
    <mergeCell ref="AC333:AC334"/>
    <mergeCell ref="U331:U332"/>
    <mergeCell ref="Z331:Z332"/>
    <mergeCell ref="B341:F341"/>
    <mergeCell ref="G341:K341"/>
    <mergeCell ref="L341:O341"/>
    <mergeCell ref="P341:S341"/>
    <mergeCell ref="AN333:AN334"/>
    <mergeCell ref="I329:I331"/>
    <mergeCell ref="I327:I328"/>
    <mergeCell ref="AC327:AC329"/>
    <mergeCell ref="J333:J335"/>
    <mergeCell ref="J329:J331"/>
    <mergeCell ref="J327:J328"/>
    <mergeCell ref="T333:T334"/>
    <mergeCell ref="T331:T332"/>
    <mergeCell ref="T328:T329"/>
    <mergeCell ref="S331:S332"/>
    <mergeCell ref="AC331:AC332"/>
    <mergeCell ref="AM330:AM332"/>
    <mergeCell ref="AM327:AM328"/>
    <mergeCell ref="S328:S329"/>
    <mergeCell ref="AD331:AD332"/>
    <mergeCell ref="AD327:AD329"/>
    <mergeCell ref="AJ330:AJ332"/>
    <mergeCell ref="AE333:AE334"/>
    <mergeCell ref="AE330:AE332"/>
    <mergeCell ref="AJ327:AJ328"/>
    <mergeCell ref="AE327:AE328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F2:I2"/>
    <mergeCell ref="K9:N9"/>
    <mergeCell ref="O9:R9"/>
    <mergeCell ref="B9:J9"/>
    <mergeCell ref="B51:C51"/>
    <mergeCell ref="B25:J25"/>
    <mergeCell ref="P25:S25"/>
    <mergeCell ref="K25:O25"/>
    <mergeCell ref="B68:M68"/>
    <mergeCell ref="N68:S68"/>
    <mergeCell ref="T68:Y68"/>
    <mergeCell ref="B53:J53"/>
    <mergeCell ref="AC6:AD6"/>
    <mergeCell ref="B39:J39"/>
    <mergeCell ref="K39:O39"/>
    <mergeCell ref="P39:S39"/>
    <mergeCell ref="X34:AG36"/>
    <mergeCell ref="K53:O53"/>
    <mergeCell ref="P53:S53"/>
    <mergeCell ref="N96:S96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96:E296"/>
    <mergeCell ref="F296:L296"/>
    <mergeCell ref="M296:Q296"/>
    <mergeCell ref="R296:V296"/>
    <mergeCell ref="AA327:AA329"/>
    <mergeCell ref="B282:E282"/>
    <mergeCell ref="F282:L282"/>
    <mergeCell ref="M282:Q282"/>
    <mergeCell ref="R282:V282"/>
    <mergeCell ref="A325:J325"/>
    <mergeCell ref="K325:T325"/>
    <mergeCell ref="U325:AD325"/>
    <mergeCell ref="A329:A331"/>
    <mergeCell ref="A327:A328"/>
    <mergeCell ref="F327:F328"/>
    <mergeCell ref="G327:G328"/>
    <mergeCell ref="G329:G331"/>
    <mergeCell ref="Q328:Q329"/>
    <mergeCell ref="Q331:Q332"/>
    <mergeCell ref="R328:R329"/>
    <mergeCell ref="R331:R332"/>
    <mergeCell ref="P331:P332"/>
    <mergeCell ref="P328:P329"/>
    <mergeCell ref="AB327:AB329"/>
    <mergeCell ref="AE325:AN325"/>
    <mergeCell ref="B310:E310"/>
    <mergeCell ref="F310:L310"/>
    <mergeCell ref="M310:Q310"/>
    <mergeCell ref="R310:V310"/>
    <mergeCell ref="K328:K329"/>
    <mergeCell ref="Q333:Q334"/>
    <mergeCell ref="R333:R334"/>
    <mergeCell ref="P333:P334"/>
    <mergeCell ref="S333:S334"/>
    <mergeCell ref="AD333:AD334"/>
    <mergeCell ref="AK327:AK328"/>
    <mergeCell ref="AL327:AL328"/>
    <mergeCell ref="AL330:AL332"/>
    <mergeCell ref="AL333:AL334"/>
    <mergeCell ref="AK330:AK332"/>
    <mergeCell ref="AK333:AK334"/>
    <mergeCell ref="AB331:AB332"/>
    <mergeCell ref="AB333:AB334"/>
    <mergeCell ref="AJ333:AJ334"/>
    <mergeCell ref="Z327:Z329"/>
    <mergeCell ref="U327:U329"/>
    <mergeCell ref="AN327:AN328"/>
    <mergeCell ref="AN330:AN33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2021-08-11T12:59:00Z</cp:lastPrinted>
  <dcterms:created xsi:type="dcterms:W3CDTF">1996-11-27T10:00:04Z</dcterms:created>
  <dcterms:modified xsi:type="dcterms:W3CDTF">2021-08-20T17:01:16Z</dcterms:modified>
</cp:coreProperties>
</file>