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A870A275-C50C-4FD0-938D-E11C09404B40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F335" i="251" l="1"/>
  <c r="E335" i="251"/>
  <c r="D335" i="251"/>
  <c r="C335" i="251"/>
  <c r="B335" i="251"/>
  <c r="G332" i="251"/>
  <c r="F332" i="251"/>
  <c r="E332" i="251"/>
  <c r="D332" i="251"/>
  <c r="C332" i="251"/>
  <c r="B332" i="251"/>
  <c r="I335" i="251"/>
  <c r="J333" i="251"/>
  <c r="I333" i="251"/>
  <c r="G333" i="25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8" i="250" l="1"/>
  <c r="J358" i="250" s="1"/>
  <c r="V332" i="249"/>
  <c r="W332" i="249" s="1"/>
  <c r="F322" i="25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I320" i="251" s="1"/>
  <c r="J320" i="251" s="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07" i="251" l="1"/>
  <c r="F307" i="251"/>
  <c r="E307" i="251"/>
  <c r="D307" i="251"/>
  <c r="C307" i="251"/>
  <c r="B307" i="251"/>
  <c r="G305" i="25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E2E04020-6D97-43B9-85F7-4004669CB1B3}">
      <text>
        <r>
          <rPr>
            <b/>
            <sz val="9"/>
            <color indexed="81"/>
            <rFont val="Tahoma"/>
            <charset val="1"/>
          </rPr>
          <t>Jbarbosa:</t>
        </r>
        <r>
          <rPr>
            <sz val="9"/>
            <color indexed="81"/>
            <rFont val="Tahoma"/>
            <charset val="1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<sst xmlns="http://schemas.openxmlformats.org/spreadsheetml/2006/main" count="2383" uniqueCount="144">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</sst>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8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34880"/>
        <c:axId val="203836416"/>
      </c:barChart>
      <c:catAx>
        <c:axId val="20383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36416"/>
        <c:crosses val="autoZero"/>
        <c:auto val="1"/>
        <c:lblAlgn val="ctr"/>
        <c:lblOffset val="100"/>
        <c:noMultiLvlLbl val="0"/>
      </c:catAx>
      <c:valAx>
        <c:axId val="2038364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4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81024"/>
        <c:axId val="138082560"/>
      </c:barChart>
      <c:catAx>
        <c:axId val="1380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82560"/>
        <c:crosses val="autoZero"/>
        <c:auto val="1"/>
        <c:lblAlgn val="ctr"/>
        <c:lblOffset val="100"/>
        <c:noMultiLvlLbl val="0"/>
      </c:catAx>
      <c:valAx>
        <c:axId val="1380825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81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00800"/>
        <c:axId val="138306688"/>
      </c:lineChart>
      <c:catAx>
        <c:axId val="1383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06688"/>
        <c:crosses val="autoZero"/>
        <c:auto val="1"/>
        <c:lblAlgn val="ctr"/>
        <c:lblOffset val="100"/>
        <c:noMultiLvlLbl val="0"/>
      </c:catAx>
      <c:valAx>
        <c:axId val="1383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00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23616"/>
        <c:axId val="177025408"/>
      </c:lineChart>
      <c:catAx>
        <c:axId val="1770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25408"/>
        <c:crosses val="autoZero"/>
        <c:auto val="1"/>
        <c:lblAlgn val="ctr"/>
        <c:lblOffset val="100"/>
        <c:noMultiLvlLbl val="0"/>
      </c:catAx>
      <c:valAx>
        <c:axId val="1770254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23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6496"/>
        <c:axId val="203868032"/>
      </c:lineChart>
      <c:catAx>
        <c:axId val="203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68032"/>
        <c:crosses val="autoZero"/>
        <c:auto val="1"/>
        <c:lblAlgn val="ctr"/>
        <c:lblOffset val="100"/>
        <c:noMultiLvlLbl val="0"/>
      </c:catAx>
      <c:valAx>
        <c:axId val="20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6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54560"/>
        <c:axId val="135556096"/>
      </c:lineChart>
      <c:catAx>
        <c:axId val="1355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56096"/>
        <c:crosses val="autoZero"/>
        <c:auto val="1"/>
        <c:lblAlgn val="ctr"/>
        <c:lblOffset val="100"/>
        <c:noMultiLvlLbl val="0"/>
      </c:catAx>
      <c:valAx>
        <c:axId val="1355560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5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00608"/>
        <c:axId val="135302144"/>
      </c:barChart>
      <c:catAx>
        <c:axId val="1353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02144"/>
        <c:crosses val="autoZero"/>
        <c:auto val="1"/>
        <c:lblAlgn val="ctr"/>
        <c:lblOffset val="100"/>
        <c:noMultiLvlLbl val="0"/>
      </c:catAx>
      <c:valAx>
        <c:axId val="1353021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0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2080"/>
        <c:axId val="135583616"/>
      </c:lineChart>
      <c:catAx>
        <c:axId val="1355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83616"/>
        <c:crosses val="autoZero"/>
        <c:auto val="1"/>
        <c:lblAlgn val="ctr"/>
        <c:lblOffset val="100"/>
        <c:noMultiLvlLbl val="0"/>
      </c:catAx>
      <c:valAx>
        <c:axId val="1355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82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3664"/>
        <c:axId val="203955200"/>
      </c:lineChart>
      <c:catAx>
        <c:axId val="2039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55200"/>
        <c:crosses val="autoZero"/>
        <c:auto val="1"/>
        <c:lblAlgn val="ctr"/>
        <c:lblOffset val="100"/>
        <c:noMultiLvlLbl val="0"/>
      </c:catAx>
      <c:valAx>
        <c:axId val="2039552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53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89792"/>
        <c:axId val="135491584"/>
      </c:barChart>
      <c:catAx>
        <c:axId val="1354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91584"/>
        <c:crosses val="autoZero"/>
        <c:auto val="1"/>
        <c:lblAlgn val="ctr"/>
        <c:lblOffset val="100"/>
        <c:noMultiLvlLbl val="0"/>
      </c:catAx>
      <c:valAx>
        <c:axId val="1354915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8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25504"/>
        <c:axId val="135527040"/>
      </c:lineChart>
      <c:catAx>
        <c:axId val="1355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27040"/>
        <c:crosses val="autoZero"/>
        <c:auto val="1"/>
        <c:lblAlgn val="ctr"/>
        <c:lblOffset val="100"/>
        <c:noMultiLvlLbl val="0"/>
      </c:catAx>
      <c:valAx>
        <c:axId val="1355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25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2816"/>
        <c:axId val="138004352"/>
      </c:lineChart>
      <c:catAx>
        <c:axId val="1380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04352"/>
        <c:crosses val="autoZero"/>
        <c:auto val="1"/>
        <c:lblAlgn val="ctr"/>
        <c:lblOffset val="100"/>
        <c:noMultiLvlLbl val="0"/>
      </c:catAx>
      <c:valAx>
        <c:axId val="13800435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0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43" t="s">
        <v>18</v>
      </c>
      <c r="C4" s="544"/>
      <c r="D4" s="544"/>
      <c r="E4" s="544"/>
      <c r="F4" s="544"/>
      <c r="G4" s="544"/>
      <c r="H4" s="544"/>
      <c r="I4" s="544"/>
      <c r="J4" s="545"/>
      <c r="K4" s="543" t="s">
        <v>21</v>
      </c>
      <c r="L4" s="544"/>
      <c r="M4" s="544"/>
      <c r="N4" s="544"/>
      <c r="O4" s="544"/>
      <c r="P4" s="544"/>
      <c r="Q4" s="544"/>
      <c r="R4" s="544"/>
      <c r="S4" s="544"/>
      <c r="T4" s="54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43" t="s">
        <v>23</v>
      </c>
      <c r="C17" s="544"/>
      <c r="D17" s="544"/>
      <c r="E17" s="544"/>
      <c r="F17" s="54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34"/>
  <sheetViews>
    <sheetView showGridLines="0" topLeftCell="A300" zoomScale="73" zoomScaleNormal="73" workbookViewId="0">
      <selection activeCell="V327" sqref="V327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48" t="s">
        <v>53</v>
      </c>
      <c r="C9" s="549"/>
      <c r="D9" s="549"/>
      <c r="E9" s="549"/>
      <c r="F9" s="550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48" t="s">
        <v>53</v>
      </c>
      <c r="C22" s="549"/>
      <c r="D22" s="549"/>
      <c r="E22" s="549"/>
      <c r="F22" s="550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48" t="s">
        <v>53</v>
      </c>
      <c r="C35" s="549"/>
      <c r="D35" s="549"/>
      <c r="E35" s="549"/>
      <c r="F35" s="550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48" t="s">
        <v>53</v>
      </c>
      <c r="C48" s="549"/>
      <c r="D48" s="549"/>
      <c r="E48" s="549"/>
      <c r="F48" s="550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48" t="s">
        <v>53</v>
      </c>
      <c r="C61" s="549"/>
      <c r="D61" s="549"/>
      <c r="E61" s="549"/>
      <c r="F61" s="550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48" t="s">
        <v>53</v>
      </c>
      <c r="C74" s="549"/>
      <c r="D74" s="549"/>
      <c r="E74" s="549"/>
      <c r="F74" s="550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48" t="s">
        <v>53</v>
      </c>
      <c r="C87" s="549"/>
      <c r="D87" s="549"/>
      <c r="E87" s="549"/>
      <c r="F87" s="550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48" t="s">
        <v>53</v>
      </c>
      <c r="C100" s="549"/>
      <c r="D100" s="549"/>
      <c r="E100" s="549"/>
      <c r="F100" s="550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48" t="s">
        <v>53</v>
      </c>
      <c r="C114" s="549"/>
      <c r="D114" s="549"/>
      <c r="E114" s="549"/>
      <c r="F114" s="550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48" t="s">
        <v>53</v>
      </c>
      <c r="C127" s="549"/>
      <c r="D127" s="549"/>
      <c r="E127" s="549"/>
      <c r="F127" s="550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48" t="s">
        <v>53</v>
      </c>
      <c r="C140" s="549"/>
      <c r="D140" s="549"/>
      <c r="E140" s="549"/>
      <c r="F140" s="550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48" t="s">
        <v>53</v>
      </c>
      <c r="C153" s="549"/>
      <c r="D153" s="549"/>
      <c r="E153" s="549"/>
      <c r="F153" s="550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48" t="s">
        <v>53</v>
      </c>
      <c r="C166" s="549"/>
      <c r="D166" s="549"/>
      <c r="E166" s="549"/>
      <c r="F166" s="550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48" t="s">
        <v>53</v>
      </c>
      <c r="C179" s="549"/>
      <c r="D179" s="549"/>
      <c r="E179" s="549"/>
      <c r="F179" s="550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48" t="s">
        <v>53</v>
      </c>
      <c r="C192" s="549"/>
      <c r="D192" s="549"/>
      <c r="E192" s="549"/>
      <c r="F192" s="550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48" t="s">
        <v>53</v>
      </c>
      <c r="C205" s="549"/>
      <c r="D205" s="549"/>
      <c r="E205" s="549"/>
      <c r="F205" s="550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48" t="s">
        <v>53</v>
      </c>
      <c r="C218" s="549"/>
      <c r="D218" s="549"/>
      <c r="E218" s="549"/>
      <c r="F218" s="550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48" t="s">
        <v>53</v>
      </c>
      <c r="C231" s="549"/>
      <c r="D231" s="549"/>
      <c r="E231" s="549"/>
      <c r="F231" s="550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48" t="s">
        <v>53</v>
      </c>
      <c r="C244" s="549"/>
      <c r="D244" s="549"/>
      <c r="E244" s="549"/>
      <c r="F244" s="550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48" t="s">
        <v>53</v>
      </c>
      <c r="C257" s="549"/>
      <c r="D257" s="549"/>
      <c r="E257" s="549"/>
      <c r="F257" s="550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48" t="s">
        <v>53</v>
      </c>
      <c r="C270" s="549"/>
      <c r="D270" s="549"/>
      <c r="E270" s="549"/>
      <c r="F270" s="550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48" t="s">
        <v>53</v>
      </c>
      <c r="C283" s="549"/>
      <c r="D283" s="549"/>
      <c r="E283" s="549"/>
      <c r="F283" s="550"/>
      <c r="G283" s="348" t="s">
        <v>0</v>
      </c>
      <c r="K283" s="579" t="s">
        <v>120</v>
      </c>
      <c r="L283" s="579"/>
      <c r="M283" s="579"/>
      <c r="N283" s="579"/>
      <c r="O283" s="579"/>
      <c r="P283" s="579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79"/>
      <c r="L284" s="579"/>
      <c r="M284" s="579"/>
      <c r="N284" s="579"/>
      <c r="O284" s="579"/>
      <c r="P284" s="579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48" t="s">
        <v>53</v>
      </c>
      <c r="C297" s="549"/>
      <c r="D297" s="549"/>
      <c r="E297" s="549"/>
      <c r="F297" s="550"/>
      <c r="G297" s="548" t="s">
        <v>68</v>
      </c>
      <c r="H297" s="549"/>
      <c r="I297" s="549"/>
      <c r="J297" s="549"/>
      <c r="K297" s="550"/>
      <c r="L297" s="548" t="s">
        <v>63</v>
      </c>
      <c r="M297" s="549"/>
      <c r="N297" s="549"/>
      <c r="O297" s="550"/>
      <c r="P297" s="548" t="s">
        <v>64</v>
      </c>
      <c r="Q297" s="549"/>
      <c r="R297" s="549"/>
      <c r="S297" s="550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48" t="s">
        <v>53</v>
      </c>
      <c r="C311" s="549"/>
      <c r="D311" s="549"/>
      <c r="E311" s="549"/>
      <c r="F311" s="550"/>
      <c r="G311" s="548" t="s">
        <v>68</v>
      </c>
      <c r="H311" s="549"/>
      <c r="I311" s="549"/>
      <c r="J311" s="549"/>
      <c r="K311" s="550"/>
      <c r="L311" s="548" t="s">
        <v>63</v>
      </c>
      <c r="M311" s="549"/>
      <c r="N311" s="549"/>
      <c r="O311" s="550"/>
      <c r="P311" s="548" t="s">
        <v>64</v>
      </c>
      <c r="Q311" s="549"/>
      <c r="R311" s="549"/>
      <c r="S311" s="550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>B314-B301</f>
        <v>278.09523809523807</v>
      </c>
      <c r="C318" s="485">
        <f>C314-C301</f>
        <v>230.2197802197802</v>
      </c>
      <c r="D318" s="485">
        <f>D314-D301</f>
        <v>266.25</v>
      </c>
      <c r="E318" s="485">
        <f>E314-E301</f>
        <v>202.14285714285734</v>
      </c>
      <c r="F318" s="486">
        <f>F314-F301</f>
        <v>306.09523809523807</v>
      </c>
      <c r="G318" s="487">
        <f>G314-G301</f>
        <v>237.37179487179492</v>
      </c>
      <c r="H318" s="485">
        <f>H314-H301</f>
        <v>228.56410256410254</v>
      </c>
      <c r="I318" s="485">
        <f>I314-I301</f>
        <v>292.5</v>
      </c>
      <c r="J318" s="485">
        <f>J314-J301</f>
        <v>186.60256410256443</v>
      </c>
      <c r="K318" s="485">
        <f>K314-K301</f>
        <v>199.64102564102586</v>
      </c>
      <c r="L318" s="484">
        <f>L314-L301</f>
        <v>231.17647058823513</v>
      </c>
      <c r="M318" s="485">
        <f>M314-M301</f>
        <v>303.75</v>
      </c>
      <c r="N318" s="485">
        <f>N314-N301</f>
        <v>208</v>
      </c>
      <c r="O318" s="486">
        <f>O314-O301</f>
        <v>192.54166666666652</v>
      </c>
      <c r="P318" s="488">
        <f>P314-P301</f>
        <v>130</v>
      </c>
      <c r="Q318" s="489">
        <f>Q314-Q301</f>
        <v>316.25</v>
      </c>
      <c r="R318" s="489">
        <f>R314-R301</f>
        <v>120.66666666666652</v>
      </c>
      <c r="S318" s="489">
        <f>S314-S301</f>
        <v>424</v>
      </c>
      <c r="T318" s="490">
        <f>T314-T301</f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>B320-B307</f>
        <v>3</v>
      </c>
      <c r="C321" s="245">
        <f>C320-C307</f>
        <v>3</v>
      </c>
      <c r="D321" s="245">
        <f>D320-D307</f>
        <v>3</v>
      </c>
      <c r="E321" s="245">
        <f>E320-E307</f>
        <v>3</v>
      </c>
      <c r="F321" s="250">
        <f>F320-F307</f>
        <v>2.5</v>
      </c>
      <c r="G321" s="251">
        <f>G320-G307</f>
        <v>3</v>
      </c>
      <c r="H321" s="245">
        <f>H320-H307</f>
        <v>3</v>
      </c>
      <c r="I321" s="245">
        <f>I320-I307</f>
        <v>3</v>
      </c>
      <c r="J321" s="245">
        <f>J320-J307</f>
        <v>3</v>
      </c>
      <c r="K321" s="245">
        <f>K320-K307</f>
        <v>2.5</v>
      </c>
      <c r="L321" s="249">
        <f>L320-L307</f>
        <v>3</v>
      </c>
      <c r="M321" s="245">
        <f>M320-M307</f>
        <v>3</v>
      </c>
      <c r="N321" s="245">
        <f>N320-N307</f>
        <v>2.5</v>
      </c>
      <c r="O321" s="250">
        <f>O320-O307</f>
        <v>2.5</v>
      </c>
      <c r="P321" s="251">
        <f>P320-P307</f>
        <v>3</v>
      </c>
      <c r="Q321" s="245">
        <f>Q320-Q307</f>
        <v>3</v>
      </c>
      <c r="R321" s="245">
        <f>R320-R307</f>
        <v>3</v>
      </c>
      <c r="S321" s="245">
        <f>S320-S307</f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48" t="s">
        <v>53</v>
      </c>
      <c r="C324" s="549"/>
      <c r="D324" s="549"/>
      <c r="E324" s="549"/>
      <c r="F324" s="550"/>
      <c r="G324" s="548" t="s">
        <v>68</v>
      </c>
      <c r="H324" s="549"/>
      <c r="I324" s="549"/>
      <c r="J324" s="549"/>
      <c r="K324" s="550"/>
      <c r="L324" s="548" t="s">
        <v>63</v>
      </c>
      <c r="M324" s="549"/>
      <c r="N324" s="549"/>
      <c r="O324" s="550"/>
      <c r="P324" s="548" t="s">
        <v>64</v>
      </c>
      <c r="Q324" s="549"/>
      <c r="R324" s="549"/>
      <c r="S324" s="550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2">C327/C326*100-100</f>
        <v>-0.879120879120876</v>
      </c>
      <c r="D330" s="288">
        <f t="shared" si="62"/>
        <v>-3.8961038961038952</v>
      </c>
      <c r="E330" s="288">
        <f t="shared" si="62"/>
        <v>2.1645021645028351E-2</v>
      </c>
      <c r="F330" s="289">
        <f t="shared" si="62"/>
        <v>6.5734265734265591</v>
      </c>
      <c r="G330" s="290">
        <f t="shared" si="62"/>
        <v>-1.9780219780219852</v>
      </c>
      <c r="H330" s="288">
        <f>H327/H326*100-100</f>
        <v>2.1178821178821039</v>
      </c>
      <c r="I330" s="288">
        <f t="shared" ref="I330:K330" si="63">I327/I326*100-100</f>
        <v>-5.3432282003710583</v>
      </c>
      <c r="J330" s="288">
        <f t="shared" si="63"/>
        <v>1.038961038961034</v>
      </c>
      <c r="K330" s="288">
        <f t="shared" si="63"/>
        <v>2.3747680890538163</v>
      </c>
      <c r="L330" s="287">
        <f>L327/L326*100-100</f>
        <v>-1.5398886827458256</v>
      </c>
      <c r="M330" s="288">
        <f t="shared" ref="M330:T330" si="64">M327/M326*100-100</f>
        <v>-4.8831168831168839</v>
      </c>
      <c r="N330" s="288">
        <f t="shared" si="64"/>
        <v>-0.10389610389610482</v>
      </c>
      <c r="O330" s="289">
        <f t="shared" si="64"/>
        <v>3.5151515151515156</v>
      </c>
      <c r="P330" s="290">
        <f t="shared" si="64"/>
        <v>-3.3951762523191036</v>
      </c>
      <c r="Q330" s="288">
        <f t="shared" si="64"/>
        <v>-1.6883116883116855</v>
      </c>
      <c r="R330" s="288">
        <f t="shared" si="64"/>
        <v>1.1774891774891927</v>
      </c>
      <c r="S330" s="288">
        <f t="shared" si="64"/>
        <v>-0.94619666048238571</v>
      </c>
      <c r="T330" s="291">
        <f t="shared" si="64"/>
        <v>-7.6605422227544295E-2</v>
      </c>
    </row>
    <row r="331" spans="1:23" s="540" customFormat="1" ht="13.5" thickBot="1" x14ac:dyDescent="0.25">
      <c r="A331" s="292" t="s">
        <v>27</v>
      </c>
      <c r="B331" s="484">
        <f>B327-B314</f>
        <v>116.02564102564111</v>
      </c>
      <c r="C331" s="485">
        <f>C327-C314</f>
        <v>173.07692307692332</v>
      </c>
      <c r="D331" s="485">
        <f>D327-D314</f>
        <v>8.75</v>
      </c>
      <c r="E331" s="485">
        <f>E327-E314</f>
        <v>140.83333333333348</v>
      </c>
      <c r="F331" s="486">
        <f>F327-F314</f>
        <v>171.64835164835131</v>
      </c>
      <c r="G331" s="487">
        <f>G327-G314</f>
        <v>158.01282051282033</v>
      </c>
      <c r="H331" s="485">
        <f>H327-H314</f>
        <v>232.20512820512795</v>
      </c>
      <c r="I331" s="485">
        <f>I327-I314</f>
        <v>26.785714285714221</v>
      </c>
      <c r="J331" s="485">
        <f>J327-J314</f>
        <v>234.16666666666652</v>
      </c>
      <c r="K331" s="485">
        <f>K327-K314</f>
        <v>64.095238095238074</v>
      </c>
      <c r="L331" s="484">
        <f>L327-L314</f>
        <v>229.53781512605065</v>
      </c>
      <c r="M331" s="485">
        <f>M327-M314</f>
        <v>128.25</v>
      </c>
      <c r="N331" s="485">
        <f>N327-N314</f>
        <v>90.666666666666515</v>
      </c>
      <c r="O331" s="486">
        <f>O327-O314</f>
        <v>164.66666666666697</v>
      </c>
      <c r="P331" s="488">
        <f>P327-P314</f>
        <v>157.95238095238074</v>
      </c>
      <c r="Q331" s="489">
        <f>Q327-Q314</f>
        <v>66.25</v>
      </c>
      <c r="R331" s="489">
        <f>R327-R314</f>
        <v>51.333333333333485</v>
      </c>
      <c r="S331" s="489">
        <f>S327-S314</f>
        <v>-245.76190476190504</v>
      </c>
      <c r="T331" s="490">
        <f>T327-T314</f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141.5</v>
      </c>
      <c r="C333" s="244">
        <v>141.5</v>
      </c>
      <c r="D333" s="244">
        <v>141.5</v>
      </c>
      <c r="E333" s="424">
        <v>140</v>
      </c>
      <c r="F333" s="247">
        <v>139</v>
      </c>
      <c r="G333" s="248">
        <v>141</v>
      </c>
      <c r="H333" s="244">
        <v>140</v>
      </c>
      <c r="I333" s="244">
        <v>141.5</v>
      </c>
      <c r="J333" s="244">
        <v>140</v>
      </c>
      <c r="K333" s="244">
        <v>139</v>
      </c>
      <c r="L333" s="246">
        <v>141.5</v>
      </c>
      <c r="M333" s="244">
        <v>141.5</v>
      </c>
      <c r="N333" s="244">
        <v>139</v>
      </c>
      <c r="O333" s="247">
        <v>139</v>
      </c>
      <c r="P333" s="248">
        <v>141.5</v>
      </c>
      <c r="Q333" s="248">
        <v>141.5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>B333-B320</f>
        <v>3</v>
      </c>
      <c r="C334" s="245">
        <f>C333-C320</f>
        <v>3</v>
      </c>
      <c r="D334" s="245">
        <f>D333-D320</f>
        <v>3</v>
      </c>
      <c r="E334" s="245">
        <f>E333-E320</f>
        <v>3</v>
      </c>
      <c r="F334" s="250">
        <f>F333-F320</f>
        <v>3</v>
      </c>
      <c r="G334" s="251">
        <f>G333-G320</f>
        <v>3</v>
      </c>
      <c r="H334" s="245">
        <f>H333-H320</f>
        <v>3</v>
      </c>
      <c r="I334" s="245">
        <f>I333-I320</f>
        <v>3</v>
      </c>
      <c r="J334" s="245">
        <f>J333-J320</f>
        <v>3</v>
      </c>
      <c r="K334" s="245">
        <f>K333-K320</f>
        <v>3</v>
      </c>
      <c r="L334" s="249">
        <f>L333-L320</f>
        <v>3</v>
      </c>
      <c r="M334" s="245">
        <f>M333-M320</f>
        <v>3</v>
      </c>
      <c r="N334" s="245">
        <f>N333-N320</f>
        <v>3</v>
      </c>
      <c r="O334" s="250">
        <f>O333-O320</f>
        <v>3</v>
      </c>
      <c r="P334" s="251">
        <f>P333-P320</f>
        <v>3</v>
      </c>
      <c r="Q334" s="245">
        <f>Q333-Q320</f>
        <v>3</v>
      </c>
      <c r="R334" s="245">
        <f>R333-R320</f>
        <v>3</v>
      </c>
      <c r="S334" s="245">
        <f>S333-S320</f>
        <v>3</v>
      </c>
      <c r="T334" s="238"/>
      <c r="U334" s="228" t="s">
        <v>26</v>
      </c>
      <c r="V334" s="431">
        <f>V333-V320</f>
        <v>2.8199999999999932</v>
      </c>
      <c r="W334" s="228"/>
    </row>
  </sheetData>
  <mergeCells count="35">
    <mergeCell ref="B74:F74"/>
    <mergeCell ref="B153:F153"/>
    <mergeCell ref="B140:F140"/>
    <mergeCell ref="B127:F127"/>
    <mergeCell ref="B9:F9"/>
    <mergeCell ref="B22:F22"/>
    <mergeCell ref="B35:F35"/>
    <mergeCell ref="B48:F48"/>
    <mergeCell ref="B61:F61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257:F257"/>
    <mergeCell ref="B244:F244"/>
    <mergeCell ref="B324:F324"/>
    <mergeCell ref="G324:K324"/>
    <mergeCell ref="L324:O324"/>
    <mergeCell ref="P324:S324"/>
    <mergeCell ref="L297:O297"/>
    <mergeCell ref="P297:S297"/>
    <mergeCell ref="B297:F297"/>
    <mergeCell ref="G297:K297"/>
    <mergeCell ref="B311:F311"/>
    <mergeCell ref="G311:K311"/>
    <mergeCell ref="L311:O311"/>
    <mergeCell ref="P311:S3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360"/>
  <sheetViews>
    <sheetView showGridLines="0" topLeftCell="A327" zoomScale="73" zoomScaleNormal="73" workbookViewId="0">
      <selection activeCell="B359" sqref="B35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71" t="s">
        <v>72</v>
      </c>
      <c r="M8" s="571"/>
    </row>
    <row r="9" spans="1:14" ht="13.5" thickBot="1" x14ac:dyDescent="0.25">
      <c r="A9" s="319" t="s">
        <v>49</v>
      </c>
      <c r="B9" s="548" t="s">
        <v>50</v>
      </c>
      <c r="C9" s="549"/>
      <c r="D9" s="549"/>
      <c r="E9" s="549"/>
      <c r="F9" s="549"/>
      <c r="G9" s="550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48" t="s">
        <v>50</v>
      </c>
      <c r="C23" s="549"/>
      <c r="D23" s="549"/>
      <c r="E23" s="549"/>
      <c r="F23" s="549"/>
      <c r="G23" s="550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48" t="s">
        <v>50</v>
      </c>
      <c r="C37" s="549"/>
      <c r="D37" s="549"/>
      <c r="E37" s="549"/>
      <c r="F37" s="549"/>
      <c r="G37" s="550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48" t="s">
        <v>50</v>
      </c>
      <c r="C52" s="549"/>
      <c r="D52" s="549"/>
      <c r="E52" s="549"/>
      <c r="F52" s="549"/>
      <c r="G52" s="549"/>
      <c r="H52" s="550"/>
      <c r="I52" s="347" t="s">
        <v>0</v>
      </c>
      <c r="J52" s="228"/>
      <c r="N52" s="571" t="s">
        <v>72</v>
      </c>
      <c r="O52" s="571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48" t="s">
        <v>50</v>
      </c>
      <c r="C66" s="549"/>
      <c r="D66" s="549"/>
      <c r="E66" s="549"/>
      <c r="F66" s="549"/>
      <c r="G66" s="549"/>
      <c r="H66" s="550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48" t="s">
        <v>50</v>
      </c>
      <c r="C80" s="549"/>
      <c r="D80" s="549"/>
      <c r="E80" s="549"/>
      <c r="F80" s="549"/>
      <c r="G80" s="549"/>
      <c r="H80" s="550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48" t="s">
        <v>50</v>
      </c>
      <c r="C94" s="549"/>
      <c r="D94" s="549"/>
      <c r="E94" s="549"/>
      <c r="F94" s="549"/>
      <c r="G94" s="549"/>
      <c r="H94" s="550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48" t="s">
        <v>50</v>
      </c>
      <c r="C108" s="549"/>
      <c r="D108" s="549"/>
      <c r="E108" s="549"/>
      <c r="F108" s="549"/>
      <c r="G108" s="549"/>
      <c r="H108" s="550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48" t="s">
        <v>50</v>
      </c>
      <c r="C123" s="549"/>
      <c r="D123" s="549"/>
      <c r="E123" s="549"/>
      <c r="F123" s="549"/>
      <c r="G123" s="550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48" t="s">
        <v>50</v>
      </c>
      <c r="C137" s="549"/>
      <c r="D137" s="549"/>
      <c r="E137" s="549"/>
      <c r="F137" s="549"/>
      <c r="G137" s="550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48" t="s">
        <v>50</v>
      </c>
      <c r="C151" s="549"/>
      <c r="D151" s="549"/>
      <c r="E151" s="549"/>
      <c r="F151" s="549"/>
      <c r="G151" s="550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48" t="s">
        <v>50</v>
      </c>
      <c r="C165" s="549"/>
      <c r="D165" s="549"/>
      <c r="E165" s="549"/>
      <c r="F165" s="549"/>
      <c r="G165" s="550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48" t="s">
        <v>50</v>
      </c>
      <c r="C179" s="549"/>
      <c r="D179" s="549"/>
      <c r="E179" s="549"/>
      <c r="F179" s="549"/>
      <c r="G179" s="550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48" t="s">
        <v>50</v>
      </c>
      <c r="C195" s="549"/>
      <c r="D195" s="549"/>
      <c r="E195" s="549"/>
      <c r="F195" s="549"/>
      <c r="G195" s="550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48" t="s">
        <v>50</v>
      </c>
      <c r="C209" s="549"/>
      <c r="D209" s="549"/>
      <c r="E209" s="549"/>
      <c r="F209" s="549"/>
      <c r="G209" s="550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48" t="s">
        <v>50</v>
      </c>
      <c r="C223" s="549"/>
      <c r="D223" s="549"/>
      <c r="E223" s="549"/>
      <c r="F223" s="549"/>
      <c r="G223" s="550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48" t="s">
        <v>50</v>
      </c>
      <c r="C237" s="549"/>
      <c r="D237" s="549"/>
      <c r="E237" s="549"/>
      <c r="F237" s="549"/>
      <c r="G237" s="550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48" t="s">
        <v>50</v>
      </c>
      <c r="C251" s="549"/>
      <c r="D251" s="549"/>
      <c r="E251" s="549"/>
      <c r="F251" s="549"/>
      <c r="G251" s="550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48" t="s">
        <v>50</v>
      </c>
      <c r="C265" s="549"/>
      <c r="D265" s="549"/>
      <c r="E265" s="549"/>
      <c r="F265" s="549"/>
      <c r="G265" s="550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48" t="s">
        <v>50</v>
      </c>
      <c r="C279" s="549"/>
      <c r="D279" s="549"/>
      <c r="E279" s="549"/>
      <c r="F279" s="549"/>
      <c r="G279" s="550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48" t="s">
        <v>50</v>
      </c>
      <c r="C293" s="549"/>
      <c r="D293" s="549"/>
      <c r="E293" s="549"/>
      <c r="F293" s="549"/>
      <c r="G293" s="550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48" t="s">
        <v>50</v>
      </c>
      <c r="C307" s="549"/>
      <c r="D307" s="549"/>
      <c r="E307" s="549"/>
      <c r="F307" s="549"/>
      <c r="G307" s="550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48" t="s">
        <v>50</v>
      </c>
      <c r="C321" s="549"/>
      <c r="D321" s="549"/>
      <c r="E321" s="549"/>
      <c r="F321" s="549"/>
      <c r="G321" s="550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48" t="s">
        <v>50</v>
      </c>
      <c r="C337" s="549"/>
      <c r="D337" s="549"/>
      <c r="E337" s="549"/>
      <c r="F337" s="550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>B340-B336</f>
        <v>-35.182490458015309</v>
      </c>
      <c r="C344" s="294">
        <f>C340-C336</f>
        <v>118.99838075410571</v>
      </c>
      <c r="D344" s="294">
        <f>D340-D336</f>
        <v>-187.92802617230109</v>
      </c>
      <c r="E344" s="294">
        <f>E340-E336</f>
        <v>269.75347265673872</v>
      </c>
      <c r="F344" s="294">
        <f>F340-F336</f>
        <v>445.72276747849264</v>
      </c>
      <c r="G344" s="341">
        <f>G340-G336</f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48" t="s">
        <v>50</v>
      </c>
      <c r="C350" s="549"/>
      <c r="D350" s="549"/>
      <c r="E350" s="549"/>
      <c r="F350" s="550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2">B353/B352*100-100</f>
        <v>1.11632270168856</v>
      </c>
      <c r="C356" s="288">
        <f t="shared" si="72"/>
        <v>5.7926829268292579</v>
      </c>
      <c r="D356" s="288">
        <f t="shared" si="72"/>
        <v>-6.8949343339587301</v>
      </c>
      <c r="E356" s="288">
        <f t="shared" si="72"/>
        <v>7.7584637786676467</v>
      </c>
      <c r="F356" s="288">
        <f t="shared" si="72"/>
        <v>14.296932742054707</v>
      </c>
      <c r="G356" s="291">
        <f t="shared" si="72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>B353-B340</f>
        <v>289.58413461538476</v>
      </c>
      <c r="C357" s="294">
        <f>C353-C340</f>
        <v>288.78787878787898</v>
      </c>
      <c r="D357" s="294">
        <f>D353-D340</f>
        <v>179.56043956043959</v>
      </c>
      <c r="E357" s="294">
        <f>E353-E340</f>
        <v>202.5103988255446</v>
      </c>
      <c r="F357" s="294">
        <f>F353-F340</f>
        <v>241.00288600288604</v>
      </c>
      <c r="G357" s="341">
        <f>G353-G340</f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129.5</v>
      </c>
      <c r="C359" s="539">
        <v>127.5</v>
      </c>
      <c r="D359" s="539">
        <v>130</v>
      </c>
      <c r="E359" s="539">
        <v>124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3</v>
      </c>
      <c r="C360" s="236">
        <f>C359-C346</f>
        <v>2.5</v>
      </c>
      <c r="D360" s="236">
        <f>D359-D346</f>
        <v>3</v>
      </c>
      <c r="E360" s="236">
        <f>E359-E346</f>
        <v>2.5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</sheetData>
  <mergeCells count="27">
    <mergeCell ref="B209:G209"/>
    <mergeCell ref="B195:G195"/>
    <mergeCell ref="B321:G321"/>
    <mergeCell ref="B307:G307"/>
    <mergeCell ref="B293:G293"/>
    <mergeCell ref="L8:M8"/>
    <mergeCell ref="B23:G23"/>
    <mergeCell ref="B37:G37"/>
    <mergeCell ref="B80:H80"/>
    <mergeCell ref="B66:H66"/>
    <mergeCell ref="B9:G9"/>
    <mergeCell ref="B350:F350"/>
    <mergeCell ref="B279:G279"/>
    <mergeCell ref="B265:G265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337:F337"/>
    <mergeCell ref="B179:G179"/>
    <mergeCell ref="B251:G251"/>
    <mergeCell ref="B237:G237"/>
    <mergeCell ref="B223:G2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335"/>
  <sheetViews>
    <sheetView showGridLines="0" topLeftCell="A301" zoomScale="73" zoomScaleNormal="73" workbookViewId="0">
      <selection activeCell="O327" sqref="O32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48" t="s">
        <v>53</v>
      </c>
      <c r="C9" s="549"/>
      <c r="D9" s="549"/>
      <c r="E9" s="549"/>
      <c r="F9" s="550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48" t="s">
        <v>53</v>
      </c>
      <c r="C22" s="549"/>
      <c r="D22" s="549"/>
      <c r="E22" s="549"/>
      <c r="F22" s="550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48" t="s">
        <v>53</v>
      </c>
      <c r="C35" s="549"/>
      <c r="D35" s="549"/>
      <c r="E35" s="549"/>
      <c r="F35" s="550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48" t="s">
        <v>53</v>
      </c>
      <c r="C48" s="549"/>
      <c r="D48" s="549"/>
      <c r="E48" s="549"/>
      <c r="F48" s="550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48" t="s">
        <v>53</v>
      </c>
      <c r="C61" s="549"/>
      <c r="D61" s="549"/>
      <c r="E61" s="549"/>
      <c r="F61" s="550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48" t="s">
        <v>53</v>
      </c>
      <c r="C74" s="549"/>
      <c r="D74" s="549"/>
      <c r="E74" s="549"/>
      <c r="F74" s="550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48" t="s">
        <v>53</v>
      </c>
      <c r="C87" s="549"/>
      <c r="D87" s="549"/>
      <c r="E87" s="549"/>
      <c r="F87" s="550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48" t="s">
        <v>53</v>
      </c>
      <c r="C100" s="549"/>
      <c r="D100" s="549"/>
      <c r="E100" s="549"/>
      <c r="F100" s="550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48" t="s">
        <v>53</v>
      </c>
      <c r="C114" s="549"/>
      <c r="D114" s="549"/>
      <c r="E114" s="549"/>
      <c r="F114" s="550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48" t="s">
        <v>53</v>
      </c>
      <c r="C127" s="549"/>
      <c r="D127" s="549"/>
      <c r="E127" s="549"/>
      <c r="F127" s="550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48" t="s">
        <v>53</v>
      </c>
      <c r="C140" s="549"/>
      <c r="D140" s="549"/>
      <c r="E140" s="549"/>
      <c r="F140" s="550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48" t="s">
        <v>53</v>
      </c>
      <c r="C153" s="549"/>
      <c r="D153" s="549"/>
      <c r="E153" s="549"/>
      <c r="F153" s="550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48" t="s">
        <v>53</v>
      </c>
      <c r="C166" s="549"/>
      <c r="D166" s="549"/>
      <c r="E166" s="549"/>
      <c r="F166" s="550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48" t="s">
        <v>53</v>
      </c>
      <c r="C180" s="549"/>
      <c r="D180" s="549"/>
      <c r="E180" s="549"/>
      <c r="F180" s="550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48" t="s">
        <v>53</v>
      </c>
      <c r="C193" s="549"/>
      <c r="D193" s="549"/>
      <c r="E193" s="549"/>
      <c r="F193" s="550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48" t="s">
        <v>53</v>
      </c>
      <c r="C206" s="549"/>
      <c r="D206" s="549"/>
      <c r="E206" s="549"/>
      <c r="F206" s="550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48" t="s">
        <v>53</v>
      </c>
      <c r="C219" s="549"/>
      <c r="D219" s="549"/>
      <c r="E219" s="549"/>
      <c r="F219" s="550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48" t="s">
        <v>53</v>
      </c>
      <c r="C232" s="549"/>
      <c r="D232" s="549"/>
      <c r="E232" s="549"/>
      <c r="F232" s="550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48" t="s">
        <v>53</v>
      </c>
      <c r="C245" s="549"/>
      <c r="D245" s="549"/>
      <c r="E245" s="549"/>
      <c r="F245" s="550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48" t="s">
        <v>53</v>
      </c>
      <c r="C258" s="549"/>
      <c r="D258" s="549"/>
      <c r="E258" s="549"/>
      <c r="F258" s="550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48" t="s">
        <v>53</v>
      </c>
      <c r="C271" s="549"/>
      <c r="D271" s="549"/>
      <c r="E271" s="549"/>
      <c r="F271" s="550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48" t="s">
        <v>53</v>
      </c>
      <c r="C284" s="549"/>
      <c r="D284" s="549"/>
      <c r="E284" s="549"/>
      <c r="F284" s="550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48" t="s">
        <v>53</v>
      </c>
      <c r="C297" s="549"/>
      <c r="D297" s="549"/>
      <c r="E297" s="549"/>
      <c r="F297" s="550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48" t="s">
        <v>53</v>
      </c>
      <c r="C312" s="549"/>
      <c r="D312" s="549"/>
      <c r="E312" s="549"/>
      <c r="F312" s="550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48" t="s">
        <v>53</v>
      </c>
      <c r="C325" s="549"/>
      <c r="D325" s="549"/>
      <c r="E325" s="549"/>
      <c r="F325" s="550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</sheetData>
  <mergeCells count="25">
    <mergeCell ref="B87:F87"/>
    <mergeCell ref="B219:F219"/>
    <mergeCell ref="B206:F206"/>
    <mergeCell ref="B74:F74"/>
    <mergeCell ref="B153:F153"/>
    <mergeCell ref="B140:F140"/>
    <mergeCell ref="B9:F9"/>
    <mergeCell ref="B22:F22"/>
    <mergeCell ref="B35:F35"/>
    <mergeCell ref="B48:F48"/>
    <mergeCell ref="B61:F61"/>
    <mergeCell ref="B325:F325"/>
    <mergeCell ref="B127:F127"/>
    <mergeCell ref="B114:F114"/>
    <mergeCell ref="B100:F100"/>
    <mergeCell ref="B297:F297"/>
    <mergeCell ref="B284:F284"/>
    <mergeCell ref="B271:F271"/>
    <mergeCell ref="B258:F258"/>
    <mergeCell ref="B245:F245"/>
    <mergeCell ref="B312:F312"/>
    <mergeCell ref="B232:F232"/>
    <mergeCell ref="B193:F193"/>
    <mergeCell ref="B180:F180"/>
    <mergeCell ref="B166:F166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61" t="s">
        <v>53</v>
      </c>
      <c r="B1" s="562"/>
      <c r="C1" s="562"/>
      <c r="D1" s="562"/>
      <c r="E1" s="562"/>
      <c r="F1" s="562"/>
      <c r="G1" s="562"/>
      <c r="H1" s="562"/>
      <c r="I1" s="562"/>
      <c r="J1" s="563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57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51">
        <v>781</v>
      </c>
      <c r="G3" s="551">
        <v>115.5</v>
      </c>
      <c r="H3" s="551">
        <v>66</v>
      </c>
      <c r="I3" s="551">
        <v>1</v>
      </c>
      <c r="J3" s="577">
        <v>130</v>
      </c>
    </row>
    <row r="4" spans="1:10" x14ac:dyDescent="0.2">
      <c r="A4" s="570"/>
      <c r="B4" s="533">
        <v>1</v>
      </c>
      <c r="C4" s="533">
        <v>2</v>
      </c>
      <c r="D4" s="533">
        <v>117.5</v>
      </c>
      <c r="E4" s="533" t="s">
        <v>131</v>
      </c>
      <c r="F4" s="552"/>
      <c r="G4" s="552"/>
      <c r="H4" s="552"/>
      <c r="I4" s="552"/>
      <c r="J4" s="559"/>
    </row>
    <row r="5" spans="1:10" ht="13.5" thickBot="1" x14ac:dyDescent="0.25">
      <c r="A5" s="570"/>
      <c r="B5" s="517" t="s">
        <v>132</v>
      </c>
      <c r="C5" s="517">
        <v>513</v>
      </c>
      <c r="D5" s="517">
        <v>115</v>
      </c>
      <c r="E5" s="517" t="s">
        <v>126</v>
      </c>
      <c r="F5" s="552"/>
      <c r="G5" s="552"/>
      <c r="H5" s="552"/>
      <c r="I5" s="552"/>
      <c r="J5" s="559"/>
    </row>
    <row r="6" spans="1:10" x14ac:dyDescent="0.2">
      <c r="A6" s="557">
        <v>2</v>
      </c>
      <c r="B6" s="365">
        <v>1</v>
      </c>
      <c r="C6" s="365">
        <v>266</v>
      </c>
      <c r="D6" s="365">
        <v>117.5</v>
      </c>
      <c r="E6" s="365" t="s">
        <v>128</v>
      </c>
      <c r="F6" s="551">
        <v>781</v>
      </c>
      <c r="G6" s="551">
        <v>116</v>
      </c>
      <c r="H6" s="551">
        <v>66</v>
      </c>
      <c r="I6" s="551" t="s">
        <v>136</v>
      </c>
      <c r="J6" s="577">
        <v>130</v>
      </c>
    </row>
    <row r="7" spans="1:10" ht="13.5" thickBot="1" x14ac:dyDescent="0.25">
      <c r="A7" s="558"/>
      <c r="B7" s="245" t="s">
        <v>133</v>
      </c>
      <c r="C7" s="245">
        <v>515</v>
      </c>
      <c r="D7" s="245">
        <v>114</v>
      </c>
      <c r="E7" s="245" t="s">
        <v>126</v>
      </c>
      <c r="F7" s="553"/>
      <c r="G7" s="553"/>
      <c r="H7" s="553"/>
      <c r="I7" s="553"/>
      <c r="J7" s="560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57">
        <v>4</v>
      </c>
      <c r="B9" s="365">
        <v>1</v>
      </c>
      <c r="C9" s="365">
        <v>2</v>
      </c>
      <c r="D9" s="365">
        <v>117.5</v>
      </c>
      <c r="E9" s="365" t="s">
        <v>127</v>
      </c>
      <c r="F9" s="551">
        <v>780</v>
      </c>
      <c r="G9" s="551">
        <v>116</v>
      </c>
      <c r="H9" s="551">
        <v>66</v>
      </c>
      <c r="I9" s="551">
        <v>2</v>
      </c>
      <c r="J9" s="577">
        <v>128.5</v>
      </c>
    </row>
    <row r="10" spans="1:10" x14ac:dyDescent="0.2">
      <c r="A10" s="570"/>
      <c r="B10" s="244">
        <v>2</v>
      </c>
      <c r="C10" s="244">
        <v>487</v>
      </c>
      <c r="D10" s="244">
        <v>116</v>
      </c>
      <c r="E10" s="424" t="s">
        <v>126</v>
      </c>
      <c r="F10" s="552"/>
      <c r="G10" s="552"/>
      <c r="H10" s="552"/>
      <c r="I10" s="552"/>
      <c r="J10" s="559"/>
    </row>
    <row r="11" spans="1:10" ht="13.5" thickBot="1" x14ac:dyDescent="0.25">
      <c r="A11" s="558"/>
      <c r="B11" s="245">
        <v>3</v>
      </c>
      <c r="C11" s="245">
        <v>291</v>
      </c>
      <c r="D11" s="245">
        <v>115</v>
      </c>
      <c r="E11" s="524" t="s">
        <v>128</v>
      </c>
      <c r="F11" s="553"/>
      <c r="G11" s="553"/>
      <c r="H11" s="553"/>
      <c r="I11" s="553"/>
      <c r="J11" s="560"/>
    </row>
    <row r="12" spans="1:10" x14ac:dyDescent="0.2">
      <c r="A12" s="570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52">
        <v>780</v>
      </c>
      <c r="G12" s="552">
        <v>114</v>
      </c>
      <c r="H12" s="552">
        <v>66</v>
      </c>
      <c r="I12" s="552">
        <v>3</v>
      </c>
      <c r="J12" s="559">
        <v>128.5</v>
      </c>
    </row>
    <row r="13" spans="1:10" ht="13.5" thickBot="1" x14ac:dyDescent="0.25">
      <c r="A13" s="558"/>
      <c r="B13" s="245">
        <v>4</v>
      </c>
      <c r="C13" s="245">
        <v>610</v>
      </c>
      <c r="D13" s="245">
        <v>113</v>
      </c>
      <c r="E13" s="245" t="s">
        <v>126</v>
      </c>
      <c r="F13" s="553"/>
      <c r="G13" s="553"/>
      <c r="H13" s="553"/>
      <c r="I13" s="553"/>
      <c r="J13" s="560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64" t="s">
        <v>68</v>
      </c>
      <c r="B16" s="565"/>
      <c r="C16" s="565"/>
      <c r="D16" s="565"/>
      <c r="E16" s="565"/>
      <c r="F16" s="565"/>
      <c r="G16" s="565"/>
      <c r="H16" s="565"/>
      <c r="I16" s="565"/>
      <c r="J16" s="566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57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51">
        <v>778</v>
      </c>
      <c r="G19" s="551">
        <v>111.5</v>
      </c>
      <c r="H19" s="551">
        <v>66</v>
      </c>
      <c r="I19" s="551">
        <v>2</v>
      </c>
      <c r="J19" s="577">
        <v>128.5</v>
      </c>
    </row>
    <row r="20" spans="1:10" ht="13.5" thickBot="1" x14ac:dyDescent="0.25">
      <c r="A20" s="558"/>
      <c r="B20" s="245">
        <v>9</v>
      </c>
      <c r="C20" s="245">
        <v>579</v>
      </c>
      <c r="D20" s="245">
        <v>111.5</v>
      </c>
      <c r="E20" s="245" t="s">
        <v>128</v>
      </c>
      <c r="F20" s="553"/>
      <c r="G20" s="553"/>
      <c r="H20" s="553"/>
      <c r="I20" s="553"/>
      <c r="J20" s="560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57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51">
        <v>778</v>
      </c>
      <c r="G22" s="551">
        <v>110.5</v>
      </c>
      <c r="H22" s="551">
        <v>66</v>
      </c>
      <c r="I22" s="551">
        <v>2</v>
      </c>
      <c r="J22" s="577">
        <v>128.5</v>
      </c>
    </row>
    <row r="23" spans="1:10" ht="13.5" thickBot="1" x14ac:dyDescent="0.25">
      <c r="A23" s="558"/>
      <c r="B23" s="245">
        <v>10</v>
      </c>
      <c r="C23" s="245">
        <v>710</v>
      </c>
      <c r="D23" s="245">
        <v>110.5</v>
      </c>
      <c r="E23" s="245" t="s">
        <v>128</v>
      </c>
      <c r="F23" s="553"/>
      <c r="G23" s="553"/>
      <c r="H23" s="553"/>
      <c r="I23" s="553"/>
      <c r="J23" s="560"/>
    </row>
    <row r="24" spans="1:10" x14ac:dyDescent="0.2">
      <c r="A24" s="570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52">
        <v>778</v>
      </c>
      <c r="G24" s="552">
        <v>110.5</v>
      </c>
      <c r="H24" s="552">
        <v>66</v>
      </c>
      <c r="I24" s="552">
        <v>3</v>
      </c>
      <c r="J24" s="559">
        <v>128.5</v>
      </c>
    </row>
    <row r="25" spans="1:10" ht="13.5" thickBot="1" x14ac:dyDescent="0.25">
      <c r="A25" s="558"/>
      <c r="B25" s="245">
        <v>11</v>
      </c>
      <c r="C25" s="245">
        <v>547</v>
      </c>
      <c r="D25" s="245">
        <v>110</v>
      </c>
      <c r="E25" s="245" t="s">
        <v>126</v>
      </c>
      <c r="F25" s="553"/>
      <c r="G25" s="553"/>
      <c r="H25" s="553"/>
      <c r="I25" s="553"/>
      <c r="J25" s="560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67" t="s">
        <v>63</v>
      </c>
      <c r="B28" s="568"/>
      <c r="C28" s="568"/>
      <c r="D28" s="568"/>
      <c r="E28" s="568"/>
      <c r="F28" s="568"/>
      <c r="G28" s="568"/>
      <c r="H28" s="568"/>
      <c r="I28" s="568"/>
      <c r="J28" s="569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57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51">
        <v>893</v>
      </c>
      <c r="G30" s="551">
        <v>114.5</v>
      </c>
      <c r="H30" s="551">
        <v>76</v>
      </c>
      <c r="I30" s="551">
        <v>1</v>
      </c>
      <c r="J30" s="577">
        <v>130</v>
      </c>
    </row>
    <row r="31" spans="1:10" x14ac:dyDescent="0.2">
      <c r="A31" s="570"/>
      <c r="B31" s="244">
        <v>2</v>
      </c>
      <c r="C31" s="244">
        <v>695</v>
      </c>
      <c r="D31" s="244">
        <v>114.5</v>
      </c>
      <c r="E31" s="244" t="s">
        <v>126</v>
      </c>
      <c r="F31" s="552"/>
      <c r="G31" s="552"/>
      <c r="H31" s="552"/>
      <c r="I31" s="552"/>
      <c r="J31" s="559"/>
    </row>
    <row r="32" spans="1:10" ht="13.5" thickBot="1" x14ac:dyDescent="0.25">
      <c r="A32" s="558"/>
      <c r="B32" s="245">
        <v>3</v>
      </c>
      <c r="C32" s="245">
        <v>39</v>
      </c>
      <c r="D32" s="245">
        <v>112.5</v>
      </c>
      <c r="E32" s="245" t="s">
        <v>131</v>
      </c>
      <c r="F32" s="553"/>
      <c r="G32" s="553"/>
      <c r="H32" s="553"/>
      <c r="I32" s="553"/>
      <c r="J32" s="560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57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51">
        <v>893</v>
      </c>
      <c r="G34" s="551">
        <v>112</v>
      </c>
      <c r="H34" s="551">
        <v>76</v>
      </c>
      <c r="I34" s="578" t="s">
        <v>135</v>
      </c>
      <c r="J34" s="577">
        <v>128.5</v>
      </c>
    </row>
    <row r="35" spans="1:10" ht="13.5" thickBot="1" x14ac:dyDescent="0.25">
      <c r="A35" s="558"/>
      <c r="B35" s="245">
        <v>4</v>
      </c>
      <c r="C35" s="245">
        <v>421</v>
      </c>
      <c r="D35" s="245">
        <v>111.5</v>
      </c>
      <c r="E35" s="245" t="s">
        <v>128</v>
      </c>
      <c r="F35" s="553"/>
      <c r="G35" s="553"/>
      <c r="H35" s="553"/>
      <c r="I35" s="553"/>
      <c r="J35" s="560"/>
    </row>
    <row r="36" spans="1:10" x14ac:dyDescent="0.2">
      <c r="A36" s="570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52">
        <v>894</v>
      </c>
      <c r="G36" s="552">
        <v>111</v>
      </c>
      <c r="H36" s="552">
        <v>76</v>
      </c>
      <c r="I36" s="552">
        <v>3</v>
      </c>
      <c r="J36" s="559">
        <v>128.5</v>
      </c>
    </row>
    <row r="37" spans="1:10" ht="13.5" thickBot="1" x14ac:dyDescent="0.25">
      <c r="A37" s="558"/>
      <c r="B37" s="245">
        <v>5</v>
      </c>
      <c r="C37" s="245">
        <v>558</v>
      </c>
      <c r="D37" s="245">
        <v>110</v>
      </c>
      <c r="E37" s="245" t="s">
        <v>126</v>
      </c>
      <c r="F37" s="553"/>
      <c r="G37" s="553"/>
      <c r="H37" s="553"/>
      <c r="I37" s="553"/>
      <c r="J37" s="560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54" t="s">
        <v>63</v>
      </c>
      <c r="B40" s="555"/>
      <c r="C40" s="555"/>
      <c r="D40" s="555"/>
      <c r="E40" s="555"/>
      <c r="F40" s="555"/>
      <c r="G40" s="555"/>
      <c r="H40" s="555"/>
      <c r="I40" s="555"/>
      <c r="J40" s="556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57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51">
        <v>872</v>
      </c>
      <c r="G42" s="551">
        <v>115.5</v>
      </c>
      <c r="H42" s="551">
        <v>74</v>
      </c>
      <c r="I42" s="551">
        <v>1</v>
      </c>
      <c r="J42" s="577">
        <v>130</v>
      </c>
    </row>
    <row r="43" spans="1:10" ht="13.5" thickBot="1" x14ac:dyDescent="0.25">
      <c r="A43" s="558"/>
      <c r="B43" s="245">
        <v>2</v>
      </c>
      <c r="C43" s="245">
        <v>628</v>
      </c>
      <c r="D43" s="245">
        <v>114.5</v>
      </c>
      <c r="E43" s="245" t="s">
        <v>128</v>
      </c>
      <c r="F43" s="553"/>
      <c r="G43" s="553"/>
      <c r="H43" s="553"/>
      <c r="I43" s="553"/>
      <c r="J43" s="560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57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51">
        <v>872</v>
      </c>
      <c r="G45" s="551">
        <v>113</v>
      </c>
      <c r="H45" s="551">
        <v>74</v>
      </c>
      <c r="I45" s="551">
        <v>3</v>
      </c>
      <c r="J45" s="577">
        <v>128.5</v>
      </c>
    </row>
    <row r="46" spans="1:10" x14ac:dyDescent="0.2">
      <c r="A46" s="570"/>
      <c r="B46" s="244">
        <v>3</v>
      </c>
      <c r="C46" s="244">
        <v>498</v>
      </c>
      <c r="D46" s="244">
        <v>113</v>
      </c>
      <c r="E46" s="244" t="s">
        <v>126</v>
      </c>
      <c r="F46" s="552"/>
      <c r="G46" s="552"/>
      <c r="H46" s="552"/>
      <c r="I46" s="552"/>
      <c r="J46" s="559"/>
    </row>
    <row r="47" spans="1:10" ht="13.5" thickBot="1" x14ac:dyDescent="0.25">
      <c r="A47" s="558"/>
      <c r="B47" s="245">
        <v>4</v>
      </c>
      <c r="C47" s="245">
        <v>280</v>
      </c>
      <c r="D47" s="245">
        <v>111.5</v>
      </c>
      <c r="E47" s="245" t="s">
        <v>131</v>
      </c>
      <c r="F47" s="553"/>
      <c r="G47" s="553"/>
      <c r="H47" s="553"/>
      <c r="I47" s="553"/>
      <c r="J47" s="560"/>
    </row>
    <row r="48" spans="1:10" x14ac:dyDescent="0.2">
      <c r="A48" s="570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52">
        <v>871</v>
      </c>
      <c r="G48" s="552">
        <v>111</v>
      </c>
      <c r="H48" s="552">
        <v>74</v>
      </c>
      <c r="I48" s="552">
        <v>3</v>
      </c>
      <c r="J48" s="559">
        <v>128.5</v>
      </c>
    </row>
    <row r="49" spans="1:10" ht="13.5" thickBot="1" x14ac:dyDescent="0.25">
      <c r="A49" s="558"/>
      <c r="B49" s="245">
        <v>5</v>
      </c>
      <c r="C49" s="245">
        <v>559</v>
      </c>
      <c r="D49" s="245">
        <v>110.5</v>
      </c>
      <c r="E49" s="245" t="s">
        <v>126</v>
      </c>
      <c r="F49" s="553"/>
      <c r="G49" s="553"/>
      <c r="H49" s="553"/>
      <c r="I49" s="553"/>
      <c r="J49" s="560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3" t="s">
        <v>18</v>
      </c>
      <c r="C4" s="544"/>
      <c r="D4" s="544"/>
      <c r="E4" s="544"/>
      <c r="F4" s="544"/>
      <c r="G4" s="544"/>
      <c r="H4" s="544"/>
      <c r="I4" s="544"/>
      <c r="J4" s="545"/>
      <c r="K4" s="543" t="s">
        <v>21</v>
      </c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3" t="s">
        <v>23</v>
      </c>
      <c r="C17" s="544"/>
      <c r="D17" s="544"/>
      <c r="E17" s="544"/>
      <c r="F17" s="54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3" t="s">
        <v>18</v>
      </c>
      <c r="C4" s="544"/>
      <c r="D4" s="544"/>
      <c r="E4" s="544"/>
      <c r="F4" s="544"/>
      <c r="G4" s="544"/>
      <c r="H4" s="544"/>
      <c r="I4" s="544"/>
      <c r="J4" s="545"/>
      <c r="K4" s="543" t="s">
        <v>21</v>
      </c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3" t="s">
        <v>23</v>
      </c>
      <c r="C17" s="544"/>
      <c r="D17" s="544"/>
      <c r="E17" s="544"/>
      <c r="F17" s="54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3" t="s">
        <v>18</v>
      </c>
      <c r="C4" s="544"/>
      <c r="D4" s="544"/>
      <c r="E4" s="544"/>
      <c r="F4" s="544"/>
      <c r="G4" s="544"/>
      <c r="H4" s="544"/>
      <c r="I4" s="544"/>
      <c r="J4" s="545"/>
      <c r="K4" s="543" t="s">
        <v>21</v>
      </c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3" t="s">
        <v>23</v>
      </c>
      <c r="C17" s="544"/>
      <c r="D17" s="544"/>
      <c r="E17" s="544"/>
      <c r="F17" s="54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6" t="s">
        <v>42</v>
      </c>
      <c r="B1" s="54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6" t="s">
        <v>42</v>
      </c>
      <c r="B1" s="54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7" t="s">
        <v>42</v>
      </c>
      <c r="B1" s="54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6" t="s">
        <v>42</v>
      </c>
      <c r="B1" s="54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379"/>
  <sheetViews>
    <sheetView showGridLines="0" tabSelected="1" topLeftCell="A347" zoomScale="73" zoomScaleNormal="73" workbookViewId="0">
      <selection activeCell="F381" sqref="F381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73"/>
      <c r="G2" s="573"/>
      <c r="H2" s="573"/>
      <c r="I2" s="573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71" t="s">
        <v>67</v>
      </c>
      <c r="AD6" s="571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48" t="s">
        <v>68</v>
      </c>
      <c r="C9" s="549"/>
      <c r="D9" s="549"/>
      <c r="E9" s="549"/>
      <c r="F9" s="549"/>
      <c r="G9" s="549"/>
      <c r="H9" s="549"/>
      <c r="I9" s="549"/>
      <c r="J9" s="550"/>
      <c r="K9" s="548" t="s">
        <v>63</v>
      </c>
      <c r="L9" s="549"/>
      <c r="M9" s="549"/>
      <c r="N9" s="550"/>
      <c r="O9" s="549" t="s">
        <v>64</v>
      </c>
      <c r="P9" s="549"/>
      <c r="Q9" s="549"/>
      <c r="R9" s="549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48" t="s">
        <v>68</v>
      </c>
      <c r="C25" s="549"/>
      <c r="D25" s="549"/>
      <c r="E25" s="549"/>
      <c r="F25" s="549"/>
      <c r="G25" s="549"/>
      <c r="H25" s="549"/>
      <c r="I25" s="549"/>
      <c r="J25" s="550"/>
      <c r="K25" s="548" t="s">
        <v>63</v>
      </c>
      <c r="L25" s="549"/>
      <c r="M25" s="549"/>
      <c r="N25" s="549"/>
      <c r="O25" s="550"/>
      <c r="P25" s="549" t="s">
        <v>64</v>
      </c>
      <c r="Q25" s="549"/>
      <c r="R25" s="549"/>
      <c r="S25" s="549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72" t="s">
        <v>78</v>
      </c>
      <c r="Y34" s="572"/>
      <c r="Z34" s="572"/>
      <c r="AA34" s="572"/>
      <c r="AB34" s="572"/>
      <c r="AC34" s="572"/>
      <c r="AD34" s="572"/>
      <c r="AE34" s="572"/>
      <c r="AF34" s="572"/>
      <c r="AG34" s="572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72"/>
      <c r="Y35" s="572"/>
      <c r="Z35" s="572"/>
      <c r="AA35" s="572"/>
      <c r="AB35" s="572"/>
      <c r="AC35" s="572"/>
      <c r="AD35" s="572"/>
      <c r="AE35" s="572"/>
      <c r="AF35" s="572"/>
      <c r="AG35" s="572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72"/>
      <c r="Y36" s="572"/>
      <c r="Z36" s="572"/>
      <c r="AA36" s="572"/>
      <c r="AB36" s="572"/>
      <c r="AC36" s="572"/>
      <c r="AD36" s="572"/>
      <c r="AE36" s="572"/>
      <c r="AF36" s="572"/>
      <c r="AG36" s="572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48" t="s">
        <v>68</v>
      </c>
      <c r="C39" s="549"/>
      <c r="D39" s="549"/>
      <c r="E39" s="549"/>
      <c r="F39" s="549"/>
      <c r="G39" s="549"/>
      <c r="H39" s="549"/>
      <c r="I39" s="549"/>
      <c r="J39" s="550"/>
      <c r="K39" s="548" t="s">
        <v>63</v>
      </c>
      <c r="L39" s="549"/>
      <c r="M39" s="549"/>
      <c r="N39" s="549"/>
      <c r="O39" s="550"/>
      <c r="P39" s="549" t="s">
        <v>64</v>
      </c>
      <c r="Q39" s="549"/>
      <c r="R39" s="549"/>
      <c r="S39" s="549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74" t="s">
        <v>82</v>
      </c>
      <c r="C51" s="574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48" t="s">
        <v>68</v>
      </c>
      <c r="C53" s="549"/>
      <c r="D53" s="549"/>
      <c r="E53" s="549"/>
      <c r="F53" s="549"/>
      <c r="G53" s="549"/>
      <c r="H53" s="549"/>
      <c r="I53" s="549"/>
      <c r="J53" s="550"/>
      <c r="K53" s="548" t="s">
        <v>63</v>
      </c>
      <c r="L53" s="549"/>
      <c r="M53" s="549"/>
      <c r="N53" s="549"/>
      <c r="O53" s="550"/>
      <c r="P53" s="549" t="s">
        <v>64</v>
      </c>
      <c r="Q53" s="549"/>
      <c r="R53" s="549"/>
      <c r="S53" s="549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48" t="s">
        <v>68</v>
      </c>
      <c r="C68" s="549"/>
      <c r="D68" s="549"/>
      <c r="E68" s="549"/>
      <c r="F68" s="549"/>
      <c r="G68" s="549"/>
      <c r="H68" s="549"/>
      <c r="I68" s="549"/>
      <c r="J68" s="549"/>
      <c r="K68" s="549"/>
      <c r="L68" s="549"/>
      <c r="M68" s="550"/>
      <c r="N68" s="548" t="s">
        <v>63</v>
      </c>
      <c r="O68" s="549"/>
      <c r="P68" s="549"/>
      <c r="Q68" s="549"/>
      <c r="R68" s="549"/>
      <c r="S68" s="550"/>
      <c r="T68" s="548" t="s">
        <v>64</v>
      </c>
      <c r="U68" s="549"/>
      <c r="V68" s="549"/>
      <c r="W68" s="549"/>
      <c r="X68" s="549"/>
      <c r="Y68" s="550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48" t="s">
        <v>68</v>
      </c>
      <c r="C82" s="549"/>
      <c r="D82" s="549"/>
      <c r="E82" s="549"/>
      <c r="F82" s="549"/>
      <c r="G82" s="549"/>
      <c r="H82" s="549"/>
      <c r="I82" s="549"/>
      <c r="J82" s="549"/>
      <c r="K82" s="549"/>
      <c r="L82" s="549"/>
      <c r="M82" s="550"/>
      <c r="N82" s="548" t="s">
        <v>63</v>
      </c>
      <c r="O82" s="549"/>
      <c r="P82" s="549"/>
      <c r="Q82" s="549"/>
      <c r="R82" s="549"/>
      <c r="S82" s="550"/>
      <c r="T82" s="548" t="s">
        <v>64</v>
      </c>
      <c r="U82" s="549"/>
      <c r="V82" s="549"/>
      <c r="W82" s="549"/>
      <c r="X82" s="549"/>
      <c r="Y82" s="550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48" t="s">
        <v>53</v>
      </c>
      <c r="C96" s="549"/>
      <c r="D96" s="550"/>
      <c r="E96" s="549" t="s">
        <v>68</v>
      </c>
      <c r="F96" s="549"/>
      <c r="G96" s="549"/>
      <c r="H96" s="549"/>
      <c r="I96" s="549"/>
      <c r="J96" s="549"/>
      <c r="K96" s="549"/>
      <c r="L96" s="549"/>
      <c r="M96" s="550"/>
      <c r="N96" s="548" t="s">
        <v>63</v>
      </c>
      <c r="O96" s="549"/>
      <c r="P96" s="549"/>
      <c r="Q96" s="549"/>
      <c r="R96" s="549"/>
      <c r="S96" s="550"/>
      <c r="T96" s="548" t="s">
        <v>64</v>
      </c>
      <c r="U96" s="549"/>
      <c r="V96" s="549"/>
      <c r="W96" s="549"/>
      <c r="X96" s="549"/>
      <c r="Y96" s="550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48" t="s">
        <v>53</v>
      </c>
      <c r="C110" s="549"/>
      <c r="D110" s="550"/>
      <c r="E110" s="549" t="s">
        <v>68</v>
      </c>
      <c r="F110" s="549"/>
      <c r="G110" s="549"/>
      <c r="H110" s="549"/>
      <c r="I110" s="549"/>
      <c r="J110" s="549"/>
      <c r="K110" s="549"/>
      <c r="L110" s="549"/>
      <c r="M110" s="550"/>
      <c r="N110" s="548" t="s">
        <v>63</v>
      </c>
      <c r="O110" s="549"/>
      <c r="P110" s="549"/>
      <c r="Q110" s="549"/>
      <c r="R110" s="549"/>
      <c r="S110" s="550"/>
      <c r="T110" s="548" t="s">
        <v>64</v>
      </c>
      <c r="U110" s="549"/>
      <c r="V110" s="549"/>
      <c r="W110" s="549"/>
      <c r="X110" s="549"/>
      <c r="Y110" s="550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48" t="s">
        <v>53</v>
      </c>
      <c r="C125" s="549"/>
      <c r="D125" s="549"/>
      <c r="E125" s="550"/>
      <c r="F125" s="548" t="s">
        <v>68</v>
      </c>
      <c r="G125" s="549"/>
      <c r="H125" s="549"/>
      <c r="I125" s="549"/>
      <c r="J125" s="549"/>
      <c r="K125" s="549"/>
      <c r="L125" s="550"/>
      <c r="M125" s="548" t="s">
        <v>63</v>
      </c>
      <c r="N125" s="549"/>
      <c r="O125" s="549"/>
      <c r="P125" s="549"/>
      <c r="Q125" s="549"/>
      <c r="R125" s="550"/>
      <c r="S125" s="548" t="s">
        <v>64</v>
      </c>
      <c r="T125" s="549"/>
      <c r="U125" s="549"/>
      <c r="V125" s="549"/>
      <c r="W125" s="549"/>
      <c r="X125" s="550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48" t="s">
        <v>53</v>
      </c>
      <c r="C139" s="549"/>
      <c r="D139" s="549"/>
      <c r="E139" s="550"/>
      <c r="F139" s="548" t="s">
        <v>68</v>
      </c>
      <c r="G139" s="549"/>
      <c r="H139" s="549"/>
      <c r="I139" s="549"/>
      <c r="J139" s="549"/>
      <c r="K139" s="549"/>
      <c r="L139" s="550"/>
      <c r="M139" s="548" t="s">
        <v>63</v>
      </c>
      <c r="N139" s="549"/>
      <c r="O139" s="549"/>
      <c r="P139" s="549"/>
      <c r="Q139" s="549"/>
      <c r="R139" s="550"/>
      <c r="S139" s="548" t="s">
        <v>64</v>
      </c>
      <c r="T139" s="549"/>
      <c r="U139" s="549"/>
      <c r="V139" s="549"/>
      <c r="W139" s="549"/>
      <c r="X139" s="550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48" t="s">
        <v>53</v>
      </c>
      <c r="C153" s="549"/>
      <c r="D153" s="549"/>
      <c r="E153" s="550"/>
      <c r="F153" s="548" t="s">
        <v>68</v>
      </c>
      <c r="G153" s="549"/>
      <c r="H153" s="549"/>
      <c r="I153" s="549"/>
      <c r="J153" s="549"/>
      <c r="K153" s="549"/>
      <c r="L153" s="550"/>
      <c r="M153" s="548" t="s">
        <v>63</v>
      </c>
      <c r="N153" s="549"/>
      <c r="O153" s="549"/>
      <c r="P153" s="549"/>
      <c r="Q153" s="549"/>
      <c r="R153" s="550"/>
      <c r="S153" s="548" t="s">
        <v>64</v>
      </c>
      <c r="T153" s="549"/>
      <c r="U153" s="549"/>
      <c r="V153" s="549"/>
      <c r="W153" s="549"/>
      <c r="X153" s="550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48" t="s">
        <v>53</v>
      </c>
      <c r="C167" s="549"/>
      <c r="D167" s="549"/>
      <c r="E167" s="550"/>
      <c r="F167" s="548" t="s">
        <v>68</v>
      </c>
      <c r="G167" s="549"/>
      <c r="H167" s="549"/>
      <c r="I167" s="549"/>
      <c r="J167" s="549"/>
      <c r="K167" s="549"/>
      <c r="L167" s="550"/>
      <c r="M167" s="548" t="s">
        <v>63</v>
      </c>
      <c r="N167" s="549"/>
      <c r="O167" s="549"/>
      <c r="P167" s="549"/>
      <c r="Q167" s="549"/>
      <c r="R167" s="550"/>
      <c r="S167" s="548" t="s">
        <v>64</v>
      </c>
      <c r="T167" s="549"/>
      <c r="U167" s="549"/>
      <c r="V167" s="549"/>
      <c r="W167" s="549"/>
      <c r="X167" s="550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48" t="s">
        <v>53</v>
      </c>
      <c r="C181" s="549"/>
      <c r="D181" s="549"/>
      <c r="E181" s="550"/>
      <c r="F181" s="548" t="s">
        <v>68</v>
      </c>
      <c r="G181" s="549"/>
      <c r="H181" s="549"/>
      <c r="I181" s="549"/>
      <c r="J181" s="549"/>
      <c r="K181" s="549"/>
      <c r="L181" s="550"/>
      <c r="M181" s="548" t="s">
        <v>63</v>
      </c>
      <c r="N181" s="549"/>
      <c r="O181" s="549"/>
      <c r="P181" s="549"/>
      <c r="Q181" s="549"/>
      <c r="R181" s="550"/>
      <c r="S181" s="548" t="s">
        <v>64</v>
      </c>
      <c r="T181" s="549"/>
      <c r="U181" s="549"/>
      <c r="V181" s="549"/>
      <c r="W181" s="549"/>
      <c r="X181" s="550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48" t="s">
        <v>53</v>
      </c>
      <c r="C197" s="549"/>
      <c r="D197" s="549"/>
      <c r="E197" s="550"/>
      <c r="F197" s="548" t="s">
        <v>68</v>
      </c>
      <c r="G197" s="549"/>
      <c r="H197" s="549"/>
      <c r="I197" s="549"/>
      <c r="J197" s="549"/>
      <c r="K197" s="549"/>
      <c r="L197" s="550"/>
      <c r="M197" s="548" t="s">
        <v>63</v>
      </c>
      <c r="N197" s="549"/>
      <c r="O197" s="549"/>
      <c r="P197" s="549"/>
      <c r="Q197" s="549"/>
      <c r="R197" s="550"/>
      <c r="S197" s="548" t="s">
        <v>64</v>
      </c>
      <c r="T197" s="549"/>
      <c r="U197" s="549"/>
      <c r="V197" s="549"/>
      <c r="W197" s="549"/>
      <c r="X197" s="550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48" t="s">
        <v>53</v>
      </c>
      <c r="C211" s="549"/>
      <c r="D211" s="549"/>
      <c r="E211" s="550"/>
      <c r="F211" s="548" t="s">
        <v>68</v>
      </c>
      <c r="G211" s="549"/>
      <c r="H211" s="549"/>
      <c r="I211" s="549"/>
      <c r="J211" s="549"/>
      <c r="K211" s="549"/>
      <c r="L211" s="550"/>
      <c r="M211" s="548" t="s">
        <v>63</v>
      </c>
      <c r="N211" s="549"/>
      <c r="O211" s="549"/>
      <c r="P211" s="549"/>
      <c r="Q211" s="549"/>
      <c r="R211" s="550"/>
      <c r="S211" s="548" t="s">
        <v>64</v>
      </c>
      <c r="T211" s="549"/>
      <c r="U211" s="549"/>
      <c r="V211" s="549"/>
      <c r="W211" s="549"/>
      <c r="X211" s="550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48" t="s">
        <v>53</v>
      </c>
      <c r="C226" s="549"/>
      <c r="D226" s="549"/>
      <c r="E226" s="550"/>
      <c r="F226" s="548" t="s">
        <v>68</v>
      </c>
      <c r="G226" s="549"/>
      <c r="H226" s="549"/>
      <c r="I226" s="549"/>
      <c r="J226" s="549"/>
      <c r="K226" s="549"/>
      <c r="L226" s="550"/>
      <c r="M226" s="548" t="s">
        <v>63</v>
      </c>
      <c r="N226" s="549"/>
      <c r="O226" s="549"/>
      <c r="P226" s="549"/>
      <c r="Q226" s="549"/>
      <c r="R226" s="550"/>
      <c r="S226" s="548" t="s">
        <v>64</v>
      </c>
      <c r="T226" s="549"/>
      <c r="U226" s="549"/>
      <c r="V226" s="549"/>
      <c r="W226" s="549"/>
      <c r="X226" s="550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48" t="s">
        <v>53</v>
      </c>
      <c r="C240" s="549"/>
      <c r="D240" s="549"/>
      <c r="E240" s="550"/>
      <c r="F240" s="548" t="s">
        <v>68</v>
      </c>
      <c r="G240" s="549"/>
      <c r="H240" s="549"/>
      <c r="I240" s="549"/>
      <c r="J240" s="549"/>
      <c r="K240" s="549"/>
      <c r="L240" s="550"/>
      <c r="M240" s="548" t="s">
        <v>63</v>
      </c>
      <c r="N240" s="549"/>
      <c r="O240" s="549"/>
      <c r="P240" s="549"/>
      <c r="Q240" s="549"/>
      <c r="R240" s="550"/>
      <c r="S240" s="548" t="s">
        <v>64</v>
      </c>
      <c r="T240" s="549"/>
      <c r="U240" s="549"/>
      <c r="V240" s="549"/>
      <c r="W240" s="549"/>
      <c r="X240" s="550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48" t="s">
        <v>53</v>
      </c>
      <c r="C254" s="549"/>
      <c r="D254" s="549"/>
      <c r="E254" s="550"/>
      <c r="F254" s="548" t="s">
        <v>68</v>
      </c>
      <c r="G254" s="549"/>
      <c r="H254" s="549"/>
      <c r="I254" s="549"/>
      <c r="J254" s="549"/>
      <c r="K254" s="549"/>
      <c r="L254" s="550"/>
      <c r="M254" s="548" t="s">
        <v>63</v>
      </c>
      <c r="N254" s="549"/>
      <c r="O254" s="549"/>
      <c r="P254" s="549"/>
      <c r="Q254" s="550"/>
      <c r="R254" s="548" t="s">
        <v>64</v>
      </c>
      <c r="S254" s="549"/>
      <c r="T254" s="549"/>
      <c r="U254" s="549"/>
      <c r="V254" s="550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48" t="s">
        <v>53</v>
      </c>
      <c r="C268" s="549"/>
      <c r="D268" s="549"/>
      <c r="E268" s="550"/>
      <c r="F268" s="548" t="s">
        <v>68</v>
      </c>
      <c r="G268" s="549"/>
      <c r="H268" s="549"/>
      <c r="I268" s="549"/>
      <c r="J268" s="549"/>
      <c r="K268" s="549"/>
      <c r="L268" s="550"/>
      <c r="M268" s="548" t="s">
        <v>63</v>
      </c>
      <c r="N268" s="549"/>
      <c r="O268" s="549"/>
      <c r="P268" s="549"/>
      <c r="Q268" s="550"/>
      <c r="R268" s="548" t="s">
        <v>64</v>
      </c>
      <c r="S268" s="549"/>
      <c r="T268" s="549"/>
      <c r="U268" s="549"/>
      <c r="V268" s="550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48" t="s">
        <v>53</v>
      </c>
      <c r="C282" s="549"/>
      <c r="D282" s="549"/>
      <c r="E282" s="550"/>
      <c r="F282" s="548" t="s">
        <v>68</v>
      </c>
      <c r="G282" s="549"/>
      <c r="H282" s="549"/>
      <c r="I282" s="549"/>
      <c r="J282" s="549"/>
      <c r="K282" s="549"/>
      <c r="L282" s="550"/>
      <c r="M282" s="548" t="s">
        <v>63</v>
      </c>
      <c r="N282" s="549"/>
      <c r="O282" s="549"/>
      <c r="P282" s="549"/>
      <c r="Q282" s="550"/>
      <c r="R282" s="548" t="s">
        <v>64</v>
      </c>
      <c r="S282" s="549"/>
      <c r="T282" s="549"/>
      <c r="U282" s="549"/>
      <c r="V282" s="550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48" t="s">
        <v>53</v>
      </c>
      <c r="C296" s="549"/>
      <c r="D296" s="549"/>
      <c r="E296" s="550"/>
      <c r="F296" s="548" t="s">
        <v>68</v>
      </c>
      <c r="G296" s="549"/>
      <c r="H296" s="549"/>
      <c r="I296" s="549"/>
      <c r="J296" s="549"/>
      <c r="K296" s="549"/>
      <c r="L296" s="550"/>
      <c r="M296" s="548" t="s">
        <v>63</v>
      </c>
      <c r="N296" s="549"/>
      <c r="O296" s="549"/>
      <c r="P296" s="549"/>
      <c r="Q296" s="550"/>
      <c r="R296" s="548" t="s">
        <v>64</v>
      </c>
      <c r="S296" s="549"/>
      <c r="T296" s="549"/>
      <c r="U296" s="549"/>
      <c r="V296" s="550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48" t="s">
        <v>53</v>
      </c>
      <c r="C310" s="549"/>
      <c r="D310" s="549"/>
      <c r="E310" s="550"/>
      <c r="F310" s="548" t="s">
        <v>68</v>
      </c>
      <c r="G310" s="549"/>
      <c r="H310" s="549"/>
      <c r="I310" s="549"/>
      <c r="J310" s="549"/>
      <c r="K310" s="549"/>
      <c r="L310" s="550"/>
      <c r="M310" s="548" t="s">
        <v>63</v>
      </c>
      <c r="N310" s="549"/>
      <c r="O310" s="549"/>
      <c r="P310" s="549"/>
      <c r="Q310" s="550"/>
      <c r="R310" s="548" t="s">
        <v>64</v>
      </c>
      <c r="S310" s="549"/>
      <c r="T310" s="549"/>
      <c r="U310" s="549"/>
      <c r="V310" s="550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61" t="s">
        <v>53</v>
      </c>
      <c r="B325" s="562"/>
      <c r="C325" s="562"/>
      <c r="D325" s="562"/>
      <c r="E325" s="562"/>
      <c r="F325" s="562"/>
      <c r="G325" s="562"/>
      <c r="H325" s="562"/>
      <c r="I325" s="562"/>
      <c r="J325" s="563"/>
      <c r="K325" s="564" t="s">
        <v>68</v>
      </c>
      <c r="L325" s="565"/>
      <c r="M325" s="565"/>
      <c r="N325" s="565"/>
      <c r="O325" s="565"/>
      <c r="P325" s="565"/>
      <c r="Q325" s="565"/>
      <c r="R325" s="565"/>
      <c r="S325" s="565"/>
      <c r="T325" s="566"/>
      <c r="U325" s="567" t="s">
        <v>63</v>
      </c>
      <c r="V325" s="568"/>
      <c r="W325" s="568"/>
      <c r="X325" s="568"/>
      <c r="Y325" s="568"/>
      <c r="Z325" s="568"/>
      <c r="AA325" s="568"/>
      <c r="AB325" s="568"/>
      <c r="AC325" s="568"/>
      <c r="AD325" s="569"/>
      <c r="AE325" s="554" t="s">
        <v>63</v>
      </c>
      <c r="AF325" s="555"/>
      <c r="AG325" s="555"/>
      <c r="AH325" s="555"/>
      <c r="AI325" s="555"/>
      <c r="AJ325" s="555"/>
      <c r="AK325" s="555"/>
      <c r="AL325" s="555"/>
      <c r="AM325" s="555"/>
      <c r="AN325" s="556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57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51">
        <v>781</v>
      </c>
      <c r="G327" s="551">
        <v>115.5</v>
      </c>
      <c r="H327" s="551">
        <v>66</v>
      </c>
      <c r="I327" s="551">
        <v>1</v>
      </c>
      <c r="J327" s="577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57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51">
        <v>896</v>
      </c>
      <c r="AA327" s="551">
        <v>114.5</v>
      </c>
      <c r="AB327" s="551">
        <v>76</v>
      </c>
      <c r="AC327" s="551">
        <v>1</v>
      </c>
      <c r="AD327" s="577">
        <v>130</v>
      </c>
      <c r="AE327" s="557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51">
        <v>872</v>
      </c>
      <c r="AK327" s="551">
        <v>115.5</v>
      </c>
      <c r="AL327" s="551">
        <v>74</v>
      </c>
      <c r="AM327" s="551">
        <v>1</v>
      </c>
      <c r="AN327" s="577">
        <v>130</v>
      </c>
    </row>
    <row r="328" spans="1:40" s="499" customFormat="1" ht="15" hidden="1" customHeight="1" thickBot="1" x14ac:dyDescent="0.25">
      <c r="A328" s="570"/>
      <c r="B328" s="504" t="s">
        <v>132</v>
      </c>
      <c r="C328" s="504">
        <v>511</v>
      </c>
      <c r="D328" s="504">
        <v>115</v>
      </c>
      <c r="E328" s="504" t="s">
        <v>128</v>
      </c>
      <c r="F328" s="552"/>
      <c r="G328" s="552"/>
      <c r="H328" s="552"/>
      <c r="I328" s="552"/>
      <c r="J328" s="559"/>
      <c r="K328" s="557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51">
        <v>778</v>
      </c>
      <c r="Q328" s="551">
        <v>111.5</v>
      </c>
      <c r="R328" s="551">
        <v>66</v>
      </c>
      <c r="S328" s="551">
        <v>2</v>
      </c>
      <c r="T328" s="577">
        <v>128.5</v>
      </c>
      <c r="U328" s="570"/>
      <c r="V328" s="244">
        <v>2</v>
      </c>
      <c r="W328" s="244">
        <v>695</v>
      </c>
      <c r="X328" s="244">
        <v>114.5</v>
      </c>
      <c r="Y328" s="244" t="s">
        <v>126</v>
      </c>
      <c r="Z328" s="552"/>
      <c r="AA328" s="552"/>
      <c r="AB328" s="552"/>
      <c r="AC328" s="552"/>
      <c r="AD328" s="559"/>
      <c r="AE328" s="558"/>
      <c r="AF328" s="245">
        <v>2</v>
      </c>
      <c r="AG328" s="245">
        <v>625</v>
      </c>
      <c r="AH328" s="245">
        <v>114.5</v>
      </c>
      <c r="AI328" s="245" t="s">
        <v>128</v>
      </c>
      <c r="AJ328" s="553"/>
      <c r="AK328" s="553"/>
      <c r="AL328" s="553"/>
      <c r="AM328" s="553"/>
      <c r="AN328" s="560"/>
    </row>
    <row r="329" spans="1:40" s="499" customFormat="1" ht="15" hidden="1" customHeight="1" thickBot="1" x14ac:dyDescent="0.25">
      <c r="A329" s="557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51">
        <v>781</v>
      </c>
      <c r="G329" s="551">
        <v>116</v>
      </c>
      <c r="H329" s="551">
        <v>66</v>
      </c>
      <c r="I329" s="551" t="s">
        <v>136</v>
      </c>
      <c r="J329" s="577">
        <v>130</v>
      </c>
      <c r="K329" s="558"/>
      <c r="L329" s="245">
        <v>9</v>
      </c>
      <c r="M329" s="245">
        <v>579</v>
      </c>
      <c r="N329" s="245">
        <v>111.5</v>
      </c>
      <c r="O329" s="245" t="s">
        <v>128</v>
      </c>
      <c r="P329" s="553"/>
      <c r="Q329" s="553"/>
      <c r="R329" s="553"/>
      <c r="S329" s="553"/>
      <c r="T329" s="560"/>
      <c r="U329" s="558"/>
      <c r="V329" s="245">
        <v>3</v>
      </c>
      <c r="W329" s="245">
        <v>32</v>
      </c>
      <c r="X329" s="245">
        <v>112.5</v>
      </c>
      <c r="Y329" s="245" t="s">
        <v>131</v>
      </c>
      <c r="Z329" s="553"/>
      <c r="AA329" s="553"/>
      <c r="AB329" s="553"/>
      <c r="AC329" s="553"/>
      <c r="AD329" s="560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70"/>
      <c r="B330" s="244">
        <v>1</v>
      </c>
      <c r="C330" s="244">
        <v>264</v>
      </c>
      <c r="D330" s="244">
        <v>117.5</v>
      </c>
      <c r="E330" s="244" t="s">
        <v>128</v>
      </c>
      <c r="F330" s="552"/>
      <c r="G330" s="552"/>
      <c r="H330" s="552"/>
      <c r="I330" s="552"/>
      <c r="J330" s="559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57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51">
        <v>873</v>
      </c>
      <c r="AK330" s="551">
        <v>113</v>
      </c>
      <c r="AL330" s="551">
        <v>74</v>
      </c>
      <c r="AM330" s="551">
        <v>3</v>
      </c>
      <c r="AN330" s="577">
        <v>128.5</v>
      </c>
    </row>
    <row r="331" spans="1:40" s="499" customFormat="1" ht="15" hidden="1" customHeight="1" thickBot="1" x14ac:dyDescent="0.25">
      <c r="A331" s="558"/>
      <c r="B331" s="245" t="s">
        <v>133</v>
      </c>
      <c r="C331" s="245">
        <v>515</v>
      </c>
      <c r="D331" s="245">
        <v>114</v>
      </c>
      <c r="E331" s="245" t="s">
        <v>126</v>
      </c>
      <c r="F331" s="553"/>
      <c r="G331" s="553"/>
      <c r="H331" s="553"/>
      <c r="I331" s="553"/>
      <c r="J331" s="560"/>
      <c r="K331" s="557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51">
        <v>778</v>
      </c>
      <c r="Q331" s="551">
        <v>110.5</v>
      </c>
      <c r="R331" s="551">
        <v>66</v>
      </c>
      <c r="S331" s="551">
        <v>2</v>
      </c>
      <c r="T331" s="577">
        <v>128.5</v>
      </c>
      <c r="U331" s="557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51">
        <v>897</v>
      </c>
      <c r="AA331" s="551">
        <v>112</v>
      </c>
      <c r="AB331" s="551">
        <v>76</v>
      </c>
      <c r="AC331" s="578" t="s">
        <v>135</v>
      </c>
      <c r="AD331" s="577">
        <v>128.5</v>
      </c>
      <c r="AE331" s="570"/>
      <c r="AF331" s="244">
        <v>3</v>
      </c>
      <c r="AG331" s="244">
        <v>498</v>
      </c>
      <c r="AH331" s="244">
        <v>113</v>
      </c>
      <c r="AI331" s="244" t="s">
        <v>126</v>
      </c>
      <c r="AJ331" s="552"/>
      <c r="AK331" s="552"/>
      <c r="AL331" s="552"/>
      <c r="AM331" s="552"/>
      <c r="AN331" s="559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58"/>
      <c r="L332" s="245">
        <v>10</v>
      </c>
      <c r="M332" s="245">
        <v>710</v>
      </c>
      <c r="N332" s="245">
        <v>110.5</v>
      </c>
      <c r="O332" s="245" t="s">
        <v>128</v>
      </c>
      <c r="P332" s="553"/>
      <c r="Q332" s="553"/>
      <c r="R332" s="553"/>
      <c r="S332" s="553"/>
      <c r="T332" s="560"/>
      <c r="U332" s="558"/>
      <c r="V332" s="245">
        <v>4</v>
      </c>
      <c r="W332" s="245">
        <v>418</v>
      </c>
      <c r="X332" s="245">
        <v>111.5</v>
      </c>
      <c r="Y332" s="245" t="s">
        <v>128</v>
      </c>
      <c r="Z332" s="553"/>
      <c r="AA332" s="553"/>
      <c r="AB332" s="553"/>
      <c r="AC332" s="553"/>
      <c r="AD332" s="560"/>
      <c r="AE332" s="558"/>
      <c r="AF332" s="245">
        <v>4</v>
      </c>
      <c r="AG332" s="245">
        <v>278</v>
      </c>
      <c r="AH332" s="245">
        <v>111.5</v>
      </c>
      <c r="AI332" s="245" t="s">
        <v>131</v>
      </c>
      <c r="AJ332" s="553"/>
      <c r="AK332" s="553"/>
      <c r="AL332" s="553"/>
      <c r="AM332" s="553"/>
      <c r="AN332" s="560"/>
    </row>
    <row r="333" spans="1:40" s="499" customFormat="1" ht="15" hidden="1" customHeight="1" x14ac:dyDescent="0.2">
      <c r="A333" s="557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51">
        <v>782</v>
      </c>
      <c r="G333" s="551">
        <v>116</v>
      </c>
      <c r="H333" s="551">
        <v>67</v>
      </c>
      <c r="I333" s="551">
        <v>2</v>
      </c>
      <c r="J333" s="577">
        <v>128.5</v>
      </c>
      <c r="K333" s="575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52">
        <v>778</v>
      </c>
      <c r="Q333" s="552">
        <v>110.5</v>
      </c>
      <c r="R333" s="552">
        <v>66</v>
      </c>
      <c r="S333" s="552">
        <v>3</v>
      </c>
      <c r="T333" s="559">
        <v>128.5</v>
      </c>
      <c r="U333" s="570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52">
        <v>897</v>
      </c>
      <c r="AA333" s="552">
        <v>111</v>
      </c>
      <c r="AB333" s="552">
        <v>76</v>
      </c>
      <c r="AC333" s="552">
        <v>3</v>
      </c>
      <c r="AD333" s="559">
        <v>128.5</v>
      </c>
      <c r="AE333" s="570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52">
        <v>873</v>
      </c>
      <c r="AK333" s="552">
        <v>111</v>
      </c>
      <c r="AL333" s="552">
        <v>74</v>
      </c>
      <c r="AM333" s="552">
        <v>3</v>
      </c>
      <c r="AN333" s="559">
        <v>128.5</v>
      </c>
    </row>
    <row r="334" spans="1:40" s="499" customFormat="1" ht="15" hidden="1" customHeight="1" thickBot="1" x14ac:dyDescent="0.25">
      <c r="A334" s="570"/>
      <c r="B334" s="244">
        <v>2</v>
      </c>
      <c r="C334" s="244">
        <v>487</v>
      </c>
      <c r="D334" s="244">
        <v>116</v>
      </c>
      <c r="E334" s="424" t="s">
        <v>126</v>
      </c>
      <c r="F334" s="552"/>
      <c r="G334" s="552"/>
      <c r="H334" s="552"/>
      <c r="I334" s="552"/>
      <c r="J334" s="559"/>
      <c r="K334" s="576"/>
      <c r="L334" s="245">
        <v>11</v>
      </c>
      <c r="M334" s="245">
        <v>547</v>
      </c>
      <c r="N334" s="245">
        <v>110</v>
      </c>
      <c r="O334" s="245" t="s">
        <v>126</v>
      </c>
      <c r="P334" s="553"/>
      <c r="Q334" s="553"/>
      <c r="R334" s="553"/>
      <c r="S334" s="553"/>
      <c r="T334" s="560"/>
      <c r="U334" s="558"/>
      <c r="V334" s="245">
        <v>5</v>
      </c>
      <c r="W334" s="245">
        <v>558</v>
      </c>
      <c r="X334" s="245">
        <v>110</v>
      </c>
      <c r="Y334" s="245" t="s">
        <v>126</v>
      </c>
      <c r="Z334" s="553"/>
      <c r="AA334" s="553"/>
      <c r="AB334" s="553"/>
      <c r="AC334" s="553"/>
      <c r="AD334" s="560"/>
      <c r="AE334" s="558"/>
      <c r="AF334" s="245">
        <v>5</v>
      </c>
      <c r="AG334" s="245">
        <v>559</v>
      </c>
      <c r="AH334" s="245">
        <v>110.5</v>
      </c>
      <c r="AI334" s="245" t="s">
        <v>126</v>
      </c>
      <c r="AJ334" s="553"/>
      <c r="AK334" s="553"/>
      <c r="AL334" s="553"/>
      <c r="AM334" s="553"/>
      <c r="AN334" s="560"/>
    </row>
    <row r="335" spans="1:40" s="499" customFormat="1" ht="15" hidden="1" customHeight="1" thickBot="1" x14ac:dyDescent="0.25">
      <c r="A335" s="558"/>
      <c r="B335" s="245">
        <v>3</v>
      </c>
      <c r="C335" s="245">
        <v>289</v>
      </c>
      <c r="D335" s="245">
        <v>115</v>
      </c>
      <c r="E335" s="524" t="s">
        <v>128</v>
      </c>
      <c r="F335" s="553"/>
      <c r="G335" s="553"/>
      <c r="H335" s="553"/>
      <c r="I335" s="553"/>
      <c r="J335" s="560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70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52">
        <v>782</v>
      </c>
      <c r="G336" s="552">
        <v>114</v>
      </c>
      <c r="H336" s="552">
        <v>67</v>
      </c>
      <c r="I336" s="552">
        <v>3</v>
      </c>
      <c r="J336" s="559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58"/>
      <c r="B337" s="245">
        <v>4</v>
      </c>
      <c r="C337" s="245">
        <v>610</v>
      </c>
      <c r="D337" s="245">
        <v>113</v>
      </c>
      <c r="E337" s="245" t="s">
        <v>126</v>
      </c>
      <c r="F337" s="553"/>
      <c r="G337" s="553"/>
      <c r="H337" s="553"/>
      <c r="I337" s="553"/>
      <c r="J337" s="560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48" t="s">
        <v>53</v>
      </c>
      <c r="C341" s="549"/>
      <c r="D341" s="549"/>
      <c r="E341" s="549"/>
      <c r="F341" s="550"/>
      <c r="G341" s="548" t="s">
        <v>68</v>
      </c>
      <c r="H341" s="549"/>
      <c r="I341" s="549"/>
      <c r="J341" s="549"/>
      <c r="K341" s="550"/>
      <c r="L341" s="548" t="s">
        <v>63</v>
      </c>
      <c r="M341" s="549"/>
      <c r="N341" s="549"/>
      <c r="O341" s="550"/>
      <c r="P341" s="548" t="s">
        <v>64</v>
      </c>
      <c r="Q341" s="549"/>
      <c r="R341" s="549"/>
      <c r="S341" s="550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48" t="s">
        <v>53</v>
      </c>
      <c r="C355" s="549"/>
      <c r="D355" s="549"/>
      <c r="E355" s="549"/>
      <c r="F355" s="550"/>
      <c r="G355" s="548" t="s">
        <v>68</v>
      </c>
      <c r="H355" s="549"/>
      <c r="I355" s="549"/>
      <c r="J355" s="549"/>
      <c r="K355" s="550"/>
      <c r="L355" s="548" t="s">
        <v>63</v>
      </c>
      <c r="M355" s="549"/>
      <c r="N355" s="549"/>
      <c r="O355" s="550"/>
      <c r="P355" s="548" t="s">
        <v>64</v>
      </c>
      <c r="Q355" s="549"/>
      <c r="R355" s="549"/>
      <c r="S355" s="550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>B358-B345</f>
        <v>180.77034482758609</v>
      </c>
      <c r="C362" s="485">
        <f>C358-C345</f>
        <v>135.19272727272755</v>
      </c>
      <c r="D362" s="485">
        <f>D358-D345</f>
        <v>281.42571428571409</v>
      </c>
      <c r="E362" s="485">
        <f>E358-E345</f>
        <v>110.054347826087</v>
      </c>
      <c r="F362" s="486">
        <f>F358-F345</f>
        <v>159.4637288135591</v>
      </c>
      <c r="G362" s="487">
        <f>G358-G345</f>
        <v>170.75758620689658</v>
      </c>
      <c r="H362" s="485">
        <f>H358-H345</f>
        <v>200.57000000000016</v>
      </c>
      <c r="I362" s="485">
        <f>I358-I345</f>
        <v>97.687692307692487</v>
      </c>
      <c r="J362" s="485">
        <f>J358-J345</f>
        <v>84.116610169491651</v>
      </c>
      <c r="K362" s="485">
        <f>K358-K345</f>
        <v>206.06271186440699</v>
      </c>
      <c r="L362" s="484">
        <f>L358-L345</f>
        <v>185.55470588235312</v>
      </c>
      <c r="M362" s="485">
        <f>M358-M345</f>
        <v>277.30769230769238</v>
      </c>
      <c r="N362" s="485">
        <f>N358-N345</f>
        <v>216.46545454545458</v>
      </c>
      <c r="O362" s="486">
        <f>O358-O345</f>
        <v>99.636781609195168</v>
      </c>
      <c r="P362" s="488">
        <f>P358-P345</f>
        <v>251.14125000000013</v>
      </c>
      <c r="Q362" s="489">
        <f>Q358-Q345</f>
        <v>88.461538461538566</v>
      </c>
      <c r="R362" s="489">
        <f>R358-R345</f>
        <v>122.91850746268665</v>
      </c>
      <c r="S362" s="489">
        <f>S358-S345</f>
        <v>122.79176470588254</v>
      </c>
      <c r="T362" s="537">
        <f>T358-T345</f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>B364-B351</f>
        <v>3</v>
      </c>
      <c r="C365" s="245">
        <f>C364-C351</f>
        <v>3</v>
      </c>
      <c r="D365" s="245">
        <f>D364-D351</f>
        <v>3</v>
      </c>
      <c r="E365" s="245">
        <f>E364-E351</f>
        <v>3</v>
      </c>
      <c r="F365" s="250">
        <f>F364-F351</f>
        <v>3</v>
      </c>
      <c r="G365" s="251">
        <f>G364-G351</f>
        <v>3</v>
      </c>
      <c r="H365" s="245">
        <f>H364-H351</f>
        <v>2.5</v>
      </c>
      <c r="I365" s="245">
        <f>I364-I351</f>
        <v>3</v>
      </c>
      <c r="J365" s="245">
        <f>J364-J351</f>
        <v>3</v>
      </c>
      <c r="K365" s="245">
        <f>K364-K351</f>
        <v>2.5</v>
      </c>
      <c r="L365" s="249">
        <f>L364-L351</f>
        <v>3</v>
      </c>
      <c r="M365" s="245">
        <f>M364-M351</f>
        <v>3</v>
      </c>
      <c r="N365" s="245">
        <f>N364-N351</f>
        <v>2.5</v>
      </c>
      <c r="O365" s="250">
        <f>O364-O351</f>
        <v>3</v>
      </c>
      <c r="P365" s="251">
        <f>P364-P351</f>
        <v>2.5</v>
      </c>
      <c r="Q365" s="245">
        <f>Q364-Q351</f>
        <v>3</v>
      </c>
      <c r="R365" s="245">
        <f>R364-R351</f>
        <v>3</v>
      </c>
      <c r="S365" s="245">
        <f>S364-S351</f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48" t="s">
        <v>53</v>
      </c>
      <c r="C369" s="549"/>
      <c r="D369" s="549"/>
      <c r="E369" s="549"/>
      <c r="F369" s="550"/>
      <c r="G369" s="548" t="s">
        <v>68</v>
      </c>
      <c r="H369" s="549"/>
      <c r="I369" s="549"/>
      <c r="J369" s="549"/>
      <c r="K369" s="550"/>
      <c r="L369" s="548" t="s">
        <v>63</v>
      </c>
      <c r="M369" s="549"/>
      <c r="N369" s="549"/>
      <c r="O369" s="550"/>
      <c r="P369" s="548" t="s">
        <v>64</v>
      </c>
      <c r="Q369" s="549"/>
      <c r="R369" s="549"/>
      <c r="S369" s="550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1">C372/C371*100-100</f>
        <v>0.66843501326259513</v>
      </c>
      <c r="D375" s="288">
        <f t="shared" si="131"/>
        <v>5.0871794871794975</v>
      </c>
      <c r="E375" s="288">
        <f t="shared" si="131"/>
        <v>4.6209790209790214</v>
      </c>
      <c r="F375" s="289">
        <f t="shared" si="131"/>
        <v>8.6623207301173437</v>
      </c>
      <c r="G375" s="290">
        <f t="shared" si="131"/>
        <v>4.8503496503496564</v>
      </c>
      <c r="H375" s="288">
        <f>H372/H371*100-100</f>
        <v>2.862637362637372</v>
      </c>
      <c r="I375" s="288">
        <f t="shared" ref="I375:K375" si="132">I372/I371*100-100</f>
        <v>1.0769230769230802</v>
      </c>
      <c r="J375" s="288">
        <f t="shared" si="132"/>
        <v>3.3131868131868174</v>
      </c>
      <c r="K375" s="288">
        <f t="shared" si="132"/>
        <v>6.8997668997669024</v>
      </c>
      <c r="L375" s="287">
        <f>L372/L371*100-100</f>
        <v>0.90909090909090651</v>
      </c>
      <c r="M375" s="288">
        <f t="shared" ref="M375:T375" si="133">M372/M371*100-100</f>
        <v>-3.289940828402365</v>
      </c>
      <c r="N375" s="288">
        <f t="shared" si="133"/>
        <v>2.0699300699300807</v>
      </c>
      <c r="O375" s="289">
        <f t="shared" si="133"/>
        <v>3.6096440872560436</v>
      </c>
      <c r="P375" s="290">
        <f t="shared" si="133"/>
        <v>-0.47301951779562046</v>
      </c>
      <c r="Q375" s="288">
        <f t="shared" si="133"/>
        <v>0.37362637362639362</v>
      </c>
      <c r="R375" s="288">
        <f t="shared" si="133"/>
        <v>3.3088757396449608</v>
      </c>
      <c r="S375" s="288">
        <f t="shared" si="133"/>
        <v>3.7149321266968229</v>
      </c>
      <c r="T375" s="291">
        <f t="shared" si="133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>B372-B358</f>
        <v>306.97749999999996</v>
      </c>
      <c r="C376" s="485">
        <f>C372-C358</f>
        <v>277.80413793103435</v>
      </c>
      <c r="D376" s="485">
        <f>D372-D358</f>
        <v>563.19333333333361</v>
      </c>
      <c r="E376" s="485">
        <f>E372-E358</f>
        <v>406.43181818181802</v>
      </c>
      <c r="F376" s="486">
        <f>F372-F358</f>
        <v>317.48542372881366</v>
      </c>
      <c r="G376" s="487">
        <f>G372-G358</f>
        <v>401.70636363636368</v>
      </c>
      <c r="H376" s="485">
        <f>H372-H358</f>
        <v>203.96571428571406</v>
      </c>
      <c r="I376" s="485">
        <f>I372-I358</f>
        <v>309.61999999999989</v>
      </c>
      <c r="J376" s="485">
        <f>J372-J358</f>
        <v>271.35857142857139</v>
      </c>
      <c r="K376" s="485">
        <f>K372-K358</f>
        <v>273.94242424242384</v>
      </c>
      <c r="L376" s="484">
        <f>L372-L358</f>
        <v>225.75545454545454</v>
      </c>
      <c r="M376" s="485">
        <f>M372-M358</f>
        <v>198.07692307692287</v>
      </c>
      <c r="N376" s="485">
        <f>N372-N358</f>
        <v>220.35272727272741</v>
      </c>
      <c r="O376" s="486">
        <f>O372-O358</f>
        <v>264.11343283582119</v>
      </c>
      <c r="P376" s="488">
        <f>P372-P358</f>
        <v>193.01686567164188</v>
      </c>
      <c r="Q376" s="489">
        <f>Q372-Q358</f>
        <v>382.14285714285734</v>
      </c>
      <c r="R376" s="489">
        <f>R372-R358</f>
        <v>284.91846153846154</v>
      </c>
      <c r="S376" s="489">
        <f>S372-S358</f>
        <v>187.35529411764674</v>
      </c>
      <c r="T376" s="490">
        <f>T372-T358</f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126.5</v>
      </c>
      <c r="C378" s="244">
        <v>126.5</v>
      </c>
      <c r="D378" s="244">
        <v>127.5</v>
      </c>
      <c r="E378" s="424">
        <v>126</v>
      </c>
      <c r="F378" s="247">
        <v>123.5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>B378-B364</f>
        <v>3</v>
      </c>
      <c r="C379" s="245">
        <f>C378-C364</f>
        <v>3</v>
      </c>
      <c r="D379" s="245">
        <f>D378-D364</f>
        <v>3</v>
      </c>
      <c r="E379" s="245">
        <f>E378-E364</f>
        <v>2.5</v>
      </c>
      <c r="F379" s="250">
        <f>F378-F364</f>
        <v>2.5</v>
      </c>
      <c r="G379" s="251">
        <f>G378-G364</f>
        <v>2.5</v>
      </c>
      <c r="H379" s="245">
        <f>H378-H364</f>
        <v>2.5</v>
      </c>
      <c r="I379" s="245">
        <f>I378-I364</f>
        <v>3</v>
      </c>
      <c r="J379" s="245">
        <f>J378-J364</f>
        <v>2.5</v>
      </c>
      <c r="K379" s="245">
        <f>K378-K364</f>
        <v>2</v>
      </c>
      <c r="L379" s="249">
        <f>L378-L364</f>
        <v>2.5</v>
      </c>
      <c r="M379" s="245">
        <f>M378-M364</f>
        <v>3</v>
      </c>
      <c r="N379" s="245">
        <f>N378-N364</f>
        <v>3</v>
      </c>
      <c r="O379" s="250">
        <f>O378-O364</f>
        <v>2.5</v>
      </c>
      <c r="P379" s="251">
        <f>P378-P364</f>
        <v>2.5</v>
      </c>
      <c r="Q379" s="245">
        <f>Q378-Q364</f>
        <v>3</v>
      </c>
      <c r="R379" s="245">
        <f>R378-R364</f>
        <v>2.5</v>
      </c>
      <c r="S379" s="245">
        <f>S378-S364</f>
        <v>2.5</v>
      </c>
      <c r="T379" s="238"/>
      <c r="U379" s="228" t="s">
        <v>26</v>
      </c>
      <c r="V379" s="431">
        <f>V378-V364</f>
        <v>2.75</v>
      </c>
      <c r="W379" s="228"/>
    </row>
  </sheetData>
  <mergeCells count="180"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L341:O341"/>
    <mergeCell ref="P341:S341"/>
    <mergeCell ref="AB333:AB334"/>
    <mergeCell ref="AJ333:AJ334"/>
    <mergeCell ref="AN333:AN334"/>
    <mergeCell ref="I329:I331"/>
    <mergeCell ref="I327:I328"/>
    <mergeCell ref="AC327:AC329"/>
    <mergeCell ref="J333:J335"/>
    <mergeCell ref="J329:J331"/>
    <mergeCell ref="J327:J328"/>
    <mergeCell ref="T333:T334"/>
    <mergeCell ref="T331:T332"/>
    <mergeCell ref="T328:T329"/>
    <mergeCell ref="S331:S332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N327:AN328"/>
    <mergeCell ref="AN330:AN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N96:S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B296:E296"/>
    <mergeCell ref="F296:L296"/>
    <mergeCell ref="M296:Q296"/>
    <mergeCell ref="R296:V296"/>
    <mergeCell ref="AA327:AA329"/>
    <mergeCell ref="B369:F369"/>
    <mergeCell ref="G369:K369"/>
    <mergeCell ref="L369:O369"/>
    <mergeCell ref="P369:S369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2021-08-27T14:57:24Z</dcterms:modified>
</cp:coreProperties>
</file>