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4DB06295-EC95-4E45-8CD7-D599FE82C3C2}" xr6:coauthVersionLast="36" xr6:coauthVersionMax="36" xr10:uidLastSave="{00000000-0000-0000-0000-000000000000}"/>
  <bookViews>
    <workbookView xWindow="0" yWindow="0" windowWidth="20490" windowHeight="7545" tabRatio="733" firstSheet="8" activeTab="11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  <sheet name="Hoja1" sheetId="252" state="hidden" r:id="rId13"/>
  </sheets>
  <definedNames>
    <definedName name="_xlnm.Print_Area" localSheetId="12">Hoja1!$A$1:$J$50</definedName>
  </definedNames>
  <calcPr calcId="191029"/>
</workbook>
</file>

<file path=xl/calcChain.xml><?xml version="1.0" encoding="utf-8"?>
<calcChain xmlns="http://schemas.openxmlformats.org/spreadsheetml/2006/main">
  <c r="V457" i="248" l="1"/>
  <c r="I413" i="251" l="1"/>
  <c r="F413" i="251"/>
  <c r="E413" i="251"/>
  <c r="D413" i="251"/>
  <c r="C413" i="251"/>
  <c r="B413" i="251"/>
  <c r="G411" i="251"/>
  <c r="I411" i="251" s="1"/>
  <c r="J411" i="251" s="1"/>
  <c r="G410" i="251"/>
  <c r="F410" i="251"/>
  <c r="E410" i="251"/>
  <c r="D410" i="251"/>
  <c r="C410" i="251"/>
  <c r="B410" i="251"/>
  <c r="G409" i="251"/>
  <c r="F409" i="251"/>
  <c r="E409" i="251"/>
  <c r="D409" i="251"/>
  <c r="C409" i="251"/>
  <c r="B409" i="251"/>
  <c r="I439" i="250"/>
  <c r="F439" i="250"/>
  <c r="E439" i="250"/>
  <c r="D439" i="250"/>
  <c r="C439" i="250"/>
  <c r="B439" i="250"/>
  <c r="G437" i="250"/>
  <c r="I437" i="250" s="1"/>
  <c r="J437" i="250" s="1"/>
  <c r="G436" i="250"/>
  <c r="F436" i="250"/>
  <c r="E436" i="250"/>
  <c r="D436" i="250"/>
  <c r="C436" i="250"/>
  <c r="B436" i="250"/>
  <c r="G435" i="250"/>
  <c r="F435" i="250"/>
  <c r="E435" i="250"/>
  <c r="D435" i="250"/>
  <c r="C435" i="250"/>
  <c r="B435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T410" i="249"/>
  <c r="V410" i="249" s="1"/>
  <c r="W410" i="249" s="1"/>
  <c r="T409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T455" i="248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V455" i="248" l="1"/>
  <c r="W455" i="248" s="1"/>
  <c r="I400" i="251"/>
  <c r="F400" i="251"/>
  <c r="E400" i="251"/>
  <c r="D400" i="251"/>
  <c r="C400" i="251"/>
  <c r="B400" i="251"/>
  <c r="G398" i="251"/>
  <c r="G397" i="251"/>
  <c r="F397" i="251"/>
  <c r="E397" i="251"/>
  <c r="D397" i="251"/>
  <c r="C397" i="251"/>
  <c r="B397" i="251"/>
  <c r="G396" i="251"/>
  <c r="F396" i="251"/>
  <c r="E396" i="251"/>
  <c r="D396" i="251"/>
  <c r="C396" i="251"/>
  <c r="B396" i="251"/>
  <c r="I426" i="250"/>
  <c r="F426" i="250"/>
  <c r="E426" i="250"/>
  <c r="D426" i="250"/>
  <c r="C426" i="250"/>
  <c r="B426" i="250"/>
  <c r="G424" i="250"/>
  <c r="G423" i="250"/>
  <c r="F423" i="250"/>
  <c r="E423" i="250"/>
  <c r="D423" i="250"/>
  <c r="C423" i="250"/>
  <c r="B423" i="250"/>
  <c r="G422" i="250"/>
  <c r="F422" i="250"/>
  <c r="E422" i="250"/>
  <c r="D422" i="250"/>
  <c r="C422" i="250"/>
  <c r="B422" i="250"/>
  <c r="V399" i="249"/>
  <c r="S399" i="249"/>
  <c r="R399" i="249"/>
  <c r="Q399" i="249"/>
  <c r="P399" i="249"/>
  <c r="O399" i="249"/>
  <c r="N399" i="249"/>
  <c r="M399" i="249"/>
  <c r="L399" i="249"/>
  <c r="K399" i="249"/>
  <c r="J399" i="249"/>
  <c r="I399" i="249"/>
  <c r="H399" i="249"/>
  <c r="G399" i="249"/>
  <c r="F399" i="249"/>
  <c r="E399" i="249"/>
  <c r="D399" i="249"/>
  <c r="C399" i="249"/>
  <c r="B399" i="249"/>
  <c r="T397" i="249"/>
  <c r="T396" i="249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T442" i="248"/>
  <c r="T441" i="248"/>
  <c r="S441" i="248"/>
  <c r="R441" i="248"/>
  <c r="Q441" i="248"/>
  <c r="P441" i="248"/>
  <c r="O441" i="248"/>
  <c r="N441" i="248"/>
  <c r="M441" i="248"/>
  <c r="L441" i="248"/>
  <c r="K441" i="248"/>
  <c r="J441" i="248"/>
  <c r="I441" i="248"/>
  <c r="H441" i="248"/>
  <c r="G441" i="248"/>
  <c r="F441" i="248"/>
  <c r="E441" i="248"/>
  <c r="D441" i="248"/>
  <c r="C441" i="248"/>
  <c r="B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I387" i="251" l="1"/>
  <c r="F387" i="251"/>
  <c r="E387" i="251"/>
  <c r="D387" i="251"/>
  <c r="C387" i="251"/>
  <c r="B387" i="251"/>
  <c r="G385" i="251"/>
  <c r="I398" i="251" s="1"/>
  <c r="J398" i="251" s="1"/>
  <c r="G384" i="251"/>
  <c r="F384" i="251"/>
  <c r="E384" i="251"/>
  <c r="D384" i="251"/>
  <c r="C384" i="251"/>
  <c r="B384" i="251"/>
  <c r="G383" i="251"/>
  <c r="F383" i="251"/>
  <c r="E383" i="251"/>
  <c r="D383" i="251"/>
  <c r="C383" i="251"/>
  <c r="B383" i="251"/>
  <c r="I413" i="250"/>
  <c r="F413" i="250"/>
  <c r="E413" i="250"/>
  <c r="D413" i="250"/>
  <c r="C413" i="250"/>
  <c r="B413" i="250"/>
  <c r="G411" i="250"/>
  <c r="G410" i="250"/>
  <c r="F410" i="250"/>
  <c r="E410" i="250"/>
  <c r="D410" i="250"/>
  <c r="C410" i="250"/>
  <c r="B410" i="250"/>
  <c r="G409" i="250"/>
  <c r="F409" i="250"/>
  <c r="E409" i="250"/>
  <c r="D409" i="250"/>
  <c r="C409" i="250"/>
  <c r="B409" i="250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T383" i="249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V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T429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I424" i="250" l="1"/>
  <c r="J424" i="250" s="1"/>
  <c r="V397" i="249"/>
  <c r="W397" i="249" s="1"/>
  <c r="V442" i="248"/>
  <c r="W442" i="248" s="1"/>
  <c r="I374" i="251"/>
  <c r="F374" i="251"/>
  <c r="E374" i="251"/>
  <c r="D374" i="251"/>
  <c r="C374" i="251"/>
  <c r="B374" i="251"/>
  <c r="G372" i="251"/>
  <c r="G371" i="251"/>
  <c r="F371" i="251"/>
  <c r="E371" i="251"/>
  <c r="D371" i="251"/>
  <c r="C371" i="251"/>
  <c r="B371" i="251"/>
  <c r="G370" i="251"/>
  <c r="F370" i="251"/>
  <c r="E370" i="251"/>
  <c r="D370" i="251"/>
  <c r="C370" i="251"/>
  <c r="B370" i="251"/>
  <c r="I400" i="250"/>
  <c r="F400" i="250"/>
  <c r="E400" i="250"/>
  <c r="D400" i="250"/>
  <c r="C400" i="250"/>
  <c r="B400" i="250"/>
  <c r="G398" i="250"/>
  <c r="G397" i="250"/>
  <c r="F397" i="250"/>
  <c r="E397" i="250"/>
  <c r="D397" i="250"/>
  <c r="C397" i="250"/>
  <c r="B397" i="250"/>
  <c r="G396" i="250"/>
  <c r="F396" i="250"/>
  <c r="E396" i="250"/>
  <c r="D396" i="250"/>
  <c r="C396" i="250"/>
  <c r="B396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T370" i="249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T416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I385" i="251" l="1"/>
  <c r="J385" i="251" s="1"/>
  <c r="I411" i="250"/>
  <c r="J411" i="250" s="1"/>
  <c r="V384" i="249"/>
  <c r="W384" i="249" s="1"/>
  <c r="V429" i="248"/>
  <c r="W429" i="248" s="1"/>
  <c r="I361" i="251"/>
  <c r="F361" i="251"/>
  <c r="E361" i="251"/>
  <c r="D361" i="251"/>
  <c r="C361" i="251"/>
  <c r="B361" i="251"/>
  <c r="G359" i="251"/>
  <c r="I372" i="251" s="1"/>
  <c r="J372" i="251" s="1"/>
  <c r="G358" i="251"/>
  <c r="F358" i="251"/>
  <c r="E358" i="251"/>
  <c r="D358" i="251"/>
  <c r="C358" i="251"/>
  <c r="B358" i="251"/>
  <c r="G357" i="251"/>
  <c r="F357" i="251"/>
  <c r="E357" i="251"/>
  <c r="D357" i="251"/>
  <c r="C357" i="251"/>
  <c r="B357" i="251"/>
  <c r="I387" i="250"/>
  <c r="F387" i="250"/>
  <c r="E387" i="250"/>
  <c r="D387" i="250"/>
  <c r="C387" i="250"/>
  <c r="B387" i="250"/>
  <c r="G384" i="250"/>
  <c r="F384" i="250"/>
  <c r="E384" i="250"/>
  <c r="D384" i="250"/>
  <c r="C384" i="250"/>
  <c r="B384" i="250"/>
  <c r="G385" i="250"/>
  <c r="I398" i="250" s="1"/>
  <c r="J398" i="250" s="1"/>
  <c r="G383" i="250"/>
  <c r="F383" i="250"/>
  <c r="E383" i="250"/>
  <c r="D383" i="250"/>
  <c r="C383" i="250"/>
  <c r="B383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V371" i="249" s="1"/>
  <c r="W371" i="249" s="1"/>
  <c r="T357" i="249"/>
  <c r="S357" i="249"/>
  <c r="R357" i="249"/>
  <c r="Q357" i="249"/>
  <c r="P357" i="249"/>
  <c r="O357" i="249"/>
  <c r="N357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T403" i="248"/>
  <c r="V416" i="248" s="1"/>
  <c r="W416" i="248" s="1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I348" i="251" l="1"/>
  <c r="F348" i="251"/>
  <c r="E348" i="251"/>
  <c r="D348" i="251"/>
  <c r="C348" i="251"/>
  <c r="B348" i="251"/>
  <c r="G346" i="251"/>
  <c r="G345" i="251"/>
  <c r="F345" i="251"/>
  <c r="E345" i="251"/>
  <c r="D345" i="251"/>
  <c r="C345" i="251"/>
  <c r="B345" i="251"/>
  <c r="G344" i="251"/>
  <c r="F344" i="251"/>
  <c r="E344" i="251"/>
  <c r="D344" i="251"/>
  <c r="C344" i="251"/>
  <c r="B344" i="251"/>
  <c r="I374" i="250"/>
  <c r="F374" i="250"/>
  <c r="E374" i="250"/>
  <c r="D374" i="250"/>
  <c r="C374" i="250"/>
  <c r="B374" i="250"/>
  <c r="G372" i="250"/>
  <c r="G371" i="250"/>
  <c r="F371" i="250"/>
  <c r="E371" i="250"/>
  <c r="D371" i="250"/>
  <c r="C371" i="250"/>
  <c r="B371" i="250"/>
  <c r="G370" i="250"/>
  <c r="F370" i="250"/>
  <c r="E370" i="250"/>
  <c r="D370" i="250"/>
  <c r="C370" i="250"/>
  <c r="B370" i="250"/>
  <c r="V347" i="249"/>
  <c r="S347" i="249"/>
  <c r="R347" i="249"/>
  <c r="Q347" i="249"/>
  <c r="P347" i="249"/>
  <c r="O347" i="249"/>
  <c r="N347" i="249"/>
  <c r="M347" i="249"/>
  <c r="L347" i="249"/>
  <c r="K347" i="249"/>
  <c r="J347" i="249"/>
  <c r="I347" i="249"/>
  <c r="H347" i="249"/>
  <c r="G347" i="249"/>
  <c r="F347" i="249"/>
  <c r="E347" i="249"/>
  <c r="D347" i="249"/>
  <c r="C347" i="249"/>
  <c r="B347" i="249"/>
  <c r="T345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V392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T390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I385" i="250" l="1"/>
  <c r="J385" i="250" s="1"/>
  <c r="V358" i="249"/>
  <c r="W358" i="249" s="1"/>
  <c r="V403" i="248"/>
  <c r="W403" i="248" s="1"/>
  <c r="I359" i="251"/>
  <c r="J359" i="251" s="1"/>
  <c r="F335" i="251"/>
  <c r="E335" i="251"/>
  <c r="D335" i="251"/>
  <c r="C335" i="251"/>
  <c r="B335" i="251"/>
  <c r="G332" i="251"/>
  <c r="F332" i="251"/>
  <c r="E332" i="251"/>
  <c r="D332" i="251"/>
  <c r="C332" i="251"/>
  <c r="B332" i="251"/>
  <c r="I335" i="251"/>
  <c r="G333" i="251"/>
  <c r="I346" i="251" s="1"/>
  <c r="J346" i="251" s="1"/>
  <c r="G331" i="251"/>
  <c r="F331" i="251"/>
  <c r="E331" i="251"/>
  <c r="D331" i="251"/>
  <c r="C331" i="251"/>
  <c r="B331" i="251"/>
  <c r="F360" i="250"/>
  <c r="E360" i="250"/>
  <c r="D360" i="250"/>
  <c r="C360" i="250"/>
  <c r="B360" i="250"/>
  <c r="I360" i="250"/>
  <c r="G357" i="250"/>
  <c r="F357" i="250"/>
  <c r="E357" i="250"/>
  <c r="D357" i="250"/>
  <c r="C357" i="250"/>
  <c r="B357" i="250"/>
  <c r="G358" i="250"/>
  <c r="I372" i="250" s="1"/>
  <c r="J372" i="250" s="1"/>
  <c r="G356" i="250"/>
  <c r="F356" i="250"/>
  <c r="E356" i="250"/>
  <c r="D356" i="250"/>
  <c r="C356" i="250"/>
  <c r="B356" i="250"/>
  <c r="V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T332" i="249"/>
  <c r="V345" i="249" s="1"/>
  <c r="W345" i="249" s="1"/>
  <c r="T331" i="249"/>
  <c r="S331" i="249"/>
  <c r="R331" i="249"/>
  <c r="Q331" i="249"/>
  <c r="P331" i="249"/>
  <c r="O331" i="249"/>
  <c r="N331" i="249"/>
  <c r="M331" i="249"/>
  <c r="L331" i="249"/>
  <c r="K331" i="249"/>
  <c r="J331" i="249"/>
  <c r="I331" i="249"/>
  <c r="H331" i="249"/>
  <c r="G331" i="249"/>
  <c r="F331" i="249"/>
  <c r="E331" i="249"/>
  <c r="D331" i="249"/>
  <c r="C331" i="249"/>
  <c r="B331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V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T377" i="248"/>
  <c r="V390" i="248" s="1"/>
  <c r="W390" i="248" s="1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F322" i="251" l="1"/>
  <c r="E322" i="251"/>
  <c r="D322" i="251"/>
  <c r="C322" i="251"/>
  <c r="B322" i="251"/>
  <c r="G319" i="251"/>
  <c r="F319" i="251"/>
  <c r="E319" i="251"/>
  <c r="D319" i="251"/>
  <c r="C319" i="251"/>
  <c r="B319" i="251"/>
  <c r="I322" i="251"/>
  <c r="G320" i="251"/>
  <c r="G318" i="251"/>
  <c r="F318" i="251"/>
  <c r="E318" i="251"/>
  <c r="D318" i="251"/>
  <c r="C318" i="251"/>
  <c r="B318" i="251"/>
  <c r="F347" i="250"/>
  <c r="E347" i="250"/>
  <c r="D347" i="250"/>
  <c r="C347" i="250"/>
  <c r="B347" i="250"/>
  <c r="G344" i="250"/>
  <c r="F344" i="250"/>
  <c r="E344" i="250"/>
  <c r="D344" i="250"/>
  <c r="C344" i="250"/>
  <c r="B344" i="250"/>
  <c r="I347" i="250"/>
  <c r="G345" i="250"/>
  <c r="I358" i="250" s="1"/>
  <c r="J358" i="250" s="1"/>
  <c r="G343" i="250"/>
  <c r="F343" i="250"/>
  <c r="E343" i="250"/>
  <c r="D343" i="250"/>
  <c r="C343" i="250"/>
  <c r="B343" i="250"/>
  <c r="V321" i="249"/>
  <c r="S321" i="249"/>
  <c r="R321" i="249"/>
  <c r="Q321" i="249"/>
  <c r="P321" i="249"/>
  <c r="O321" i="249"/>
  <c r="N321" i="249"/>
  <c r="M321" i="249"/>
  <c r="L321" i="249"/>
  <c r="K321" i="249"/>
  <c r="J321" i="249"/>
  <c r="I321" i="249"/>
  <c r="H321" i="249"/>
  <c r="G321" i="249"/>
  <c r="F321" i="249"/>
  <c r="E321" i="249"/>
  <c r="D321" i="249"/>
  <c r="C321" i="249"/>
  <c r="B321" i="249"/>
  <c r="T318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V365" i="248"/>
  <c r="S365" i="248"/>
  <c r="R365" i="248"/>
  <c r="Q365" i="248"/>
  <c r="P365" i="248"/>
  <c r="O365" i="248"/>
  <c r="N365" i="248"/>
  <c r="M365" i="248"/>
  <c r="L365" i="248"/>
  <c r="K365" i="248"/>
  <c r="J365" i="248"/>
  <c r="I365" i="248"/>
  <c r="H365" i="248"/>
  <c r="G365" i="248"/>
  <c r="F365" i="248"/>
  <c r="E365" i="248"/>
  <c r="D365" i="248"/>
  <c r="C365" i="248"/>
  <c r="B365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T363" i="248"/>
  <c r="V377" i="248" s="1"/>
  <c r="W377" i="248" s="1"/>
  <c r="T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I333" i="251" l="1"/>
  <c r="J333" i="251" s="1"/>
  <c r="I307" i="251"/>
  <c r="F307" i="251"/>
  <c r="E307" i="251"/>
  <c r="D307" i="251"/>
  <c r="C307" i="251"/>
  <c r="B307" i="251"/>
  <c r="G305" i="251"/>
  <c r="I320" i="251" s="1"/>
  <c r="J320" i="251" s="1"/>
  <c r="G304" i="251"/>
  <c r="F304" i="251"/>
  <c r="E304" i="251"/>
  <c r="D304" i="251"/>
  <c r="C304" i="251"/>
  <c r="B304" i="251"/>
  <c r="G303" i="251"/>
  <c r="F303" i="251"/>
  <c r="E303" i="251"/>
  <c r="D303" i="251"/>
  <c r="C303" i="251"/>
  <c r="B303" i="251"/>
  <c r="J332" i="250"/>
  <c r="G332" i="250"/>
  <c r="F332" i="250"/>
  <c r="E332" i="250"/>
  <c r="D332" i="250"/>
  <c r="C332" i="250"/>
  <c r="B332" i="250"/>
  <c r="H330" i="250"/>
  <c r="I345" i="250" s="1"/>
  <c r="J345" i="250" s="1"/>
  <c r="H329" i="250"/>
  <c r="G329" i="250"/>
  <c r="F329" i="250"/>
  <c r="E329" i="250"/>
  <c r="D329" i="250"/>
  <c r="C329" i="250"/>
  <c r="B329" i="250"/>
  <c r="H328" i="250"/>
  <c r="G328" i="250"/>
  <c r="F328" i="250"/>
  <c r="E328" i="250"/>
  <c r="D328" i="250"/>
  <c r="C328" i="250"/>
  <c r="B328" i="250"/>
  <c r="V308" i="249"/>
  <c r="S308" i="249"/>
  <c r="R308" i="249"/>
  <c r="Q308" i="249"/>
  <c r="P308" i="249"/>
  <c r="O308" i="249"/>
  <c r="N308" i="249"/>
  <c r="M308" i="249"/>
  <c r="L308" i="249"/>
  <c r="K308" i="249"/>
  <c r="J308" i="249"/>
  <c r="I308" i="249"/>
  <c r="H308" i="249"/>
  <c r="G308" i="249"/>
  <c r="F308" i="249"/>
  <c r="E308" i="249"/>
  <c r="D308" i="249"/>
  <c r="C308" i="249"/>
  <c r="B308" i="249"/>
  <c r="T306" i="249"/>
  <c r="V319" i="249" s="1"/>
  <c r="W319" i="249" s="1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V352" i="248"/>
  <c r="S352" i="248"/>
  <c r="R352" i="248"/>
  <c r="Q352" i="248"/>
  <c r="P352" i="248"/>
  <c r="O352" i="248"/>
  <c r="N352" i="248"/>
  <c r="M352" i="248"/>
  <c r="L352" i="248"/>
  <c r="K352" i="248"/>
  <c r="J352" i="248"/>
  <c r="I352" i="248"/>
  <c r="H352" i="248"/>
  <c r="G352" i="248"/>
  <c r="F352" i="248"/>
  <c r="E352" i="248"/>
  <c r="D352" i="248"/>
  <c r="C352" i="248"/>
  <c r="B352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D348" i="248"/>
  <c r="T350" i="248"/>
  <c r="V363" i="248" s="1"/>
  <c r="W363" i="248" s="1"/>
  <c r="T348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C348" i="248"/>
  <c r="B348" i="248"/>
  <c r="H50" i="252" l="1"/>
  <c r="F50" i="252"/>
  <c r="H38" i="252"/>
  <c r="F38" i="252"/>
  <c r="H26" i="252"/>
  <c r="F26" i="252"/>
  <c r="H14" i="252"/>
  <c r="F14" i="252"/>
  <c r="AL335" i="248" l="1"/>
  <c r="AJ335" i="248"/>
  <c r="R335" i="248"/>
  <c r="P335" i="248"/>
  <c r="H338" i="248"/>
  <c r="F338" i="248"/>
  <c r="AB335" i="248"/>
  <c r="Z335" i="248" l="1"/>
  <c r="I294" i="251"/>
  <c r="F294" i="251"/>
  <c r="E294" i="251"/>
  <c r="D294" i="251"/>
  <c r="C294" i="251"/>
  <c r="B294" i="251"/>
  <c r="G292" i="251"/>
  <c r="I305" i="251" s="1"/>
  <c r="J305" i="251" s="1"/>
  <c r="G291" i="251"/>
  <c r="F291" i="251"/>
  <c r="E291" i="251"/>
  <c r="D291" i="251"/>
  <c r="C291" i="251"/>
  <c r="B291" i="251"/>
  <c r="G290" i="251"/>
  <c r="F290" i="251"/>
  <c r="E290" i="251"/>
  <c r="D290" i="251"/>
  <c r="C290" i="251"/>
  <c r="B290" i="251"/>
  <c r="J318" i="250"/>
  <c r="G318" i="250"/>
  <c r="F318" i="250"/>
  <c r="E318" i="250"/>
  <c r="D318" i="250"/>
  <c r="C318" i="250"/>
  <c r="B318" i="250"/>
  <c r="H316" i="250"/>
  <c r="J330" i="250" s="1"/>
  <c r="K330" i="250" s="1"/>
  <c r="H315" i="250"/>
  <c r="G315" i="250"/>
  <c r="F315" i="250"/>
  <c r="E315" i="250"/>
  <c r="D315" i="250"/>
  <c r="C315" i="250"/>
  <c r="B315" i="250"/>
  <c r="H314" i="250"/>
  <c r="G314" i="250"/>
  <c r="F314" i="250"/>
  <c r="E314" i="250"/>
  <c r="D314" i="250"/>
  <c r="C314" i="250"/>
  <c r="B314" i="250"/>
  <c r="I293" i="249"/>
  <c r="F293" i="249"/>
  <c r="E293" i="249"/>
  <c r="D293" i="249"/>
  <c r="C293" i="249"/>
  <c r="B293" i="249"/>
  <c r="G291" i="249"/>
  <c r="V306" i="249" s="1"/>
  <c r="W306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Y321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W319" i="248"/>
  <c r="V350" i="248" s="1"/>
  <c r="W350" i="248" s="1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W317" i="248"/>
  <c r="V317" i="248"/>
  <c r="U317" i="248"/>
  <c r="T317" i="248"/>
  <c r="S317" i="248"/>
  <c r="R317" i="248"/>
  <c r="Q317" i="248"/>
  <c r="P317" i="248"/>
  <c r="O317" i="248"/>
  <c r="N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I281" i="251" l="1"/>
  <c r="F281" i="251"/>
  <c r="E281" i="251"/>
  <c r="D281" i="251"/>
  <c r="C281" i="251"/>
  <c r="B281" i="251"/>
  <c r="G279" i="251"/>
  <c r="I292" i="251" s="1"/>
  <c r="J292" i="251" s="1"/>
  <c r="G278" i="251"/>
  <c r="F278" i="251"/>
  <c r="E278" i="251"/>
  <c r="D278" i="251"/>
  <c r="C278" i="251"/>
  <c r="B278" i="251"/>
  <c r="G277" i="251"/>
  <c r="F277" i="251"/>
  <c r="E277" i="251"/>
  <c r="D277" i="251"/>
  <c r="C277" i="251"/>
  <c r="B277" i="251"/>
  <c r="J304" i="250"/>
  <c r="G304" i="250"/>
  <c r="F304" i="250"/>
  <c r="E304" i="250"/>
  <c r="D304" i="250"/>
  <c r="C304" i="250"/>
  <c r="B304" i="250"/>
  <c r="H302" i="250"/>
  <c r="J316" i="250" s="1"/>
  <c r="K316" i="250" s="1"/>
  <c r="H301" i="250"/>
  <c r="G301" i="250"/>
  <c r="F301" i="250"/>
  <c r="E301" i="250"/>
  <c r="D301" i="250"/>
  <c r="C301" i="250"/>
  <c r="B301" i="250"/>
  <c r="H300" i="250"/>
  <c r="G300" i="250"/>
  <c r="F300" i="250"/>
  <c r="E300" i="250"/>
  <c r="D300" i="250"/>
  <c r="C300" i="250"/>
  <c r="B300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Y307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W305" i="248"/>
  <c r="Y319" i="248" s="1"/>
  <c r="Z319" i="248" s="1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W303" i="248"/>
  <c r="V303" i="248"/>
  <c r="U303" i="248"/>
  <c r="T303" i="248"/>
  <c r="S303" i="248"/>
  <c r="R303" i="248"/>
  <c r="Q303" i="248"/>
  <c r="P303" i="248"/>
  <c r="O303" i="248"/>
  <c r="N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I268" i="251" l="1"/>
  <c r="F268" i="251"/>
  <c r="E268" i="251"/>
  <c r="D268" i="251"/>
  <c r="C268" i="251"/>
  <c r="B268" i="251"/>
  <c r="G266" i="251"/>
  <c r="I279" i="251" s="1"/>
  <c r="J279" i="251" s="1"/>
  <c r="G265" i="251"/>
  <c r="F265" i="251"/>
  <c r="E265" i="251"/>
  <c r="D265" i="251"/>
  <c r="C265" i="251"/>
  <c r="B265" i="251"/>
  <c r="G264" i="251"/>
  <c r="F264" i="251"/>
  <c r="E264" i="251"/>
  <c r="D264" i="251"/>
  <c r="C264" i="251"/>
  <c r="B264" i="251"/>
  <c r="J290" i="250"/>
  <c r="G290" i="250"/>
  <c r="F290" i="250"/>
  <c r="E290" i="250"/>
  <c r="D290" i="250"/>
  <c r="C290" i="250"/>
  <c r="B290" i="250"/>
  <c r="H288" i="250"/>
  <c r="J302" i="250" s="1"/>
  <c r="K302" i="250" s="1"/>
  <c r="H287" i="250"/>
  <c r="G287" i="250"/>
  <c r="F287" i="250"/>
  <c r="E287" i="250"/>
  <c r="D287" i="250"/>
  <c r="C287" i="250"/>
  <c r="B287" i="250"/>
  <c r="H286" i="250"/>
  <c r="G286" i="250"/>
  <c r="F286" i="250"/>
  <c r="E286" i="250"/>
  <c r="D286" i="250"/>
  <c r="C286" i="250"/>
  <c r="B286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Y293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W291" i="248"/>
  <c r="Y305" i="248" s="1"/>
  <c r="Z305" i="248" s="1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W289" i="248"/>
  <c r="V289" i="248"/>
  <c r="U289" i="248"/>
  <c r="T289" i="248"/>
  <c r="S289" i="248"/>
  <c r="R289" i="248"/>
  <c r="Q289" i="248"/>
  <c r="P289" i="248"/>
  <c r="O289" i="248"/>
  <c r="N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I255" i="251" l="1"/>
  <c r="F255" i="251"/>
  <c r="E255" i="251"/>
  <c r="D255" i="251"/>
  <c r="C255" i="251"/>
  <c r="B255" i="251"/>
  <c r="G253" i="251"/>
  <c r="I266" i="251" s="1"/>
  <c r="J266" i="251" s="1"/>
  <c r="G252" i="251"/>
  <c r="F252" i="251"/>
  <c r="E252" i="251"/>
  <c r="D252" i="251"/>
  <c r="C252" i="251"/>
  <c r="B252" i="251"/>
  <c r="G251" i="251"/>
  <c r="F251" i="251"/>
  <c r="E251" i="251"/>
  <c r="D251" i="251"/>
  <c r="C251" i="251"/>
  <c r="B251" i="251"/>
  <c r="J276" i="250"/>
  <c r="G276" i="250"/>
  <c r="F276" i="250"/>
  <c r="E276" i="250"/>
  <c r="D276" i="250"/>
  <c r="C276" i="250"/>
  <c r="B276" i="250"/>
  <c r="H274" i="250"/>
  <c r="J288" i="250" s="1"/>
  <c r="K288" i="250" s="1"/>
  <c r="H273" i="250"/>
  <c r="G273" i="250"/>
  <c r="F273" i="250"/>
  <c r="E273" i="250"/>
  <c r="D273" i="250"/>
  <c r="C273" i="250"/>
  <c r="B273" i="250"/>
  <c r="H272" i="250"/>
  <c r="G272" i="250"/>
  <c r="F272" i="250"/>
  <c r="E272" i="250"/>
  <c r="D272" i="250"/>
  <c r="C272" i="250"/>
  <c r="B272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Y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W277" i="248"/>
  <c r="Y291" i="248" s="1"/>
  <c r="Z291" i="248" s="1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V265" i="248" l="1"/>
  <c r="U265" i="248"/>
  <c r="T265" i="248"/>
  <c r="S265" i="248"/>
  <c r="R265" i="248"/>
  <c r="Q265" i="248"/>
  <c r="P265" i="248"/>
  <c r="O265" i="248"/>
  <c r="N265" i="248"/>
  <c r="M265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W263" i="248"/>
  <c r="Y277" i="248" s="1"/>
  <c r="Z277" i="248" s="1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2" i="251"/>
  <c r="F242" i="251"/>
  <c r="E242" i="251"/>
  <c r="D242" i="251"/>
  <c r="C242" i="251"/>
  <c r="B242" i="251"/>
  <c r="G240" i="251"/>
  <c r="I253" i="251" s="1"/>
  <c r="J253" i="251" s="1"/>
  <c r="G239" i="251"/>
  <c r="F239" i="251"/>
  <c r="E239" i="251"/>
  <c r="D239" i="251"/>
  <c r="C239" i="251"/>
  <c r="B239" i="251"/>
  <c r="G238" i="251"/>
  <c r="F238" i="251"/>
  <c r="E238" i="251"/>
  <c r="D238" i="251"/>
  <c r="C238" i="251"/>
  <c r="B238" i="251"/>
  <c r="J262" i="250"/>
  <c r="G262" i="250"/>
  <c r="F262" i="250"/>
  <c r="E262" i="250"/>
  <c r="D262" i="250"/>
  <c r="C262" i="250"/>
  <c r="B262" i="250"/>
  <c r="H260" i="250"/>
  <c r="J274" i="250" s="1"/>
  <c r="K274" i="250" s="1"/>
  <c r="H259" i="250"/>
  <c r="G259" i="250"/>
  <c r="F259" i="250"/>
  <c r="E259" i="250"/>
  <c r="D259" i="250"/>
  <c r="C259" i="250"/>
  <c r="B259" i="250"/>
  <c r="H258" i="250"/>
  <c r="G258" i="250"/>
  <c r="F258" i="250"/>
  <c r="E258" i="250"/>
  <c r="D258" i="250"/>
  <c r="C258" i="250"/>
  <c r="B258" i="250"/>
  <c r="I241" i="249"/>
  <c r="F241" i="249"/>
  <c r="E241" i="249"/>
  <c r="D241" i="249"/>
  <c r="C241" i="249"/>
  <c r="B241" i="249"/>
  <c r="G239" i="249"/>
  <c r="G238" i="249"/>
  <c r="F238" i="249"/>
  <c r="E238" i="249"/>
  <c r="D238" i="249"/>
  <c r="C238" i="249"/>
  <c r="B238" i="249"/>
  <c r="G237" i="249"/>
  <c r="F237" i="249"/>
  <c r="E237" i="249"/>
  <c r="D237" i="249"/>
  <c r="C237" i="249"/>
  <c r="B237" i="249"/>
  <c r="I252" i="249" l="1"/>
  <c r="J252" i="249" s="1"/>
  <c r="I229" i="251"/>
  <c r="F229" i="251"/>
  <c r="E229" i="251"/>
  <c r="D229" i="251"/>
  <c r="C229" i="251"/>
  <c r="B229" i="251"/>
  <c r="G227" i="251"/>
  <c r="I240" i="251" s="1"/>
  <c r="J240" i="251" s="1"/>
  <c r="G226" i="251"/>
  <c r="F226" i="251"/>
  <c r="E226" i="251"/>
  <c r="D226" i="251"/>
  <c r="C226" i="251"/>
  <c r="B226" i="251"/>
  <c r="G225" i="251"/>
  <c r="F225" i="251"/>
  <c r="E225" i="251"/>
  <c r="D225" i="251"/>
  <c r="C225" i="251"/>
  <c r="B225" i="251"/>
  <c r="J248" i="250"/>
  <c r="G248" i="250"/>
  <c r="F248" i="250"/>
  <c r="E248" i="250"/>
  <c r="D248" i="250"/>
  <c r="C248" i="250"/>
  <c r="B248" i="250"/>
  <c r="H246" i="250"/>
  <c r="H245" i="250"/>
  <c r="G245" i="250"/>
  <c r="F245" i="250"/>
  <c r="E245" i="250"/>
  <c r="D245" i="250"/>
  <c r="C245" i="250"/>
  <c r="B245" i="250"/>
  <c r="H244" i="250"/>
  <c r="G244" i="250"/>
  <c r="F244" i="250"/>
  <c r="E244" i="250"/>
  <c r="D244" i="250"/>
  <c r="C244" i="250"/>
  <c r="B244" i="250"/>
  <c r="I228" i="249"/>
  <c r="F228" i="249"/>
  <c r="E228" i="249"/>
  <c r="D228" i="249"/>
  <c r="C228" i="249"/>
  <c r="B228" i="249"/>
  <c r="G226" i="249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Y263" i="248" s="1"/>
  <c r="Z263" i="248" s="1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J260" i="250" l="1"/>
  <c r="K260" i="250" s="1"/>
  <c r="I239" i="249"/>
  <c r="J239" i="249" s="1"/>
  <c r="I216" i="251"/>
  <c r="F216" i="251"/>
  <c r="E216" i="251"/>
  <c r="D216" i="251"/>
  <c r="C216" i="251"/>
  <c r="B216" i="251"/>
  <c r="G214" i="251"/>
  <c r="I227" i="251" s="1"/>
  <c r="J227" i="251" s="1"/>
  <c r="G213" i="251"/>
  <c r="F213" i="251"/>
  <c r="E213" i="251"/>
  <c r="D213" i="251"/>
  <c r="C213" i="251"/>
  <c r="B213" i="251"/>
  <c r="G212" i="251"/>
  <c r="F212" i="251"/>
  <c r="E212" i="251"/>
  <c r="D212" i="251"/>
  <c r="C212" i="251"/>
  <c r="B212" i="251"/>
  <c r="J234" i="250"/>
  <c r="G234" i="250"/>
  <c r="F234" i="250"/>
  <c r="E234" i="250"/>
  <c r="D234" i="250"/>
  <c r="C234" i="250"/>
  <c r="B234" i="250"/>
  <c r="H232" i="250"/>
  <c r="H231" i="250"/>
  <c r="G231" i="250"/>
  <c r="F231" i="250"/>
  <c r="E231" i="250"/>
  <c r="D231" i="250"/>
  <c r="C231" i="250"/>
  <c r="B231" i="250"/>
  <c r="H230" i="250"/>
  <c r="G230" i="250"/>
  <c r="F230" i="250"/>
  <c r="E230" i="250"/>
  <c r="D230" i="250"/>
  <c r="C230" i="250"/>
  <c r="B230" i="250"/>
  <c r="I215" i="249"/>
  <c r="F215" i="249"/>
  <c r="E215" i="249"/>
  <c r="D215" i="249"/>
  <c r="C215" i="249"/>
  <c r="B215" i="249"/>
  <c r="G213" i="249"/>
  <c r="I226" i="249" s="1"/>
  <c r="J226" i="249" s="1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J246" i="250" l="1"/>
  <c r="K246" i="250" s="1"/>
  <c r="AA249" i="248"/>
  <c r="AB249" i="248" s="1"/>
  <c r="I203" i="251"/>
  <c r="F203" i="251"/>
  <c r="E203" i="251"/>
  <c r="D203" i="251"/>
  <c r="C203" i="251"/>
  <c r="B203" i="251"/>
  <c r="G201" i="251"/>
  <c r="I214" i="251" s="1"/>
  <c r="J214" i="251" s="1"/>
  <c r="G200" i="251"/>
  <c r="F200" i="251"/>
  <c r="E200" i="251"/>
  <c r="D200" i="251"/>
  <c r="C200" i="251"/>
  <c r="B200" i="251"/>
  <c r="G199" i="251"/>
  <c r="F199" i="251"/>
  <c r="E199" i="251"/>
  <c r="D199" i="251"/>
  <c r="C199" i="251"/>
  <c r="B199" i="251"/>
  <c r="G220" i="250"/>
  <c r="F220" i="250"/>
  <c r="E220" i="250"/>
  <c r="D220" i="250"/>
  <c r="C220" i="250"/>
  <c r="B220" i="250"/>
  <c r="H217" i="250"/>
  <c r="G217" i="250"/>
  <c r="F217" i="250"/>
  <c r="E217" i="250"/>
  <c r="D217" i="250"/>
  <c r="C217" i="250"/>
  <c r="B217" i="250"/>
  <c r="J220" i="250"/>
  <c r="H218" i="250"/>
  <c r="J232" i="250" s="1"/>
  <c r="K232" i="250" s="1"/>
  <c r="H216" i="250"/>
  <c r="G216" i="250"/>
  <c r="F216" i="250"/>
  <c r="E216" i="250"/>
  <c r="D216" i="250"/>
  <c r="C216" i="250"/>
  <c r="B216" i="250"/>
  <c r="G199" i="249"/>
  <c r="F199" i="249"/>
  <c r="E199" i="249"/>
  <c r="D199" i="249"/>
  <c r="C199" i="249"/>
  <c r="B199" i="249"/>
  <c r="I202" i="249"/>
  <c r="F202" i="249"/>
  <c r="E202" i="249"/>
  <c r="D202" i="249"/>
  <c r="C202" i="249"/>
  <c r="B202" i="249"/>
  <c r="G200" i="249"/>
  <c r="G198" i="249"/>
  <c r="F198" i="249"/>
  <c r="E198" i="249"/>
  <c r="D198" i="249"/>
  <c r="C198" i="249"/>
  <c r="B198" i="249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AA222" i="248"/>
  <c r="Y220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F218" i="248"/>
  <c r="E218" i="248"/>
  <c r="D218" i="248"/>
  <c r="C218" i="248"/>
  <c r="B218" i="248"/>
  <c r="I213" i="249" l="1"/>
  <c r="J213" i="249" s="1"/>
  <c r="AA235" i="248"/>
  <c r="AB235" i="248" s="1"/>
  <c r="B208" i="248"/>
  <c r="G206" i="250"/>
  <c r="F206" i="250"/>
  <c r="E206" i="250"/>
  <c r="D206" i="250"/>
  <c r="C206" i="250"/>
  <c r="B206" i="250"/>
  <c r="H203" i="250" l="1"/>
  <c r="G203" i="250"/>
  <c r="F203" i="250"/>
  <c r="E203" i="250"/>
  <c r="D203" i="250"/>
  <c r="C203" i="250"/>
  <c r="B203" i="250"/>
  <c r="G186" i="249"/>
  <c r="F186" i="249"/>
  <c r="E186" i="249"/>
  <c r="D186" i="249"/>
  <c r="C186" i="249"/>
  <c r="B186" i="249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5" i="248" l="1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I190" i="251" l="1"/>
  <c r="F190" i="251"/>
  <c r="E190" i="251"/>
  <c r="D190" i="251"/>
  <c r="C190" i="251"/>
  <c r="B190" i="251"/>
  <c r="G188" i="251"/>
  <c r="I201" i="251" s="1"/>
  <c r="J201" i="251" s="1"/>
  <c r="G187" i="251"/>
  <c r="F187" i="251"/>
  <c r="E187" i="251"/>
  <c r="D187" i="251"/>
  <c r="C187" i="251"/>
  <c r="B187" i="251"/>
  <c r="G186" i="251"/>
  <c r="F186" i="251"/>
  <c r="E186" i="251"/>
  <c r="D186" i="251"/>
  <c r="C186" i="251"/>
  <c r="B186" i="251"/>
  <c r="J206" i="250"/>
  <c r="H204" i="250"/>
  <c r="J218" i="250" s="1"/>
  <c r="K218" i="250" s="1"/>
  <c r="H202" i="250"/>
  <c r="G202" i="250"/>
  <c r="F202" i="250"/>
  <c r="E202" i="250"/>
  <c r="D202" i="250"/>
  <c r="C202" i="250"/>
  <c r="B202" i="250"/>
  <c r="I189" i="249"/>
  <c r="F189" i="249"/>
  <c r="E189" i="249"/>
  <c r="D189" i="249"/>
  <c r="C189" i="249"/>
  <c r="B189" i="249"/>
  <c r="G187" i="249"/>
  <c r="I200" i="249" s="1"/>
  <c r="J200" i="249" s="1"/>
  <c r="G185" i="249"/>
  <c r="F185" i="249"/>
  <c r="E185" i="249"/>
  <c r="D185" i="249"/>
  <c r="C185" i="249"/>
  <c r="B185" i="249"/>
  <c r="AA208" i="248"/>
  <c r="Y206" i="248"/>
  <c r="AA220" i="248" s="1"/>
  <c r="AB220" i="248" s="1"/>
  <c r="Y205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I176" i="251" l="1"/>
  <c r="F176" i="251"/>
  <c r="E176" i="251"/>
  <c r="D176" i="251"/>
  <c r="C176" i="251"/>
  <c r="B176" i="251"/>
  <c r="G174" i="251"/>
  <c r="I188" i="251" s="1"/>
  <c r="J188" i="251" s="1"/>
  <c r="G173" i="251"/>
  <c r="F173" i="251"/>
  <c r="E173" i="251"/>
  <c r="D173" i="251"/>
  <c r="C173" i="251"/>
  <c r="B173" i="251"/>
  <c r="G172" i="251"/>
  <c r="F172" i="251"/>
  <c r="E172" i="251"/>
  <c r="D172" i="251"/>
  <c r="C172" i="251"/>
  <c r="B172" i="251"/>
  <c r="J190" i="250"/>
  <c r="G190" i="250"/>
  <c r="F190" i="250"/>
  <c r="E190" i="250"/>
  <c r="D190" i="250"/>
  <c r="C190" i="250"/>
  <c r="B190" i="250"/>
  <c r="H188" i="250"/>
  <c r="J204" i="250" s="1"/>
  <c r="K204" i="250" s="1"/>
  <c r="H187" i="250"/>
  <c r="G187" i="250"/>
  <c r="F187" i="250"/>
  <c r="E187" i="250"/>
  <c r="D187" i="250"/>
  <c r="C187" i="250"/>
  <c r="B187" i="250"/>
  <c r="H186" i="250"/>
  <c r="G186" i="250"/>
  <c r="F186" i="250"/>
  <c r="E186" i="250"/>
  <c r="D186" i="250"/>
  <c r="C186" i="250"/>
  <c r="B186" i="250"/>
  <c r="I176" i="249"/>
  <c r="F176" i="249"/>
  <c r="E176" i="249"/>
  <c r="D176" i="249"/>
  <c r="C176" i="249"/>
  <c r="B176" i="249"/>
  <c r="G174" i="249"/>
  <c r="I187" i="249" s="1"/>
  <c r="J187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AA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Y190" i="248"/>
  <c r="AA206" i="248" s="1"/>
  <c r="AB206" i="248" s="1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I163" i="251" l="1"/>
  <c r="F163" i="251"/>
  <c r="E163" i="251"/>
  <c r="D163" i="251"/>
  <c r="C163" i="251"/>
  <c r="B163" i="251"/>
  <c r="G161" i="251"/>
  <c r="I174" i="251" s="1"/>
  <c r="J174" i="251" s="1"/>
  <c r="G160" i="251"/>
  <c r="F160" i="251"/>
  <c r="E160" i="251"/>
  <c r="D160" i="251"/>
  <c r="C160" i="251"/>
  <c r="B160" i="251"/>
  <c r="G159" i="251"/>
  <c r="F159" i="251"/>
  <c r="E159" i="251"/>
  <c r="D159" i="251"/>
  <c r="C159" i="251"/>
  <c r="B159" i="251"/>
  <c r="J176" i="250"/>
  <c r="G176" i="250"/>
  <c r="F176" i="250"/>
  <c r="E176" i="250"/>
  <c r="D176" i="250"/>
  <c r="C176" i="250"/>
  <c r="B176" i="250"/>
  <c r="H174" i="250"/>
  <c r="J188" i="250" s="1"/>
  <c r="K188" i="250" s="1"/>
  <c r="H173" i="250"/>
  <c r="G173" i="250"/>
  <c r="F173" i="250"/>
  <c r="E173" i="250"/>
  <c r="D173" i="250"/>
  <c r="C173" i="250"/>
  <c r="B173" i="250"/>
  <c r="H172" i="250"/>
  <c r="G172" i="250"/>
  <c r="F172" i="250"/>
  <c r="E172" i="250"/>
  <c r="D172" i="250"/>
  <c r="C172" i="250"/>
  <c r="B172" i="250"/>
  <c r="I163" i="249"/>
  <c r="F163" i="249"/>
  <c r="E163" i="249"/>
  <c r="D163" i="249"/>
  <c r="C163" i="249"/>
  <c r="B163" i="249"/>
  <c r="G161" i="249"/>
  <c r="I174" i="249" s="1"/>
  <c r="J174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AA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Y176" i="248"/>
  <c r="AA190" i="248" s="1"/>
  <c r="AB190" i="248" s="1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I150" i="251" l="1"/>
  <c r="F150" i="251"/>
  <c r="E150" i="251"/>
  <c r="D150" i="251"/>
  <c r="C150" i="251"/>
  <c r="B150" i="251"/>
  <c r="G148" i="251"/>
  <c r="G147" i="251"/>
  <c r="F147" i="251"/>
  <c r="E147" i="251"/>
  <c r="D147" i="251"/>
  <c r="C147" i="251"/>
  <c r="B147" i="251"/>
  <c r="G146" i="251"/>
  <c r="F146" i="251"/>
  <c r="E146" i="251"/>
  <c r="D146" i="251"/>
  <c r="C146" i="251"/>
  <c r="B146" i="251"/>
  <c r="J162" i="250"/>
  <c r="G162" i="250"/>
  <c r="F162" i="250"/>
  <c r="E162" i="250"/>
  <c r="D162" i="250"/>
  <c r="C162" i="250"/>
  <c r="B162" i="250"/>
  <c r="H160" i="250"/>
  <c r="J174" i="250" s="1"/>
  <c r="K174" i="250" s="1"/>
  <c r="H159" i="250"/>
  <c r="G159" i="250"/>
  <c r="F159" i="250"/>
  <c r="E159" i="250"/>
  <c r="D159" i="250"/>
  <c r="C159" i="250"/>
  <c r="B159" i="250"/>
  <c r="H158" i="250"/>
  <c r="G158" i="250"/>
  <c r="F158" i="250"/>
  <c r="E158" i="250"/>
  <c r="D158" i="250"/>
  <c r="C158" i="250"/>
  <c r="B158" i="250"/>
  <c r="I150" i="249"/>
  <c r="F150" i="249"/>
  <c r="E150" i="249"/>
  <c r="D150" i="249"/>
  <c r="C150" i="249"/>
  <c r="B150" i="249"/>
  <c r="G148" i="249"/>
  <c r="G147" i="249"/>
  <c r="F147" i="249"/>
  <c r="E147" i="249"/>
  <c r="D147" i="249"/>
  <c r="C147" i="249"/>
  <c r="B147" i="249"/>
  <c r="G146" i="249"/>
  <c r="F146" i="249"/>
  <c r="E146" i="249"/>
  <c r="D146" i="249"/>
  <c r="C146" i="249"/>
  <c r="B146" i="249"/>
  <c r="AA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Y162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I161" i="251" l="1"/>
  <c r="J161" i="251" s="1"/>
  <c r="AA176" i="248"/>
  <c r="AB176" i="248" s="1"/>
  <c r="I161" i="249"/>
  <c r="J161" i="249" s="1"/>
  <c r="F137" i="251"/>
  <c r="E137" i="251"/>
  <c r="D137" i="251"/>
  <c r="C137" i="251"/>
  <c r="B137" i="251"/>
  <c r="I137" i="251"/>
  <c r="G134" i="251"/>
  <c r="F134" i="251"/>
  <c r="E134" i="251"/>
  <c r="D134" i="251"/>
  <c r="C134" i="251"/>
  <c r="B134" i="251"/>
  <c r="G135" i="251"/>
  <c r="I148" i="251" s="1"/>
  <c r="J148" i="251" s="1"/>
  <c r="G133" i="251"/>
  <c r="F133" i="251"/>
  <c r="E133" i="251"/>
  <c r="D133" i="251"/>
  <c r="C133" i="251"/>
  <c r="B133" i="251"/>
  <c r="J148" i="250" l="1"/>
  <c r="G148" i="250"/>
  <c r="F148" i="250"/>
  <c r="E148" i="250"/>
  <c r="D148" i="250"/>
  <c r="C148" i="250"/>
  <c r="B148" i="250"/>
  <c r="H145" i="250"/>
  <c r="G145" i="250"/>
  <c r="F145" i="250"/>
  <c r="E145" i="250"/>
  <c r="D145" i="250"/>
  <c r="C145" i="250"/>
  <c r="B145" i="250"/>
  <c r="H146" i="250"/>
  <c r="H144" i="250"/>
  <c r="G144" i="250"/>
  <c r="F144" i="250"/>
  <c r="E144" i="250"/>
  <c r="D144" i="250"/>
  <c r="C144" i="250"/>
  <c r="B144" i="250"/>
  <c r="I137" i="249"/>
  <c r="F137" i="249"/>
  <c r="E137" i="249"/>
  <c r="D137" i="249"/>
  <c r="C137" i="249"/>
  <c r="B137" i="249"/>
  <c r="G134" i="249"/>
  <c r="F134" i="249"/>
  <c r="E134" i="249"/>
  <c r="D134" i="249"/>
  <c r="C134" i="249"/>
  <c r="B134" i="249"/>
  <c r="G135" i="249"/>
  <c r="G133" i="249"/>
  <c r="F133" i="249"/>
  <c r="E133" i="249"/>
  <c r="D133" i="249"/>
  <c r="C133" i="249"/>
  <c r="B133" i="249"/>
  <c r="AA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48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J160" i="250" l="1"/>
  <c r="K160" i="250" s="1"/>
  <c r="AA162" i="248"/>
  <c r="AB162" i="248" s="1"/>
  <c r="I148" i="249"/>
  <c r="J148" i="249" s="1"/>
  <c r="H131" i="250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B121" i="251"/>
  <c r="G120" i="251"/>
  <c r="F120" i="251"/>
  <c r="E120" i="251"/>
  <c r="D120" i="251"/>
  <c r="C120" i="251"/>
  <c r="B120" i="251"/>
  <c r="J134" i="250"/>
  <c r="I135" i="251" l="1"/>
  <c r="J135" i="251" s="1"/>
  <c r="G134" i="250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J146" i="250" s="1"/>
  <c r="K146" i="250" s="1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AA148" i="248" s="1"/>
  <c r="AB148" i="248" s="1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I135" i="249" l="1"/>
  <c r="J135" i="249" s="1"/>
  <c r="G81" i="251"/>
  <c r="G94" i="251"/>
  <c r="G107" i="251"/>
  <c r="I110" i="251" l="1"/>
  <c r="F110" i="251"/>
  <c r="E110" i="251"/>
  <c r="D110" i="251"/>
  <c r="C110" i="251"/>
  <c r="B110" i="251"/>
  <c r="G108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2" i="251" l="1"/>
  <c r="J122" i="251" s="1"/>
  <c r="I122" i="249"/>
  <c r="J122" i="249" s="1"/>
  <c r="K132" i="250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108" i="251" l="1"/>
  <c r="J108" i="251" s="1"/>
  <c r="K117" i="250"/>
  <c r="L117" i="250" s="1"/>
  <c r="AB119" i="248"/>
  <c r="AC119" i="248" s="1"/>
  <c r="I84" i="251"/>
  <c r="F84" i="251"/>
  <c r="E84" i="251"/>
  <c r="D84" i="251"/>
  <c r="C84" i="251"/>
  <c r="B84" i="251"/>
  <c r="G82" i="25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95" i="249" l="1"/>
  <c r="J95" i="249" s="1"/>
  <c r="I95" i="251"/>
  <c r="J95" i="251" s="1"/>
  <c r="AB105" i="248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I82" i="251" l="1"/>
  <c r="J82" i="251" s="1"/>
  <c r="I82" i="249"/>
  <c r="J82" i="249" s="1"/>
  <c r="K89" i="250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I69" i="251" l="1"/>
  <c r="J69" i="251" s="1"/>
  <c r="I69" i="249"/>
  <c r="J69" i="249" s="1"/>
  <c r="AB77" i="248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I56" i="249" s="1"/>
  <c r="J56" i="249" s="1"/>
  <c r="G42" i="249"/>
  <c r="F42" i="249"/>
  <c r="E42" i="249"/>
  <c r="D42" i="249"/>
  <c r="C42" i="249"/>
  <c r="G41" i="249"/>
  <c r="F41" i="249"/>
  <c r="E41" i="249"/>
  <c r="D41" i="249"/>
  <c r="C41" i="249"/>
  <c r="B41" i="249"/>
  <c r="I56" i="251" l="1"/>
  <c r="J56" i="251" s="1"/>
  <c r="K61" i="250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I43" i="251" l="1"/>
  <c r="J43" i="251" s="1"/>
  <c r="J46" i="250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P16" i="248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8" l="1"/>
  <c r="B4" i="239"/>
  <c r="D4" i="239" s="1"/>
  <c r="B4" i="240"/>
  <c r="D4" i="240" s="1"/>
  <c r="J18" i="250"/>
  <c r="K18" i="250" s="1"/>
  <c r="J32" i="250"/>
  <c r="K32" i="250" s="1"/>
  <c r="I17" i="249"/>
  <c r="J17" i="249" s="1"/>
  <c r="I30" i="249"/>
  <c r="J30" i="249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5" i="239"/>
  <c r="G6" i="239"/>
  <c r="H4" i="239" l="1"/>
  <c r="D6" i="239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  <c r="B279" i="24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Jbarbosa</author>
  </authors>
  <commentList>
    <comment ref="A36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Jbarbosa:</t>
        </r>
        <r>
          <rPr>
            <sz val="9"/>
            <color indexed="81"/>
            <rFont val="Tahoma"/>
            <family val="2"/>
          </rPr>
          <t xml:space="preserve">
% de producción ultimo dia de la semana</t>
        </r>
      </text>
    </comment>
  </commentList>
</comments>
</file>

<file path=xl/sharedStrings.xml><?xml version="1.0" encoding="utf-8"?>
<sst xmlns="http://schemas.openxmlformats.org/spreadsheetml/2006/main" count="2859" uniqueCount="151">
  <si>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</si>
  <si>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</si>
  <si>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</si>
  <si>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</si>
  <si>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</si>
  <si>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</si>
  <si>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</si>
  <si>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</si>
  <si>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</si>
  <si>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</si>
  <si>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</si>
  <si>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</si>
  <si>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</si>
  <si>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</si>
  <si>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</si>
  <si>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</si>
  <si>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</si>
  <si>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</si>
  <si>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</si>
  <si>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</si>
  <si>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</si>
  <si>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</si>
  <si>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</si>
  <si>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</si>
  <si>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</si>
  <si>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</si>
  <si>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</si>
  <si>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</si>
  <si>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</si>
  <si>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</si>
  <si>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</si>
  <si>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</si>
  <si>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</si>
  <si>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</si>
  <si>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</si>
  <si>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</si>
  <si>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</si>
  <si>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</si>
  <si>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</si>
  <si>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</si>
  <si>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</si>
  <si>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</si>
  <si>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</si>
  <si>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</si>
  <si>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</si>
  <si>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</si>
  <si>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</si>
  <si>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</si>
  <si>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</si>
  <si>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</si>
  <si>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</si>
  <si>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</si>
  <si>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</si>
  <si>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</si>
  <si>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</si>
  <si>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</si>
  <si>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</si>
  <si>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</si>
  <si>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</si>
  <si>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</si>
  <si>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</si>
  <si>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</si>
  <si>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</si>
  <si>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</si>
  <si>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</si>
  <si>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</si>
  <si>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</si>
  <si>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</si>
  <si>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</si>
  <si>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</si>
  <si>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</si>
  <si>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</si>
  <si>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</si>
  <si>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</si>
  <si>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</si>
  <si>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</si>
  <si>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</si>
  <si>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</si>
  <si>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</si>
  <si>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</si>
  <si>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</si>
  <si>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</si>
  <si>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</si>
  <si>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</si>
  <si>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</si>
  <si>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</si>
  <si>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</si>
  <si>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</si>
  <si>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</si>
  <si>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</si>
  <si>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</si>
  <si>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</si>
  <si>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</si>
  <si>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</si>
  <si>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</si>
  <si>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</si>
  <si>
    <t>Semana 10</t>
  </si>
  <si>
    <t>Semana 11</t>
  </si>
  <si>
    <t>Mañana mando a pesa nuevamente esta cepa</t>
  </si>
  <si>
    <t>Semana 12</t>
  </si>
  <si>
    <t>Semana 13</t>
  </si>
  <si>
    <t>Semana 14</t>
  </si>
  <si>
    <t>Descartes por grading</t>
  </si>
  <si>
    <t>Semana 15</t>
  </si>
  <si>
    <t>Semana 16</t>
  </si>
  <si>
    <t>Por que el pesaje de la semana anterior tan erratico?</t>
  </si>
  <si>
    <t>Semana 17</t>
  </si>
  <si>
    <t xml:space="preserve">32 errores de sexaje, 22 descartes por picos deformes principalmente </t>
  </si>
  <si>
    <t>La bascula de la caseta D y E se encontraba descalibrada y esta semana en metrologia se corrigio</t>
  </si>
  <si>
    <t>Ayer descarte 2 machos por patas</t>
  </si>
  <si>
    <t>11 errores de sexaje y 5 descartes</t>
  </si>
  <si>
    <t>contar y revisar</t>
  </si>
  <si>
    <t>Contar</t>
  </si>
  <si>
    <t>Semana 18</t>
  </si>
  <si>
    <t>Se esta realizando grading el dia de hoy</t>
  </si>
  <si>
    <t>Semana 19</t>
  </si>
  <si>
    <t>Descartes</t>
  </si>
  <si>
    <t>Semana 20</t>
  </si>
  <si>
    <t>Semana 21</t>
  </si>
  <si>
    <t>Semana 22</t>
  </si>
  <si>
    <t>El dia lunes realizaremos grading de machos preapareo para iniciar su movimiento el dia martes - miercoles para adelantar trabajo de apareo</t>
  </si>
  <si>
    <t>Tipo ave</t>
  </si>
  <si>
    <t>Aves H</t>
  </si>
  <si>
    <t>Grs H</t>
  </si>
  <si>
    <t>Aves M</t>
  </si>
  <si>
    <t>Grs M</t>
  </si>
  <si>
    <t>TODAS</t>
  </si>
  <si>
    <t>GORDAS</t>
  </si>
  <si>
    <t>RESTO</t>
  </si>
  <si>
    <t>3 REC</t>
  </si>
  <si>
    <t>1 CAS C</t>
  </si>
  <si>
    <t>FLACAS</t>
  </si>
  <si>
    <t>2 CAS C</t>
  </si>
  <si>
    <t>3 CAS C</t>
  </si>
  <si>
    <t>2 REC</t>
  </si>
  <si>
    <t>2 Y 3</t>
  </si>
  <si>
    <t>1 y 2</t>
  </si>
  <si>
    <t>Semana 23</t>
  </si>
  <si>
    <t>17 errores, 3 mort y 33 descartes (incluyendo las 15 aves que le comente que me faltaron en el conteo)</t>
  </si>
  <si>
    <t>Las demas aves descartadas fueron postraditas, deformidad en patas, picos, baja condición.</t>
  </si>
  <si>
    <t>Semana 24</t>
  </si>
  <si>
    <t>Por que las restringe? En la presente semana dejaron de ganar 30 gramos según tabla y se corre el riesgo de perder aldo de la reserva grasa.</t>
  </si>
  <si>
    <t>Semana 25</t>
  </si>
  <si>
    <t>% Prod</t>
  </si>
  <si>
    <t>Semana 26</t>
  </si>
  <si>
    <t>Producción dia</t>
  </si>
  <si>
    <t>Semana 27</t>
  </si>
  <si>
    <t>Semana 28</t>
  </si>
  <si>
    <t>Semana 29</t>
  </si>
  <si>
    <t>Semana 30</t>
  </si>
  <si>
    <t>Semana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</si>
</sst>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600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164" fontId="29" fillId="0" borderId="20" xfId="0" applyNumberFormat="1" applyFont="1" applyBorder="1" applyAlignment="1">
      <alignment horizontal="center" vertical="center"/>
    </xf>
    <xf numFmtId="164" fontId="29" fillId="0" borderId="5" xfId="0" applyNumberFormat="1" applyFont="1" applyBorder="1" applyAlignment="1">
      <alignment horizontal="center" vertical="center"/>
    </xf>
    <xf numFmtId="10" fontId="29" fillId="0" borderId="20" xfId="491" applyNumberFormat="1" applyFont="1" applyBorder="1" applyAlignment="1">
      <alignment horizontal="center" vertical="center"/>
    </xf>
    <xf numFmtId="10" fontId="29" fillId="0" borderId="5" xfId="491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9" fillId="0" borderId="50" xfId="0" applyNumberFormat="1" applyFont="1" applyBorder="1" applyAlignment="1">
      <alignment horizontal="center" vertical="center"/>
    </xf>
    <xf numFmtId="10" fontId="29" fillId="0" borderId="5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4" fillId="19" borderId="8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2" fontId="29" fillId="3" borderId="50" xfId="0" applyNumberFormat="1" applyFont="1" applyFill="1" applyBorder="1" applyAlignment="1">
      <alignment horizontal="center" vertical="center"/>
    </xf>
    <xf numFmtId="2" fontId="29" fillId="3" borderId="20" xfId="0" applyNumberFormat="1" applyFont="1" applyFill="1" applyBorder="1" applyAlignment="1">
      <alignment horizontal="center" vertical="center"/>
    </xf>
    <xf numFmtId="2" fontId="29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 vertical="center"/>
    </xf>
    <xf numFmtId="164" fontId="29" fillId="3" borderId="50" xfId="0" applyNumberFormat="1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64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14" borderId="51" xfId="0" applyNumberFormat="1" applyFont="1" applyFill="1" applyBorder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44" xfId="0" applyFill="1" applyBorder="1" applyAlignment="1">
      <alignment horizontal="center" vertical="center"/>
    </xf>
    <xf numFmtId="0" fontId="0" fillId="20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44" xfId="0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16" fontId="1" fillId="0" borderId="38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2" fontId="1" fillId="0" borderId="0" xfId="0" applyNumberFormat="1" applyFont="1" applyBorder="1" applyAlignment="1">
      <alignment horizontal="center" vertical="center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10" xfId="491" xr:uid="{00000000-0005-0000-0000-0000DB010000}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6" xfId="487" xr:uid="{00000000-0005-0000-0000-0000E2010000}"/>
    <cellStyle name="Porcentaje 7" xfId="488" xr:uid="{00000000-0005-0000-0000-0000E3010000}"/>
    <cellStyle name="Porcentaje 8" xfId="489" xr:uid="{00000000-0005-0000-0000-0000E4010000}"/>
    <cellStyle name="Porcentaje 9" xfId="490" xr:uid="{00000000-0005-0000-0000-0000E5010000}"/>
    <cellStyle name="Porcentual 2" xfId="4" xr:uid="{00000000-0005-0000-0000-0000E6010000}"/>
    <cellStyle name="Porcentual 2 2" xfId="11" xr:uid="{00000000-0005-0000-0000-0000E7010000}"/>
    <cellStyle name="Porcentual 3" xfId="5" xr:uid="{00000000-0005-0000-0000-0000E8010000}"/>
    <cellStyle name="Porcentual 3 2" xfId="12" xr:uid="{00000000-0005-0000-0000-0000E9010000}"/>
    <cellStyle name="Porcentual 4" xfId="6" xr:uid="{00000000-0005-0000-0000-0000EA010000}"/>
    <cellStyle name="Porcentual 4 2" xfId="13" xr:uid="{00000000-0005-0000-0000-0000EB010000}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754304"/>
        <c:axId val="198755840"/>
      </c:barChart>
      <c:catAx>
        <c:axId val="19875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8755840"/>
        <c:crosses val="autoZero"/>
        <c:auto val="1"/>
        <c:lblAlgn val="ctr"/>
        <c:lblOffset val="100"/>
        <c:noMultiLvlLbl val="0"/>
      </c:catAx>
      <c:valAx>
        <c:axId val="19875584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7543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57824"/>
        <c:axId val="200159616"/>
      </c:barChart>
      <c:catAx>
        <c:axId val="20015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159616"/>
        <c:crosses val="autoZero"/>
        <c:auto val="1"/>
        <c:lblAlgn val="ctr"/>
        <c:lblOffset val="100"/>
        <c:noMultiLvlLbl val="0"/>
      </c:catAx>
      <c:valAx>
        <c:axId val="20015961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1578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05824"/>
        <c:axId val="200207360"/>
      </c:lineChart>
      <c:catAx>
        <c:axId val="20020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207360"/>
        <c:crosses val="autoZero"/>
        <c:auto val="1"/>
        <c:lblAlgn val="ctr"/>
        <c:lblOffset val="100"/>
        <c:noMultiLvlLbl val="0"/>
      </c:catAx>
      <c:valAx>
        <c:axId val="20020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2058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41920"/>
        <c:axId val="200243456"/>
      </c:lineChart>
      <c:catAx>
        <c:axId val="200241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243456"/>
        <c:crosses val="autoZero"/>
        <c:auto val="1"/>
        <c:lblAlgn val="ctr"/>
        <c:lblOffset val="100"/>
        <c:noMultiLvlLbl val="0"/>
      </c:catAx>
      <c:valAx>
        <c:axId val="2002434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2419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03168"/>
        <c:axId val="199704960"/>
      </c:lineChart>
      <c:catAx>
        <c:axId val="19970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704960"/>
        <c:crosses val="autoZero"/>
        <c:auto val="1"/>
        <c:lblAlgn val="ctr"/>
        <c:lblOffset val="100"/>
        <c:noMultiLvlLbl val="0"/>
      </c:catAx>
      <c:valAx>
        <c:axId val="19970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7031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25984"/>
        <c:axId val="200027520"/>
      </c:lineChart>
      <c:catAx>
        <c:axId val="20002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027520"/>
        <c:crosses val="autoZero"/>
        <c:auto val="1"/>
        <c:lblAlgn val="ctr"/>
        <c:lblOffset val="100"/>
        <c:noMultiLvlLbl val="0"/>
      </c:catAx>
      <c:valAx>
        <c:axId val="20002752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0259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058752"/>
        <c:axId val="200060288"/>
      </c:barChart>
      <c:catAx>
        <c:axId val="20005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0060288"/>
        <c:crosses val="autoZero"/>
        <c:auto val="1"/>
        <c:lblAlgn val="ctr"/>
        <c:lblOffset val="100"/>
        <c:noMultiLvlLbl val="0"/>
      </c:catAx>
      <c:valAx>
        <c:axId val="20006028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0587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46528"/>
        <c:axId val="199852416"/>
      </c:lineChart>
      <c:catAx>
        <c:axId val="19984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852416"/>
        <c:crosses val="autoZero"/>
        <c:auto val="1"/>
        <c:lblAlgn val="ctr"/>
        <c:lblOffset val="100"/>
        <c:noMultiLvlLbl val="0"/>
      </c:catAx>
      <c:valAx>
        <c:axId val="19985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465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74432"/>
        <c:axId val="199875968"/>
      </c:lineChart>
      <c:catAx>
        <c:axId val="19987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875968"/>
        <c:crosses val="autoZero"/>
        <c:auto val="1"/>
        <c:lblAlgn val="ctr"/>
        <c:lblOffset val="100"/>
        <c:noMultiLvlLbl val="0"/>
      </c:catAx>
      <c:valAx>
        <c:axId val="19987596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744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977600"/>
        <c:axId val="199979392"/>
      </c:barChart>
      <c:catAx>
        <c:axId val="19997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979392"/>
        <c:crosses val="autoZero"/>
        <c:auto val="1"/>
        <c:lblAlgn val="ctr"/>
        <c:lblOffset val="100"/>
        <c:noMultiLvlLbl val="0"/>
      </c:catAx>
      <c:valAx>
        <c:axId val="19997939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9776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05120"/>
        <c:axId val="200006656"/>
      </c:lineChart>
      <c:catAx>
        <c:axId val="20000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006656"/>
        <c:crosses val="autoZero"/>
        <c:auto val="1"/>
        <c:lblAlgn val="ctr"/>
        <c:lblOffset val="100"/>
        <c:noMultiLvlLbl val="0"/>
      </c:catAx>
      <c:valAx>
        <c:axId val="20000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0051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19040"/>
        <c:axId val="200120576"/>
      </c:lineChart>
      <c:catAx>
        <c:axId val="20011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120576"/>
        <c:crosses val="autoZero"/>
        <c:auto val="1"/>
        <c:lblAlgn val="ctr"/>
        <c:lblOffset val="100"/>
        <c:noMultiLvlLbl val="0"/>
      </c:catAx>
      <c:valAx>
        <c:axId val="20012057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119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62" t="s">
        <v>18</v>
      </c>
      <c r="C4" s="563"/>
      <c r="D4" s="563"/>
      <c r="E4" s="563"/>
      <c r="F4" s="563"/>
      <c r="G4" s="563"/>
      <c r="H4" s="563"/>
      <c r="I4" s="563"/>
      <c r="J4" s="564"/>
      <c r="K4" s="562" t="s">
        <v>21</v>
      </c>
      <c r="L4" s="563"/>
      <c r="M4" s="563"/>
      <c r="N4" s="563"/>
      <c r="O4" s="563"/>
      <c r="P4" s="563"/>
      <c r="Q4" s="563"/>
      <c r="R4" s="563"/>
      <c r="S4" s="563"/>
      <c r="T4" s="564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62" t="s">
        <v>23</v>
      </c>
      <c r="C17" s="563"/>
      <c r="D17" s="563"/>
      <c r="E17" s="563"/>
      <c r="F17" s="564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W412"/>
  <sheetViews>
    <sheetView showGridLines="0" topLeftCell="A377" zoomScale="73" zoomScaleNormal="73" workbookViewId="0">
      <selection activeCell="B411" sqref="B411:S411"/>
    </sheetView>
  </sheetViews>
  <sheetFormatPr baseColWidth="10" defaultColWidth="19.85546875" defaultRowHeight="12.75" x14ac:dyDescent="0.2"/>
  <cols>
    <col min="1" max="1" width="16.85546875" style="311" customWidth="1"/>
    <col min="2" max="19" width="9.85546875" style="311" customWidth="1"/>
    <col min="20" max="20" width="9" style="311" bestFit="1" customWidth="1"/>
    <col min="21" max="21" width="11.42578125" style="311" bestFit="1" customWidth="1"/>
    <col min="22" max="23" width="9.85546875" style="311" customWidth="1"/>
    <col min="24" max="16384" width="19.8554687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36.799999999999997</v>
      </c>
    </row>
    <row r="3" spans="1:7" x14ac:dyDescent="0.2">
      <c r="A3" s="311" t="s">
        <v>7</v>
      </c>
      <c r="B3" s="311">
        <v>69</v>
      </c>
    </row>
    <row r="4" spans="1:7" x14ac:dyDescent="0.2">
      <c r="A4" s="311" t="s">
        <v>60</v>
      </c>
      <c r="B4" s="311">
        <v>3427</v>
      </c>
    </row>
    <row r="6" spans="1:7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567" t="s">
        <v>53</v>
      </c>
      <c r="C9" s="568"/>
      <c r="D9" s="568"/>
      <c r="E9" s="568"/>
      <c r="F9" s="569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.5" thickBot="1" x14ac:dyDescent="0.25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567" t="s">
        <v>53</v>
      </c>
      <c r="C22" s="568"/>
      <c r="D22" s="568"/>
      <c r="E22" s="568"/>
      <c r="F22" s="569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.5" thickBot="1" x14ac:dyDescent="0.25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">
      <c r="A33" s="253"/>
      <c r="B33" s="228"/>
      <c r="C33" s="228"/>
      <c r="D33" s="228"/>
      <c r="E33" s="228"/>
      <c r="F33" s="228"/>
      <c r="G33" s="228"/>
    </row>
    <row r="34" spans="1:10" ht="13.5" thickBot="1" x14ac:dyDescent="0.25">
      <c r="B34" s="229">
        <v>432.09150326797385</v>
      </c>
    </row>
    <row r="35" spans="1:10" s="381" customFormat="1" ht="13.5" thickBot="1" x14ac:dyDescent="0.25">
      <c r="A35" s="319" t="s">
        <v>79</v>
      </c>
      <c r="B35" s="567" t="s">
        <v>53</v>
      </c>
      <c r="C35" s="568"/>
      <c r="D35" s="568"/>
      <c r="E35" s="568"/>
      <c r="F35" s="569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.5" thickBot="1" x14ac:dyDescent="0.25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567" t="s">
        <v>53</v>
      </c>
      <c r="C48" s="568"/>
      <c r="D48" s="568"/>
      <c r="E48" s="568"/>
      <c r="F48" s="569"/>
      <c r="G48" s="348" t="s">
        <v>0</v>
      </c>
    </row>
    <row r="49" spans="1:11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.5" thickBot="1" x14ac:dyDescent="0.25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.5" thickBot="1" x14ac:dyDescent="0.25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.5" thickBot="1" x14ac:dyDescent="0.25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25">
      <c r="A61" s="319" t="s">
        <v>83</v>
      </c>
      <c r="B61" s="567" t="s">
        <v>53</v>
      </c>
      <c r="C61" s="568"/>
      <c r="D61" s="568"/>
      <c r="E61" s="568"/>
      <c r="F61" s="569"/>
      <c r="G61" s="348" t="s">
        <v>0</v>
      </c>
      <c r="K61" s="379" t="s">
        <v>84</v>
      </c>
    </row>
    <row r="62" spans="1:11" s="402" customFormat="1" x14ac:dyDescent="0.2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.5" thickBot="1" x14ac:dyDescent="0.25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.5" thickBot="1" x14ac:dyDescent="0.25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.5" thickBot="1" x14ac:dyDescent="0.25"/>
    <row r="74" spans="1:11" ht="13.5" thickBot="1" x14ac:dyDescent="0.25">
      <c r="A74" s="319" t="s">
        <v>86</v>
      </c>
      <c r="B74" s="567" t="s">
        <v>53</v>
      </c>
      <c r="C74" s="568"/>
      <c r="D74" s="568"/>
      <c r="E74" s="568"/>
      <c r="F74" s="569"/>
      <c r="G74" s="348" t="s">
        <v>0</v>
      </c>
      <c r="H74" s="407"/>
      <c r="I74" s="407"/>
      <c r="J74" s="407"/>
      <c r="K74" s="379" t="s">
        <v>87</v>
      </c>
    </row>
    <row r="75" spans="1:11" x14ac:dyDescent="0.2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.5" thickBot="1" x14ac:dyDescent="0.25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.5" thickBot="1" x14ac:dyDescent="0.25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.5" thickBot="1" x14ac:dyDescent="0.25"/>
    <row r="87" spans="1:11" s="411" customFormat="1" ht="13.5" thickBot="1" x14ac:dyDescent="0.25">
      <c r="A87" s="319" t="s">
        <v>88</v>
      </c>
      <c r="B87" s="567" t="s">
        <v>53</v>
      </c>
      <c r="C87" s="568"/>
      <c r="D87" s="568"/>
      <c r="E87" s="568"/>
      <c r="F87" s="569"/>
      <c r="G87" s="348" t="s">
        <v>0</v>
      </c>
    </row>
    <row r="88" spans="1:11" s="411" customFormat="1" x14ac:dyDescent="0.2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.5" thickBot="1" x14ac:dyDescent="0.25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.5" thickBot="1" x14ac:dyDescent="0.25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.5" thickBot="1" x14ac:dyDescent="0.25"/>
    <row r="100" spans="1:10" ht="13.5" thickBot="1" x14ac:dyDescent="0.25">
      <c r="A100" s="319" t="s">
        <v>90</v>
      </c>
      <c r="B100" s="567" t="s">
        <v>53</v>
      </c>
      <c r="C100" s="568"/>
      <c r="D100" s="568"/>
      <c r="E100" s="568"/>
      <c r="F100" s="569"/>
      <c r="G100" s="348" t="s">
        <v>0</v>
      </c>
      <c r="H100" s="417"/>
      <c r="I100" s="417"/>
      <c r="J100" s="417"/>
    </row>
    <row r="101" spans="1:10" x14ac:dyDescent="0.2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.5" thickBot="1" x14ac:dyDescent="0.25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.5" thickBot="1" x14ac:dyDescent="0.25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">
      <c r="A111" s="253"/>
      <c r="B111" s="228"/>
      <c r="C111" s="228"/>
      <c r="D111" s="228"/>
      <c r="E111" s="228"/>
      <c r="F111" s="228"/>
      <c r="G111" s="228"/>
    </row>
    <row r="112" spans="1:10" x14ac:dyDescent="0.2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.5" thickBot="1" x14ac:dyDescent="0.25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25">
      <c r="A114" s="319" t="s">
        <v>94</v>
      </c>
      <c r="B114" s="567" t="s">
        <v>53</v>
      </c>
      <c r="C114" s="568"/>
      <c r="D114" s="568"/>
      <c r="E114" s="568"/>
      <c r="F114" s="569"/>
      <c r="G114" s="348" t="s">
        <v>0</v>
      </c>
    </row>
    <row r="115" spans="1:10" s="423" customFormat="1" x14ac:dyDescent="0.2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.5" thickBot="1" x14ac:dyDescent="0.25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.5" thickBot="1" x14ac:dyDescent="0.25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567" t="s">
        <v>53</v>
      </c>
      <c r="C127" s="568"/>
      <c r="D127" s="568"/>
      <c r="E127" s="568"/>
      <c r="F127" s="569"/>
      <c r="G127" s="348" t="s">
        <v>0</v>
      </c>
    </row>
    <row r="128" spans="1:10" s="430" customFormat="1" x14ac:dyDescent="0.2">
      <c r="A128" s="227" t="s">
        <v>2</v>
      </c>
      <c r="B128" s="261">
        <v>1</v>
      </c>
      <c r="C128" s="370">
        <v>2</v>
      </c>
      <c r="D128" s="262">
        <v>3</v>
      </c>
      <c r="E128" s="351">
        <v>4</v>
      </c>
      <c r="F128" s="426">
        <v>5</v>
      </c>
      <c r="G128" s="239"/>
    </row>
    <row r="129" spans="1:10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">
      <c r="A130" s="329" t="s">
        <v>6</v>
      </c>
      <c r="B130" s="357">
        <v>1688.3333333333333</v>
      </c>
      <c r="C130" s="358">
        <v>1729.6875</v>
      </c>
      <c r="D130" s="358">
        <v>1778.4</v>
      </c>
      <c r="E130" s="358">
        <v>1828.125</v>
      </c>
      <c r="F130" s="358">
        <v>1927.9166666666667</v>
      </c>
      <c r="G130" s="276">
        <v>1798.72</v>
      </c>
    </row>
    <row r="131" spans="1:10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>
        <v>100</v>
      </c>
      <c r="F131" s="361">
        <v>100</v>
      </c>
      <c r="G131" s="362">
        <v>97.6</v>
      </c>
    </row>
    <row r="132" spans="1:10" s="430" customFormat="1" x14ac:dyDescent="0.2">
      <c r="A132" s="227" t="s">
        <v>8</v>
      </c>
      <c r="B132" s="282">
        <v>1.885979582876688E-2</v>
      </c>
      <c r="C132" s="283">
        <v>2.4760810364228551E-2</v>
      </c>
      <c r="D132" s="363">
        <v>1.6426954238875587E-2</v>
      </c>
      <c r="E132" s="363">
        <v>1.660497018062344E-2</v>
      </c>
      <c r="F132" s="363">
        <v>2.3001594915461186E-2</v>
      </c>
      <c r="G132" s="364">
        <v>4.7336082001240037E-2</v>
      </c>
    </row>
    <row r="133" spans="1:10" s="430" customFormat="1" x14ac:dyDescent="0.2">
      <c r="A133" s="329" t="s">
        <v>1</v>
      </c>
      <c r="B133" s="287">
        <f t="shared" ref="B133:G133" si="24">B130/B129*100-100</f>
        <v>1.097804391217565</v>
      </c>
      <c r="C133" s="288">
        <f t="shared" si="24"/>
        <v>3.5741017964071773</v>
      </c>
      <c r="D133" s="288">
        <f t="shared" si="24"/>
        <v>6.4910179640718582</v>
      </c>
      <c r="E133" s="288">
        <f t="shared" si="24"/>
        <v>9.4685628742515036</v>
      </c>
      <c r="F133" s="288">
        <f t="shared" si="24"/>
        <v>15.444111776447116</v>
      </c>
      <c r="G133" s="291">
        <f t="shared" si="24"/>
        <v>7.7077844311377248</v>
      </c>
    </row>
    <row r="134" spans="1:10" s="430" customFormat="1" ht="13.5" thickBot="1" x14ac:dyDescent="0.25">
      <c r="A134" s="227" t="s">
        <v>27</v>
      </c>
      <c r="B134" s="293">
        <f>B130-B117</f>
        <v>208.33333333333326</v>
      </c>
      <c r="C134" s="294">
        <f t="shared" ref="C134:G134" si="25">C130-C117</f>
        <v>188.77840909090901</v>
      </c>
      <c r="D134" s="294">
        <f t="shared" si="25"/>
        <v>199.23333333333335</v>
      </c>
      <c r="E134" s="294">
        <f t="shared" si="25"/>
        <v>184.45833333333326</v>
      </c>
      <c r="F134" s="294">
        <f t="shared" si="25"/>
        <v>230.50925925925935</v>
      </c>
      <c r="G134" s="298">
        <f t="shared" si="25"/>
        <v>199.27118110236233</v>
      </c>
    </row>
    <row r="135" spans="1:10" s="430" customFormat="1" x14ac:dyDescent="0.2">
      <c r="A135" s="343" t="s">
        <v>52</v>
      </c>
      <c r="B135" s="300">
        <v>152</v>
      </c>
      <c r="C135" s="301">
        <v>430</v>
      </c>
      <c r="D135" s="301">
        <v>330</v>
      </c>
      <c r="E135" s="301">
        <v>378</v>
      </c>
      <c r="F135" s="365">
        <v>324</v>
      </c>
      <c r="G135" s="366">
        <f>SUM(B135:F135)</f>
        <v>1614</v>
      </c>
      <c r="H135" s="430" t="s">
        <v>56</v>
      </c>
      <c r="I135" s="367">
        <f>G122-G135</f>
        <v>2</v>
      </c>
      <c r="J135" s="368">
        <f>I135/G122</f>
        <v>1.2376237623762376E-3</v>
      </c>
    </row>
    <row r="136" spans="1:10" s="430" customFormat="1" x14ac:dyDescent="0.2">
      <c r="A136" s="343" t="s">
        <v>28</v>
      </c>
      <c r="B136" s="233">
        <v>76.5</v>
      </c>
      <c r="C136" s="429">
        <v>76.5</v>
      </c>
      <c r="D136" s="429">
        <v>76</v>
      </c>
      <c r="E136" s="429">
        <v>76</v>
      </c>
      <c r="F136" s="429">
        <v>76</v>
      </c>
      <c r="G136" s="237"/>
      <c r="H136" s="430" t="s">
        <v>57</v>
      </c>
      <c r="I136" s="430">
        <v>74.680000000000007</v>
      </c>
    </row>
    <row r="137" spans="1:10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26">C136-C123</f>
        <v>1.5</v>
      </c>
      <c r="D137" s="231">
        <f t="shared" si="26"/>
        <v>1.5</v>
      </c>
      <c r="E137" s="231">
        <f t="shared" si="26"/>
        <v>1.5</v>
      </c>
      <c r="F137" s="231">
        <f t="shared" si="26"/>
        <v>1.5</v>
      </c>
      <c r="G137" s="238"/>
      <c r="H137" s="430" t="s">
        <v>26</v>
      </c>
      <c r="I137" s="430">
        <f>I136-I123</f>
        <v>3.1200000000000045</v>
      </c>
    </row>
    <row r="139" spans="1:10" ht="13.5" thickBot="1" x14ac:dyDescent="0.25"/>
    <row r="140" spans="1:10" s="433" customFormat="1" ht="13.5" thickBot="1" x14ac:dyDescent="0.25">
      <c r="A140" s="319" t="s">
        <v>97</v>
      </c>
      <c r="B140" s="567" t="s">
        <v>53</v>
      </c>
      <c r="C140" s="568"/>
      <c r="D140" s="568"/>
      <c r="E140" s="568"/>
      <c r="F140" s="569"/>
      <c r="G140" s="348" t="s">
        <v>0</v>
      </c>
    </row>
    <row r="141" spans="1:10" s="433" customFormat="1" x14ac:dyDescent="0.2">
      <c r="A141" s="227" t="s">
        <v>2</v>
      </c>
      <c r="B141" s="261">
        <v>1</v>
      </c>
      <c r="C141" s="370">
        <v>2</v>
      </c>
      <c r="D141" s="262">
        <v>3</v>
      </c>
      <c r="E141" s="351">
        <v>4</v>
      </c>
      <c r="F141" s="426">
        <v>5</v>
      </c>
      <c r="G141" s="239"/>
    </row>
    <row r="142" spans="1:10" s="433" customFormat="1" x14ac:dyDescent="0.2">
      <c r="A142" s="326" t="s">
        <v>3</v>
      </c>
      <c r="B142" s="353">
        <v>1790</v>
      </c>
      <c r="C142" s="354">
        <v>1790</v>
      </c>
      <c r="D142" s="355">
        <v>1790</v>
      </c>
      <c r="E142" s="355">
        <v>1790</v>
      </c>
      <c r="F142" s="355">
        <v>1790</v>
      </c>
      <c r="G142" s="399">
        <v>1790</v>
      </c>
    </row>
    <row r="143" spans="1:10" s="433" customFormat="1" x14ac:dyDescent="0.2">
      <c r="A143" s="329" t="s">
        <v>6</v>
      </c>
      <c r="B143" s="357">
        <v>1809.090909090909</v>
      </c>
      <c r="C143" s="358">
        <v>1864.4736842105262</v>
      </c>
      <c r="D143" s="358">
        <v>1887.2</v>
      </c>
      <c r="E143" s="358">
        <v>1924.8275862068965</v>
      </c>
      <c r="F143" s="358">
        <v>2012.8</v>
      </c>
      <c r="G143" s="276">
        <v>1906.796875</v>
      </c>
    </row>
    <row r="144" spans="1:10" s="433" customFormat="1" x14ac:dyDescent="0.2">
      <c r="A144" s="227" t="s">
        <v>7</v>
      </c>
      <c r="B144" s="359">
        <v>100</v>
      </c>
      <c r="C144" s="360">
        <v>100</v>
      </c>
      <c r="D144" s="361">
        <v>100</v>
      </c>
      <c r="E144" s="361">
        <v>100</v>
      </c>
      <c r="F144" s="361">
        <v>100</v>
      </c>
      <c r="G144" s="362">
        <v>97.65625</v>
      </c>
    </row>
    <row r="145" spans="1:10" s="433" customFormat="1" x14ac:dyDescent="0.2">
      <c r="A145" s="227" t="s">
        <v>8</v>
      </c>
      <c r="B145" s="282">
        <v>1.9923846835776009E-2</v>
      </c>
      <c r="C145" s="283">
        <v>2.7861050387616545E-2</v>
      </c>
      <c r="D145" s="363">
        <v>3.4973088231285365E-2</v>
      </c>
      <c r="E145" s="363">
        <v>3.0034827381535525E-2</v>
      </c>
      <c r="F145" s="363">
        <v>2.9593816325892346E-2</v>
      </c>
      <c r="G145" s="364">
        <v>4.3592491310253015E-2</v>
      </c>
    </row>
    <row r="146" spans="1:10" s="433" customFormat="1" x14ac:dyDescent="0.2">
      <c r="A146" s="329" t="s">
        <v>1</v>
      </c>
      <c r="B146" s="287">
        <f t="shared" ref="B146:G146" si="27">B143/B142*100-100</f>
        <v>1.0665312341289876</v>
      </c>
      <c r="C146" s="288">
        <f t="shared" si="27"/>
        <v>4.160541017347839</v>
      </c>
      <c r="D146" s="288">
        <f t="shared" si="27"/>
        <v>5.4301675977653616</v>
      </c>
      <c r="E146" s="288">
        <f t="shared" si="27"/>
        <v>7.5322673858601519</v>
      </c>
      <c r="F146" s="288">
        <f t="shared" si="27"/>
        <v>12.446927374301666</v>
      </c>
      <c r="G146" s="291">
        <f t="shared" si="27"/>
        <v>6.5249650837988753</v>
      </c>
    </row>
    <row r="147" spans="1:10" s="433" customFormat="1" ht="13.5" thickBot="1" x14ac:dyDescent="0.25">
      <c r="A147" s="227" t="s">
        <v>27</v>
      </c>
      <c r="B147" s="293">
        <f>B143-B130</f>
        <v>120.75757575757575</v>
      </c>
      <c r="C147" s="294">
        <f t="shared" ref="C147:G147" si="28">C143-C130</f>
        <v>134.78618421052624</v>
      </c>
      <c r="D147" s="294">
        <f t="shared" si="28"/>
        <v>108.79999999999995</v>
      </c>
      <c r="E147" s="294">
        <f t="shared" si="28"/>
        <v>96.702586206896513</v>
      </c>
      <c r="F147" s="294">
        <f t="shared" si="28"/>
        <v>84.883333333333212</v>
      </c>
      <c r="G147" s="298">
        <f t="shared" si="28"/>
        <v>108.07687499999997</v>
      </c>
    </row>
    <row r="148" spans="1:10" s="433" customFormat="1" x14ac:dyDescent="0.2">
      <c r="A148" s="343" t="s">
        <v>52</v>
      </c>
      <c r="B148" s="300">
        <v>152</v>
      </c>
      <c r="C148" s="301">
        <v>430</v>
      </c>
      <c r="D148" s="301">
        <v>329</v>
      </c>
      <c r="E148" s="301">
        <v>378</v>
      </c>
      <c r="F148" s="365">
        <v>324</v>
      </c>
      <c r="G148" s="366">
        <f>SUM(B148:F148)</f>
        <v>1613</v>
      </c>
      <c r="H148" s="433" t="s">
        <v>56</v>
      </c>
      <c r="I148" s="367">
        <f>G135-G148</f>
        <v>1</v>
      </c>
      <c r="J148" s="368">
        <f>I148/G135</f>
        <v>6.1957868649318464E-4</v>
      </c>
    </row>
    <row r="149" spans="1:10" s="433" customFormat="1" x14ac:dyDescent="0.2">
      <c r="A149" s="343" t="s">
        <v>28</v>
      </c>
      <c r="B149" s="233">
        <v>77.5</v>
      </c>
      <c r="C149" s="432">
        <v>77.5</v>
      </c>
      <c r="D149" s="432">
        <v>77</v>
      </c>
      <c r="E149" s="432">
        <v>77</v>
      </c>
      <c r="F149" s="432">
        <v>77</v>
      </c>
      <c r="G149" s="237"/>
      <c r="H149" s="433" t="s">
        <v>57</v>
      </c>
      <c r="I149" s="433">
        <v>76.17</v>
      </c>
    </row>
    <row r="150" spans="1:10" s="433" customFormat="1" ht="13.5" thickBot="1" x14ac:dyDescent="0.25">
      <c r="A150" s="346" t="s">
        <v>26</v>
      </c>
      <c r="B150" s="230">
        <f>B149-B136</f>
        <v>1</v>
      </c>
      <c r="C150" s="231">
        <f t="shared" ref="C150:F150" si="29">C149-C136</f>
        <v>1</v>
      </c>
      <c r="D150" s="231">
        <f t="shared" si="29"/>
        <v>1</v>
      </c>
      <c r="E150" s="231">
        <f t="shared" si="29"/>
        <v>1</v>
      </c>
      <c r="F150" s="231">
        <f t="shared" si="29"/>
        <v>1</v>
      </c>
      <c r="G150" s="238"/>
      <c r="H150" s="433" t="s">
        <v>26</v>
      </c>
      <c r="I150" s="433">
        <f>I149-I136</f>
        <v>1.4899999999999949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567" t="s">
        <v>53</v>
      </c>
      <c r="C153" s="568"/>
      <c r="D153" s="568"/>
      <c r="E153" s="568"/>
      <c r="F153" s="569"/>
      <c r="G153" s="348" t="s">
        <v>0</v>
      </c>
    </row>
    <row r="154" spans="1:10" s="451" customFormat="1" x14ac:dyDescent="0.2">
      <c r="A154" s="227" t="s">
        <v>2</v>
      </c>
      <c r="B154" s="261">
        <v>1</v>
      </c>
      <c r="C154" s="370">
        <v>2</v>
      </c>
      <c r="D154" s="262">
        <v>3</v>
      </c>
      <c r="E154" s="351">
        <v>4</v>
      </c>
      <c r="F154" s="453">
        <v>5</v>
      </c>
      <c r="G154" s="239"/>
    </row>
    <row r="155" spans="1:10" s="451" customFormat="1" ht="14.25" x14ac:dyDescent="0.2">
      <c r="A155" s="326" t="s">
        <v>3</v>
      </c>
      <c r="B155" s="452">
        <v>1900</v>
      </c>
      <c r="C155" s="452">
        <v>1900</v>
      </c>
      <c r="D155" s="452">
        <v>1900</v>
      </c>
      <c r="E155" s="452">
        <v>1900</v>
      </c>
      <c r="F155" s="454">
        <v>1900</v>
      </c>
      <c r="G155" s="455">
        <v>1900</v>
      </c>
    </row>
    <row r="156" spans="1:10" s="451" customFormat="1" ht="14.25" x14ac:dyDescent="0.2">
      <c r="A156" s="329" t="s">
        <v>6</v>
      </c>
      <c r="B156" s="357">
        <v>1983.3333333333333</v>
      </c>
      <c r="C156" s="358">
        <v>1959.0322580645161</v>
      </c>
      <c r="D156" s="358">
        <v>1990</v>
      </c>
      <c r="E156" s="358">
        <v>2028.2758620689656</v>
      </c>
      <c r="F156" s="441">
        <v>2135.1999999999998</v>
      </c>
      <c r="G156" s="456">
        <v>2020.5785123966941</v>
      </c>
    </row>
    <row r="157" spans="1:10" s="451" customFormat="1" ht="14.25" x14ac:dyDescent="0.2">
      <c r="A157" s="227" t="s">
        <v>7</v>
      </c>
      <c r="B157" s="359">
        <v>100</v>
      </c>
      <c r="C157" s="360">
        <v>100</v>
      </c>
      <c r="D157" s="361">
        <v>100</v>
      </c>
      <c r="E157" s="361">
        <v>100</v>
      </c>
      <c r="F157" s="442">
        <v>100</v>
      </c>
      <c r="G157" s="448">
        <v>95.04132231404958</v>
      </c>
    </row>
    <row r="158" spans="1:10" s="451" customFormat="1" ht="14.25" x14ac:dyDescent="0.2">
      <c r="A158" s="227" t="s">
        <v>8</v>
      </c>
      <c r="B158" s="282">
        <v>3.4402503345308005E-2</v>
      </c>
      <c r="C158" s="283">
        <v>3.1449390158965494E-2</v>
      </c>
      <c r="D158" s="363">
        <v>2.6070992322065962E-2</v>
      </c>
      <c r="E158" s="363">
        <v>3.0995055730858406E-2</v>
      </c>
      <c r="F158" s="443">
        <v>5.2355658839917545E-2</v>
      </c>
      <c r="G158" s="449">
        <v>4.8287124026003075E-2</v>
      </c>
    </row>
    <row r="159" spans="1:10" s="451" customFormat="1" x14ac:dyDescent="0.2">
      <c r="A159" s="329" t="s">
        <v>1</v>
      </c>
      <c r="B159" s="287">
        <f t="shared" ref="B159:G159" si="30">B156/B155*100-100</f>
        <v>4.3859649122806985</v>
      </c>
      <c r="C159" s="288">
        <f t="shared" si="30"/>
        <v>3.1069609507640195</v>
      </c>
      <c r="D159" s="288">
        <f t="shared" si="30"/>
        <v>4.7368421052631504</v>
      </c>
      <c r="E159" s="288">
        <f t="shared" si="30"/>
        <v>6.7513611615244997</v>
      </c>
      <c r="F159" s="444">
        <f t="shared" si="30"/>
        <v>12.378947368421052</v>
      </c>
      <c r="G159" s="291">
        <f t="shared" si="30"/>
        <v>6.3462374945628426</v>
      </c>
    </row>
    <row r="160" spans="1:10" s="451" customFormat="1" ht="13.5" thickBot="1" x14ac:dyDescent="0.25">
      <c r="A160" s="227" t="s">
        <v>27</v>
      </c>
      <c r="B160" s="293">
        <f>B156-B143</f>
        <v>174.24242424242425</v>
      </c>
      <c r="C160" s="294">
        <f t="shared" ref="C160:G160" si="31">C156-C143</f>
        <v>94.558573853989856</v>
      </c>
      <c r="D160" s="294">
        <f t="shared" si="31"/>
        <v>102.79999999999995</v>
      </c>
      <c r="E160" s="294">
        <f t="shared" si="31"/>
        <v>103.44827586206907</v>
      </c>
      <c r="F160" s="445">
        <f t="shared" si="31"/>
        <v>122.39999999999986</v>
      </c>
      <c r="G160" s="298">
        <f t="shared" si="31"/>
        <v>113.78163739669412</v>
      </c>
    </row>
    <row r="161" spans="1:10" s="451" customFormat="1" x14ac:dyDescent="0.2">
      <c r="A161" s="343" t="s">
        <v>52</v>
      </c>
      <c r="B161" s="300">
        <v>152</v>
      </c>
      <c r="C161" s="301">
        <v>430</v>
      </c>
      <c r="D161" s="301">
        <v>329</v>
      </c>
      <c r="E161" s="301">
        <v>378</v>
      </c>
      <c r="F161" s="446">
        <v>324</v>
      </c>
      <c r="G161" s="366">
        <f>SUM(B161:F161)</f>
        <v>1613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79.5</v>
      </c>
      <c r="C162" s="450">
        <v>79.5</v>
      </c>
      <c r="D162" s="450">
        <v>79</v>
      </c>
      <c r="E162" s="450">
        <v>79</v>
      </c>
      <c r="F162" s="391">
        <v>79</v>
      </c>
      <c r="G162" s="237"/>
      <c r="H162" s="451" t="s">
        <v>57</v>
      </c>
      <c r="I162" s="451">
        <v>77.19</v>
      </c>
    </row>
    <row r="163" spans="1:10" s="451" customFormat="1" ht="13.5" thickBot="1" x14ac:dyDescent="0.25">
      <c r="A163" s="346" t="s">
        <v>26</v>
      </c>
      <c r="B163" s="230">
        <f>B162-B149</f>
        <v>2</v>
      </c>
      <c r="C163" s="231">
        <f t="shared" ref="C163:F163" si="32">C162-C149</f>
        <v>2</v>
      </c>
      <c r="D163" s="231">
        <f t="shared" si="32"/>
        <v>2</v>
      </c>
      <c r="E163" s="231">
        <f t="shared" si="32"/>
        <v>2</v>
      </c>
      <c r="F163" s="447">
        <f t="shared" si="32"/>
        <v>2</v>
      </c>
      <c r="G163" s="238"/>
      <c r="H163" s="451" t="s">
        <v>26</v>
      </c>
      <c r="I163" s="451">
        <f>I162-I149</f>
        <v>1.019999999999996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567" t="s">
        <v>53</v>
      </c>
      <c r="C166" s="568"/>
      <c r="D166" s="568"/>
      <c r="E166" s="568"/>
      <c r="F166" s="569"/>
      <c r="G166" s="348" t="s">
        <v>0</v>
      </c>
    </row>
    <row r="167" spans="1:10" s="460" customFormat="1" x14ac:dyDescent="0.2">
      <c r="A167" s="227" t="s">
        <v>2</v>
      </c>
      <c r="B167" s="261">
        <v>1</v>
      </c>
      <c r="C167" s="370">
        <v>2</v>
      </c>
      <c r="D167" s="262">
        <v>3</v>
      </c>
      <c r="E167" s="351">
        <v>4</v>
      </c>
      <c r="F167" s="453">
        <v>5</v>
      </c>
      <c r="G167" s="239"/>
    </row>
    <row r="168" spans="1:10" s="460" customFormat="1" ht="14.25" x14ac:dyDescent="0.2">
      <c r="A168" s="326" t="s">
        <v>3</v>
      </c>
      <c r="B168" s="452">
        <v>2010</v>
      </c>
      <c r="C168" s="452">
        <v>2010</v>
      </c>
      <c r="D168" s="452">
        <v>2010</v>
      </c>
      <c r="E168" s="452">
        <v>2010</v>
      </c>
      <c r="F168" s="454">
        <v>2010</v>
      </c>
      <c r="G168" s="455">
        <v>2010</v>
      </c>
    </row>
    <row r="169" spans="1:10" s="460" customFormat="1" ht="14.25" x14ac:dyDescent="0.2">
      <c r="A169" s="329" t="s">
        <v>6</v>
      </c>
      <c r="B169" s="357">
        <v>2021.6666666666667</v>
      </c>
      <c r="C169" s="358">
        <v>2047.5</v>
      </c>
      <c r="D169" s="358">
        <v>2064.8000000000002</v>
      </c>
      <c r="E169" s="358">
        <v>2096.4516129032259</v>
      </c>
      <c r="F169" s="441">
        <v>2205.6</v>
      </c>
      <c r="G169" s="456">
        <v>2092.2399999999998</v>
      </c>
    </row>
    <row r="170" spans="1:10" s="460" customFormat="1" ht="14.25" x14ac:dyDescent="0.2">
      <c r="A170" s="227" t="s">
        <v>7</v>
      </c>
      <c r="B170" s="359">
        <v>100</v>
      </c>
      <c r="C170" s="360">
        <v>100</v>
      </c>
      <c r="D170" s="361">
        <v>96</v>
      </c>
      <c r="E170" s="361">
        <v>100</v>
      </c>
      <c r="F170" s="442">
        <v>100</v>
      </c>
      <c r="G170" s="448">
        <v>97.6</v>
      </c>
    </row>
    <row r="171" spans="1:10" s="460" customFormat="1" ht="14.25" x14ac:dyDescent="0.2">
      <c r="A171" s="227" t="s">
        <v>8</v>
      </c>
      <c r="B171" s="282">
        <v>4.8667674008723114E-2</v>
      </c>
      <c r="C171" s="283">
        <v>3.9809134033946536E-2</v>
      </c>
      <c r="D171" s="363">
        <v>4.0337279426816031E-2</v>
      </c>
      <c r="E171" s="363">
        <v>3.3849263458028869E-2</v>
      </c>
      <c r="F171" s="443">
        <v>4.2203503827809109E-2</v>
      </c>
      <c r="G171" s="449">
        <v>4.9474820841952344E-2</v>
      </c>
    </row>
    <row r="172" spans="1:10" s="460" customFormat="1" x14ac:dyDescent="0.2">
      <c r="A172" s="329" t="s">
        <v>1</v>
      </c>
      <c r="B172" s="287">
        <f t="shared" ref="B172:G172" si="33">B169/B168*100-100</f>
        <v>0.58043117744610129</v>
      </c>
      <c r="C172" s="288">
        <f t="shared" si="33"/>
        <v>1.865671641791053</v>
      </c>
      <c r="D172" s="288">
        <f t="shared" si="33"/>
        <v>2.7263681592040001</v>
      </c>
      <c r="E172" s="288">
        <f t="shared" si="33"/>
        <v>4.3010752688172005</v>
      </c>
      <c r="F172" s="444">
        <f t="shared" si="33"/>
        <v>9.7313432835820919</v>
      </c>
      <c r="G172" s="291">
        <f t="shared" si="33"/>
        <v>4.0915422885571928</v>
      </c>
    </row>
    <row r="173" spans="1:10" s="460" customFormat="1" ht="13.5" thickBot="1" x14ac:dyDescent="0.25">
      <c r="A173" s="227" t="s">
        <v>27</v>
      </c>
      <c r="B173" s="293">
        <f>B169-B156</f>
        <v>38.333333333333485</v>
      </c>
      <c r="C173" s="294">
        <f t="shared" ref="C173:G173" si="34">C169-C156</f>
        <v>88.4677419354839</v>
      </c>
      <c r="D173" s="294">
        <f t="shared" si="34"/>
        <v>74.800000000000182</v>
      </c>
      <c r="E173" s="294">
        <f t="shared" si="34"/>
        <v>68.17575083426027</v>
      </c>
      <c r="F173" s="445">
        <f t="shared" si="34"/>
        <v>70.400000000000091</v>
      </c>
      <c r="G173" s="298">
        <f t="shared" si="34"/>
        <v>71.661487603305659</v>
      </c>
    </row>
    <row r="174" spans="1:10" s="460" customFormat="1" x14ac:dyDescent="0.2">
      <c r="A174" s="343" t="s">
        <v>52</v>
      </c>
      <c r="B174" s="300">
        <v>152</v>
      </c>
      <c r="C174" s="301">
        <v>430</v>
      </c>
      <c r="D174" s="301">
        <v>329</v>
      </c>
      <c r="E174" s="301">
        <v>376</v>
      </c>
      <c r="F174" s="446">
        <v>323</v>
      </c>
      <c r="G174" s="366">
        <f>SUM(B174:F174)</f>
        <v>1610</v>
      </c>
      <c r="H174" s="460" t="s">
        <v>56</v>
      </c>
      <c r="I174" s="367">
        <f>G161-G174</f>
        <v>3</v>
      </c>
      <c r="J174" s="368">
        <f>I174/G161</f>
        <v>1.8598884066955983E-3</v>
      </c>
    </row>
    <row r="175" spans="1:10" s="460" customFormat="1" x14ac:dyDescent="0.2">
      <c r="A175" s="343" t="s">
        <v>28</v>
      </c>
      <c r="B175" s="233">
        <v>82</v>
      </c>
      <c r="C175" s="461">
        <v>81.5</v>
      </c>
      <c r="D175" s="461">
        <v>81</v>
      </c>
      <c r="E175" s="461">
        <v>81</v>
      </c>
      <c r="F175" s="391">
        <v>81</v>
      </c>
      <c r="G175" s="237"/>
      <c r="H175" s="460" t="s">
        <v>57</v>
      </c>
      <c r="I175" s="460">
        <v>79.180000000000007</v>
      </c>
    </row>
    <row r="176" spans="1:10" s="460" customFormat="1" ht="13.5" thickBot="1" x14ac:dyDescent="0.25">
      <c r="A176" s="346" t="s">
        <v>26</v>
      </c>
      <c r="B176" s="230">
        <f>B175-B162</f>
        <v>2.5</v>
      </c>
      <c r="C176" s="231">
        <f t="shared" ref="C176:F176" si="35">C175-C162</f>
        <v>2</v>
      </c>
      <c r="D176" s="231">
        <f t="shared" si="35"/>
        <v>2</v>
      </c>
      <c r="E176" s="231">
        <f t="shared" si="35"/>
        <v>2</v>
      </c>
      <c r="F176" s="447">
        <f t="shared" si="35"/>
        <v>2</v>
      </c>
      <c r="G176" s="238"/>
      <c r="H176" s="460" t="s">
        <v>26</v>
      </c>
      <c r="I176" s="460">
        <f>I175-I162</f>
        <v>1.9900000000000091</v>
      </c>
    </row>
    <row r="178" spans="1:11" ht="13.5" thickBot="1" x14ac:dyDescent="0.25">
      <c r="B178" s="243">
        <v>2092.2399999999998</v>
      </c>
      <c r="C178" s="243">
        <v>2092.2399999999998</v>
      </c>
      <c r="D178" s="243">
        <v>2092.2399999999998</v>
      </c>
      <c r="E178" s="243">
        <v>2092.2399999999998</v>
      </c>
      <c r="F178" s="243">
        <v>2092.2399999999998</v>
      </c>
      <c r="G178" s="243">
        <v>2092.2399999999998</v>
      </c>
    </row>
    <row r="179" spans="1:11" s="464" customFormat="1" ht="13.5" thickBot="1" x14ac:dyDescent="0.25">
      <c r="A179" s="319" t="s">
        <v>101</v>
      </c>
      <c r="B179" s="567" t="s">
        <v>53</v>
      </c>
      <c r="C179" s="568"/>
      <c r="D179" s="568"/>
      <c r="E179" s="568"/>
      <c r="F179" s="569"/>
      <c r="G179" s="348" t="s">
        <v>0</v>
      </c>
    </row>
    <row r="180" spans="1:11" s="464" customFormat="1" x14ac:dyDescent="0.2">
      <c r="A180" s="227" t="s">
        <v>2</v>
      </c>
      <c r="B180" s="261">
        <v>1</v>
      </c>
      <c r="C180" s="370">
        <v>2</v>
      </c>
      <c r="D180" s="262">
        <v>3</v>
      </c>
      <c r="E180" s="351">
        <v>4</v>
      </c>
      <c r="F180" s="453">
        <v>5</v>
      </c>
      <c r="G180" s="239"/>
    </row>
    <row r="181" spans="1:11" s="464" customFormat="1" ht="14.25" x14ac:dyDescent="0.2">
      <c r="A181" s="326" t="s">
        <v>3</v>
      </c>
      <c r="B181" s="452">
        <v>2120</v>
      </c>
      <c r="C181" s="452">
        <v>2120</v>
      </c>
      <c r="D181" s="452">
        <v>2120</v>
      </c>
      <c r="E181" s="452">
        <v>2120</v>
      </c>
      <c r="F181" s="454">
        <v>2120</v>
      </c>
      <c r="G181" s="455">
        <v>2120</v>
      </c>
    </row>
    <row r="182" spans="1:11" s="464" customFormat="1" ht="14.25" x14ac:dyDescent="0.2">
      <c r="A182" s="329" t="s">
        <v>6</v>
      </c>
      <c r="B182" s="357">
        <v>2152.2222222222222</v>
      </c>
      <c r="C182" s="358">
        <v>2198.8235294117649</v>
      </c>
      <c r="D182" s="358">
        <v>2244.090909090909</v>
      </c>
      <c r="E182" s="358">
        <v>2293.1578947368421</v>
      </c>
      <c r="F182" s="441">
        <v>2407.3333333333335</v>
      </c>
      <c r="G182" s="456">
        <v>2245.8333333333335</v>
      </c>
    </row>
    <row r="183" spans="1:11" s="464" customFormat="1" ht="14.25" x14ac:dyDescent="0.2">
      <c r="A183" s="227" t="s">
        <v>7</v>
      </c>
      <c r="B183" s="359">
        <v>100</v>
      </c>
      <c r="C183" s="360">
        <v>100</v>
      </c>
      <c r="D183" s="361">
        <v>100</v>
      </c>
      <c r="E183" s="361">
        <v>100</v>
      </c>
      <c r="F183" s="442">
        <v>100</v>
      </c>
      <c r="G183" s="448">
        <v>98.148148148148152</v>
      </c>
    </row>
    <row r="184" spans="1:11" s="464" customFormat="1" ht="14.25" x14ac:dyDescent="0.2">
      <c r="A184" s="227" t="s">
        <v>8</v>
      </c>
      <c r="B184" s="282">
        <v>2.3157110471867987E-2</v>
      </c>
      <c r="C184" s="283">
        <v>2.199876427803556E-2</v>
      </c>
      <c r="D184" s="363">
        <v>1.4197446958778961E-2</v>
      </c>
      <c r="E184" s="363">
        <v>1.550208381066758E-2</v>
      </c>
      <c r="F184" s="443">
        <v>2.0656944003290243E-2</v>
      </c>
      <c r="G184" s="449">
        <v>4.0065621287790072E-2</v>
      </c>
    </row>
    <row r="185" spans="1:11" s="464" customFormat="1" x14ac:dyDescent="0.2">
      <c r="A185" s="329" t="s">
        <v>1</v>
      </c>
      <c r="B185" s="287">
        <f t="shared" ref="B185:G185" si="36">B182/B181*100-100</f>
        <v>1.5199161425576477</v>
      </c>
      <c r="C185" s="288">
        <f t="shared" si="36"/>
        <v>3.7180910099888962</v>
      </c>
      <c r="D185" s="288">
        <f t="shared" si="36"/>
        <v>5.8533447684391007</v>
      </c>
      <c r="E185" s="288">
        <f t="shared" si="36"/>
        <v>8.1678252234359547</v>
      </c>
      <c r="F185" s="444">
        <f t="shared" si="36"/>
        <v>13.553459119496864</v>
      </c>
      <c r="G185" s="291">
        <f t="shared" si="36"/>
        <v>5.9355345911949797</v>
      </c>
    </row>
    <row r="186" spans="1:11" s="464" customFormat="1" ht="13.5" thickBot="1" x14ac:dyDescent="0.25">
      <c r="A186" s="227" t="s">
        <v>27</v>
      </c>
      <c r="B186" s="293">
        <f>B182-B178</f>
        <v>59.98222222222239</v>
      </c>
      <c r="C186" s="294">
        <f t="shared" ref="C186:G186" si="37">C182-C178</f>
        <v>106.58352941176508</v>
      </c>
      <c r="D186" s="294">
        <f t="shared" si="37"/>
        <v>151.85090909090923</v>
      </c>
      <c r="E186" s="294">
        <f t="shared" si="37"/>
        <v>200.9178947368423</v>
      </c>
      <c r="F186" s="445">
        <f t="shared" si="37"/>
        <v>315.0933333333337</v>
      </c>
      <c r="G186" s="298">
        <f t="shared" si="37"/>
        <v>153.5933333333337</v>
      </c>
    </row>
    <row r="187" spans="1:11" s="464" customFormat="1" x14ac:dyDescent="0.2">
      <c r="A187" s="343" t="s">
        <v>52</v>
      </c>
      <c r="B187" s="300">
        <v>247</v>
      </c>
      <c r="C187" s="301">
        <v>312</v>
      </c>
      <c r="D187" s="301">
        <v>279</v>
      </c>
      <c r="E187" s="301">
        <v>248</v>
      </c>
      <c r="F187" s="446">
        <v>211</v>
      </c>
      <c r="G187" s="366">
        <f>SUM(B187:F187)</f>
        <v>1297</v>
      </c>
      <c r="H187" s="464" t="s">
        <v>56</v>
      </c>
      <c r="I187" s="367">
        <f>G174-G187</f>
        <v>313</v>
      </c>
      <c r="J187" s="368">
        <f>I187/G174</f>
        <v>0.19440993788819877</v>
      </c>
      <c r="K187" s="379" t="s">
        <v>102</v>
      </c>
    </row>
    <row r="188" spans="1:11" s="464" customFormat="1" x14ac:dyDescent="0.2">
      <c r="A188" s="343" t="s">
        <v>28</v>
      </c>
      <c r="B188" s="233">
        <v>85</v>
      </c>
      <c r="C188" s="463">
        <v>84.5</v>
      </c>
      <c r="D188" s="463">
        <v>84</v>
      </c>
      <c r="E188" s="463">
        <v>84</v>
      </c>
      <c r="F188" s="391">
        <v>84</v>
      </c>
      <c r="G188" s="237"/>
      <c r="H188" s="464" t="s">
        <v>57</v>
      </c>
      <c r="I188" s="464">
        <v>81.44</v>
      </c>
    </row>
    <row r="189" spans="1:11" s="464" customFormat="1" ht="13.5" thickBot="1" x14ac:dyDescent="0.25">
      <c r="A189" s="346" t="s">
        <v>26</v>
      </c>
      <c r="B189" s="230">
        <f>B188-B175</f>
        <v>3</v>
      </c>
      <c r="C189" s="231">
        <f>C188-C175</f>
        <v>3</v>
      </c>
      <c r="D189" s="231">
        <f>D188-D175</f>
        <v>3</v>
      </c>
      <c r="E189" s="231">
        <f>E188-E175</f>
        <v>3</v>
      </c>
      <c r="F189" s="447">
        <f>F188-F175</f>
        <v>3</v>
      </c>
      <c r="G189" s="238"/>
      <c r="H189" s="464" t="s">
        <v>26</v>
      </c>
      <c r="I189" s="464">
        <f>I188-I175</f>
        <v>2.2599999999999909</v>
      </c>
    </row>
    <row r="191" spans="1:11" ht="13.5" thickBot="1" x14ac:dyDescent="0.25"/>
    <row r="192" spans="1:11" ht="13.5" thickBot="1" x14ac:dyDescent="0.25">
      <c r="A192" s="319" t="s">
        <v>103</v>
      </c>
      <c r="B192" s="567" t="s">
        <v>53</v>
      </c>
      <c r="C192" s="568"/>
      <c r="D192" s="568"/>
      <c r="E192" s="568"/>
      <c r="F192" s="569"/>
      <c r="G192" s="348" t="s">
        <v>0</v>
      </c>
      <c r="H192" s="468"/>
      <c r="I192" s="468"/>
      <c r="J192" s="468"/>
    </row>
    <row r="193" spans="1:10" x14ac:dyDescent="0.2">
      <c r="A193" s="227" t="s">
        <v>2</v>
      </c>
      <c r="B193" s="261">
        <v>1</v>
      </c>
      <c r="C193" s="370">
        <v>2</v>
      </c>
      <c r="D193" s="262">
        <v>3</v>
      </c>
      <c r="E193" s="351">
        <v>4</v>
      </c>
      <c r="F193" s="453">
        <v>5</v>
      </c>
      <c r="G193" s="239"/>
      <c r="H193" s="468"/>
      <c r="I193" s="468"/>
      <c r="J193" s="468"/>
    </row>
    <row r="194" spans="1:10" ht="14.25" x14ac:dyDescent="0.2">
      <c r="A194" s="326" t="s">
        <v>3</v>
      </c>
      <c r="B194" s="452">
        <v>2240</v>
      </c>
      <c r="C194" s="452">
        <v>2240</v>
      </c>
      <c r="D194" s="452">
        <v>2240</v>
      </c>
      <c r="E194" s="452">
        <v>2240</v>
      </c>
      <c r="F194" s="454">
        <v>2240</v>
      </c>
      <c r="G194" s="455">
        <v>2240</v>
      </c>
      <c r="H194" s="468"/>
      <c r="I194" s="468"/>
      <c r="J194" s="468"/>
    </row>
    <row r="195" spans="1:10" ht="14.25" x14ac:dyDescent="0.2">
      <c r="A195" s="329" t="s">
        <v>6</v>
      </c>
      <c r="B195" s="357">
        <v>2279.4444444444443</v>
      </c>
      <c r="C195" s="358">
        <v>2320</v>
      </c>
      <c r="D195" s="358">
        <v>2375</v>
      </c>
      <c r="E195" s="358">
        <v>2360</v>
      </c>
      <c r="F195" s="441">
        <v>2552.8571428571427</v>
      </c>
      <c r="G195" s="456">
        <v>2366.8478260869565</v>
      </c>
      <c r="H195" s="468"/>
      <c r="I195" s="468"/>
      <c r="J195" s="468"/>
    </row>
    <row r="196" spans="1:10" ht="14.25" x14ac:dyDescent="0.2">
      <c r="A196" s="227" t="s">
        <v>7</v>
      </c>
      <c r="B196" s="359">
        <v>100</v>
      </c>
      <c r="C196" s="360">
        <v>100</v>
      </c>
      <c r="D196" s="361">
        <v>100</v>
      </c>
      <c r="E196" s="361">
        <v>100</v>
      </c>
      <c r="F196" s="442">
        <v>100</v>
      </c>
      <c r="G196" s="448">
        <v>94.565217391304344</v>
      </c>
      <c r="H196" s="468"/>
      <c r="I196" s="468"/>
      <c r="J196" s="468"/>
    </row>
    <row r="197" spans="1:10" ht="14.25" x14ac:dyDescent="0.2">
      <c r="A197" s="227" t="s">
        <v>8</v>
      </c>
      <c r="B197" s="282">
        <v>2.6178510309327194E-2</v>
      </c>
      <c r="C197" s="283">
        <v>3.4247699584744683E-2</v>
      </c>
      <c r="D197" s="363">
        <v>2.8911940042278556E-2</v>
      </c>
      <c r="E197" s="363">
        <v>3.4576955401515133E-2</v>
      </c>
      <c r="F197" s="443">
        <v>4.1440422118799655E-2</v>
      </c>
      <c r="G197" s="449">
        <v>4.9208551800822856E-2</v>
      </c>
      <c r="H197" s="468"/>
      <c r="I197" s="468"/>
      <c r="J197" s="468"/>
    </row>
    <row r="198" spans="1:10" x14ac:dyDescent="0.2">
      <c r="A198" s="329" t="s">
        <v>1</v>
      </c>
      <c r="B198" s="287">
        <f t="shared" ref="B198:G198" si="38">B195/B194*100-100</f>
        <v>1.7609126984126959</v>
      </c>
      <c r="C198" s="288">
        <f t="shared" si="38"/>
        <v>3.5714285714285836</v>
      </c>
      <c r="D198" s="288">
        <f t="shared" si="38"/>
        <v>6.0267857142857224</v>
      </c>
      <c r="E198" s="288">
        <f t="shared" si="38"/>
        <v>5.3571428571428612</v>
      </c>
      <c r="F198" s="444">
        <f t="shared" si="38"/>
        <v>13.966836734693871</v>
      </c>
      <c r="G198" s="291">
        <f t="shared" si="38"/>
        <v>5.6628493788820009</v>
      </c>
      <c r="H198" s="468"/>
      <c r="I198" s="468"/>
      <c r="J198" s="468"/>
    </row>
    <row r="199" spans="1:10" ht="13.5" thickBot="1" x14ac:dyDescent="0.25">
      <c r="A199" s="227" t="s">
        <v>27</v>
      </c>
      <c r="B199" s="293">
        <f>B195-B182</f>
        <v>127.22222222222217</v>
      </c>
      <c r="C199" s="294">
        <f t="shared" ref="C199:G199" si="39">C195-C182</f>
        <v>121.17647058823513</v>
      </c>
      <c r="D199" s="294">
        <f t="shared" si="39"/>
        <v>130.90909090909099</v>
      </c>
      <c r="E199" s="294">
        <f t="shared" si="39"/>
        <v>66.842105263157919</v>
      </c>
      <c r="F199" s="445">
        <f t="shared" si="39"/>
        <v>145.52380952380918</v>
      </c>
      <c r="G199" s="298">
        <f t="shared" si="39"/>
        <v>121.01449275362302</v>
      </c>
      <c r="H199" s="468"/>
      <c r="I199" s="468"/>
      <c r="J199" s="468"/>
    </row>
    <row r="200" spans="1:10" x14ac:dyDescent="0.2">
      <c r="A200" s="343" t="s">
        <v>52</v>
      </c>
      <c r="B200" s="300">
        <v>247</v>
      </c>
      <c r="C200" s="301">
        <v>312</v>
      </c>
      <c r="D200" s="301">
        <v>279</v>
      </c>
      <c r="E200" s="301">
        <v>247</v>
      </c>
      <c r="F200" s="446">
        <v>211</v>
      </c>
      <c r="G200" s="366">
        <f>SUM(B200:F200)</f>
        <v>1296</v>
      </c>
      <c r="H200" s="468" t="s">
        <v>56</v>
      </c>
      <c r="I200" s="367">
        <f>G187-G200</f>
        <v>1</v>
      </c>
      <c r="J200" s="368">
        <f>I200/G187</f>
        <v>7.7101002313030066E-4</v>
      </c>
    </row>
    <row r="201" spans="1:10" x14ac:dyDescent="0.2">
      <c r="A201" s="343" t="s">
        <v>28</v>
      </c>
      <c r="B201" s="233">
        <v>89</v>
      </c>
      <c r="C201" s="467">
        <v>88.5</v>
      </c>
      <c r="D201" s="467">
        <v>88</v>
      </c>
      <c r="E201" s="467">
        <v>88</v>
      </c>
      <c r="F201" s="391">
        <v>88</v>
      </c>
      <c r="G201" s="237"/>
      <c r="H201" s="468" t="s">
        <v>57</v>
      </c>
      <c r="I201" s="468">
        <v>84.3</v>
      </c>
      <c r="J201" s="468"/>
    </row>
    <row r="202" spans="1:10" ht="13.5" thickBot="1" x14ac:dyDescent="0.25">
      <c r="A202" s="346" t="s">
        <v>26</v>
      </c>
      <c r="B202" s="230">
        <f>B201-B188</f>
        <v>4</v>
      </c>
      <c r="C202" s="231">
        <f>C201-C188</f>
        <v>4</v>
      </c>
      <c r="D202" s="231">
        <f>D201-D188</f>
        <v>4</v>
      </c>
      <c r="E202" s="231">
        <f>E201-E188</f>
        <v>4</v>
      </c>
      <c r="F202" s="447">
        <f>F201-F188</f>
        <v>4</v>
      </c>
      <c r="G202" s="238"/>
      <c r="H202" s="468" t="s">
        <v>26</v>
      </c>
      <c r="I202" s="468">
        <f>I201-I188</f>
        <v>2.8599999999999994</v>
      </c>
      <c r="J202" s="468"/>
    </row>
    <row r="203" spans="1:10" x14ac:dyDescent="0.2">
      <c r="D203" s="311" t="s">
        <v>75</v>
      </c>
      <c r="E203" s="311" t="s">
        <v>75</v>
      </c>
    </row>
    <row r="204" spans="1:10" ht="13.5" thickBot="1" x14ac:dyDescent="0.25"/>
    <row r="205" spans="1:10" s="470" customFormat="1" ht="13.5" thickBot="1" x14ac:dyDescent="0.25">
      <c r="A205" s="319" t="s">
        <v>104</v>
      </c>
      <c r="B205" s="567" t="s">
        <v>53</v>
      </c>
      <c r="C205" s="568"/>
      <c r="D205" s="568"/>
      <c r="E205" s="568"/>
      <c r="F205" s="569"/>
      <c r="G205" s="348" t="s">
        <v>0</v>
      </c>
    </row>
    <row r="206" spans="1:10" s="470" customFormat="1" x14ac:dyDescent="0.2">
      <c r="A206" s="227" t="s">
        <v>2</v>
      </c>
      <c r="B206" s="261">
        <v>1</v>
      </c>
      <c r="C206" s="370">
        <v>2</v>
      </c>
      <c r="D206" s="262">
        <v>3</v>
      </c>
      <c r="E206" s="351">
        <v>4</v>
      </c>
      <c r="F206" s="453">
        <v>5</v>
      </c>
      <c r="G206" s="239"/>
    </row>
    <row r="207" spans="1:10" s="470" customFormat="1" ht="14.25" x14ac:dyDescent="0.2">
      <c r="A207" s="326" t="s">
        <v>3</v>
      </c>
      <c r="B207" s="452">
        <v>2370</v>
      </c>
      <c r="C207" s="452">
        <v>2370</v>
      </c>
      <c r="D207" s="452">
        <v>2370</v>
      </c>
      <c r="E207" s="452">
        <v>2370</v>
      </c>
      <c r="F207" s="454">
        <v>2370</v>
      </c>
      <c r="G207" s="455">
        <v>2370</v>
      </c>
    </row>
    <row r="208" spans="1:10" s="470" customFormat="1" ht="14.25" x14ac:dyDescent="0.2">
      <c r="A208" s="329" t="s">
        <v>6</v>
      </c>
      <c r="B208" s="357">
        <v>2328.4</v>
      </c>
      <c r="C208" s="358">
        <v>2404.375</v>
      </c>
      <c r="D208" s="358">
        <v>2472.4137931034484</v>
      </c>
      <c r="E208" s="358">
        <v>2521.25</v>
      </c>
      <c r="F208" s="441">
        <v>2631.9047619047619</v>
      </c>
      <c r="G208" s="456">
        <v>2462.8244274809163</v>
      </c>
    </row>
    <row r="209" spans="1:10" s="470" customFormat="1" ht="14.25" x14ac:dyDescent="0.2">
      <c r="A209" s="227" t="s">
        <v>7</v>
      </c>
      <c r="B209" s="359">
        <v>100</v>
      </c>
      <c r="C209" s="360">
        <v>100</v>
      </c>
      <c r="D209" s="361">
        <v>100</v>
      </c>
      <c r="E209" s="361">
        <v>100</v>
      </c>
      <c r="F209" s="442">
        <v>95.238095238095241</v>
      </c>
      <c r="G209" s="448">
        <v>90.839694656488547</v>
      </c>
    </row>
    <row r="210" spans="1:10" s="470" customFormat="1" ht="14.25" x14ac:dyDescent="0.2">
      <c r="A210" s="227" t="s">
        <v>8</v>
      </c>
      <c r="B210" s="282">
        <v>4.1527444723692387E-2</v>
      </c>
      <c r="C210" s="283">
        <v>3.3691436528984126E-2</v>
      </c>
      <c r="D210" s="363">
        <v>3.3448387189866806E-2</v>
      </c>
      <c r="E210" s="363">
        <v>3.7318107519190062E-2</v>
      </c>
      <c r="F210" s="443">
        <v>5.461688449634184E-2</v>
      </c>
      <c r="G210" s="449">
        <v>5.6477204081922555E-2</v>
      </c>
    </row>
    <row r="211" spans="1:10" s="470" customFormat="1" x14ac:dyDescent="0.2">
      <c r="A211" s="329" t="s">
        <v>1</v>
      </c>
      <c r="B211" s="287">
        <f t="shared" ref="B211:G211" si="40">B208/B207*100-100</f>
        <v>-1.7552742616033612</v>
      </c>
      <c r="C211" s="288">
        <f t="shared" si="40"/>
        <v>1.4504219409282655</v>
      </c>
      <c r="D211" s="288">
        <f t="shared" si="40"/>
        <v>4.3212570929725018</v>
      </c>
      <c r="E211" s="288">
        <f t="shared" si="40"/>
        <v>6.3818565400843852</v>
      </c>
      <c r="F211" s="444">
        <f t="shared" si="40"/>
        <v>11.050833835643957</v>
      </c>
      <c r="G211" s="291">
        <f t="shared" si="40"/>
        <v>3.916642509743312</v>
      </c>
    </row>
    <row r="212" spans="1:10" s="470" customFormat="1" ht="13.5" thickBot="1" x14ac:dyDescent="0.25">
      <c r="A212" s="227" t="s">
        <v>27</v>
      </c>
      <c r="B212" s="293">
        <f>B208-B195</f>
        <v>48.955555555555748</v>
      </c>
      <c r="C212" s="294">
        <f t="shared" ref="C212:G212" si="41">C208-C195</f>
        <v>84.375</v>
      </c>
      <c r="D212" s="294">
        <f t="shared" si="41"/>
        <v>97.41379310344837</v>
      </c>
      <c r="E212" s="294">
        <f t="shared" si="41"/>
        <v>161.25</v>
      </c>
      <c r="F212" s="445">
        <f t="shared" si="41"/>
        <v>79.047619047619264</v>
      </c>
      <c r="G212" s="298">
        <f t="shared" si="41"/>
        <v>95.976601393959754</v>
      </c>
    </row>
    <row r="213" spans="1:10" s="470" customFormat="1" x14ac:dyDescent="0.2">
      <c r="A213" s="343" t="s">
        <v>52</v>
      </c>
      <c r="B213" s="300">
        <v>247</v>
      </c>
      <c r="C213" s="301">
        <v>312</v>
      </c>
      <c r="D213" s="301">
        <v>279</v>
      </c>
      <c r="E213" s="301">
        <v>247</v>
      </c>
      <c r="F213" s="446">
        <v>210</v>
      </c>
      <c r="G213" s="366">
        <f>SUM(B213:F213)</f>
        <v>1295</v>
      </c>
      <c r="H213" s="470" t="s">
        <v>56</v>
      </c>
      <c r="I213" s="367">
        <f>G200-G213</f>
        <v>1</v>
      </c>
      <c r="J213" s="368">
        <f>I213/G200</f>
        <v>7.716049382716049E-4</v>
      </c>
    </row>
    <row r="214" spans="1:10" s="470" customFormat="1" x14ac:dyDescent="0.2">
      <c r="A214" s="343" t="s">
        <v>28</v>
      </c>
      <c r="B214" s="233">
        <v>93.5</v>
      </c>
      <c r="C214" s="469">
        <v>93</v>
      </c>
      <c r="D214" s="469">
        <v>92</v>
      </c>
      <c r="E214" s="469">
        <v>92</v>
      </c>
      <c r="F214" s="391">
        <v>92</v>
      </c>
      <c r="G214" s="237"/>
      <c r="H214" s="470" t="s">
        <v>57</v>
      </c>
      <c r="I214" s="470">
        <v>88.24</v>
      </c>
    </row>
    <row r="215" spans="1:10" s="470" customFormat="1" ht="13.5" thickBot="1" x14ac:dyDescent="0.25">
      <c r="A215" s="346" t="s">
        <v>26</v>
      </c>
      <c r="B215" s="230">
        <f>B214-B201</f>
        <v>4.5</v>
      </c>
      <c r="C215" s="231">
        <f>C214-C201</f>
        <v>4.5</v>
      </c>
      <c r="D215" s="231">
        <f>D214-D201</f>
        <v>4</v>
      </c>
      <c r="E215" s="231">
        <f>E214-E201</f>
        <v>4</v>
      </c>
      <c r="F215" s="447">
        <f>F214-F201</f>
        <v>4</v>
      </c>
      <c r="G215" s="238"/>
      <c r="H215" s="470" t="s">
        <v>26</v>
      </c>
      <c r="I215" s="470">
        <f>I214-I201</f>
        <v>3.9399999999999977</v>
      </c>
    </row>
    <row r="216" spans="1:10" x14ac:dyDescent="0.2">
      <c r="B216" s="311">
        <v>93.5</v>
      </c>
    </row>
    <row r="217" spans="1:10" ht="13.5" thickBot="1" x14ac:dyDescent="0.25"/>
    <row r="218" spans="1:10" s="474" customFormat="1" ht="13.5" thickBot="1" x14ac:dyDescent="0.25">
      <c r="A218" s="319" t="s">
        <v>106</v>
      </c>
      <c r="B218" s="567" t="s">
        <v>53</v>
      </c>
      <c r="C218" s="568"/>
      <c r="D218" s="568"/>
      <c r="E218" s="568"/>
      <c r="F218" s="569"/>
      <c r="G218" s="348" t="s">
        <v>0</v>
      </c>
    </row>
    <row r="219" spans="1:10" s="474" customFormat="1" x14ac:dyDescent="0.2">
      <c r="A219" s="227" t="s">
        <v>2</v>
      </c>
      <c r="B219" s="261">
        <v>1</v>
      </c>
      <c r="C219" s="370">
        <v>2</v>
      </c>
      <c r="D219" s="262">
        <v>3</v>
      </c>
      <c r="E219" s="351">
        <v>4</v>
      </c>
      <c r="F219" s="453">
        <v>5</v>
      </c>
      <c r="G219" s="239"/>
    </row>
    <row r="220" spans="1:10" s="474" customFormat="1" ht="14.25" x14ac:dyDescent="0.2">
      <c r="A220" s="326" t="s">
        <v>3</v>
      </c>
      <c r="B220" s="452">
        <v>2510</v>
      </c>
      <c r="C220" s="452">
        <v>2510</v>
      </c>
      <c r="D220" s="452">
        <v>2510</v>
      </c>
      <c r="E220" s="452">
        <v>2510</v>
      </c>
      <c r="F220" s="454">
        <v>2510</v>
      </c>
      <c r="G220" s="455">
        <v>2510</v>
      </c>
    </row>
    <row r="221" spans="1:10" s="474" customFormat="1" ht="14.25" x14ac:dyDescent="0.2">
      <c r="A221" s="329" t="s">
        <v>6</v>
      </c>
      <c r="B221" s="479">
        <v>2453.3333333333335</v>
      </c>
      <c r="C221" s="480">
        <v>2443.478260869565</v>
      </c>
      <c r="D221" s="480">
        <v>2544.5</v>
      </c>
      <c r="E221" s="480">
        <v>2586.1111111111113</v>
      </c>
      <c r="F221" s="481">
        <v>2660.6666666666665</v>
      </c>
      <c r="G221" s="482">
        <v>2528.8297872340427</v>
      </c>
    </row>
    <row r="222" spans="1:10" s="474" customFormat="1" ht="14.25" x14ac:dyDescent="0.2">
      <c r="A222" s="227" t="s">
        <v>7</v>
      </c>
      <c r="B222" s="359">
        <v>100</v>
      </c>
      <c r="C222" s="360">
        <v>95.652173913043484</v>
      </c>
      <c r="D222" s="361">
        <v>90</v>
      </c>
      <c r="E222" s="361">
        <v>100</v>
      </c>
      <c r="F222" s="442">
        <v>100</v>
      </c>
      <c r="G222" s="448">
        <v>91.489361702127653</v>
      </c>
    </row>
    <row r="223" spans="1:10" s="474" customFormat="1" ht="14.25" x14ac:dyDescent="0.2">
      <c r="A223" s="227" t="s">
        <v>8</v>
      </c>
      <c r="B223" s="282">
        <v>3.9472388712863987E-2</v>
      </c>
      <c r="C223" s="283">
        <v>5.683096862580201E-2</v>
      </c>
      <c r="D223" s="363">
        <v>5.3229629534920435E-2</v>
      </c>
      <c r="E223" s="363">
        <v>3.9415734515174744E-2</v>
      </c>
      <c r="F223" s="443">
        <v>4.3322178486465475E-2</v>
      </c>
      <c r="G223" s="449">
        <v>5.7106512695302841E-2</v>
      </c>
    </row>
    <row r="224" spans="1:10" s="474" customFormat="1" x14ac:dyDescent="0.2">
      <c r="A224" s="329" t="s">
        <v>1</v>
      </c>
      <c r="B224" s="287">
        <f t="shared" ref="B224:G224" si="42">B221/B220*100-100</f>
        <v>-2.2576361221779564</v>
      </c>
      <c r="C224" s="288">
        <f t="shared" si="42"/>
        <v>-2.6502684912523904</v>
      </c>
      <c r="D224" s="288">
        <f t="shared" si="42"/>
        <v>1.3745019920318668</v>
      </c>
      <c r="E224" s="288">
        <f t="shared" si="42"/>
        <v>3.0323151837096134</v>
      </c>
      <c r="F224" s="444">
        <f t="shared" si="42"/>
        <v>6.0026560424966817</v>
      </c>
      <c r="G224" s="291">
        <f t="shared" si="42"/>
        <v>0.75019072645588381</v>
      </c>
    </row>
    <row r="225" spans="1:12" s="474" customFormat="1" ht="13.5" thickBot="1" x14ac:dyDescent="0.25">
      <c r="A225" s="227" t="s">
        <v>27</v>
      </c>
      <c r="B225" s="293">
        <f>B221-B208</f>
        <v>124.93333333333339</v>
      </c>
      <c r="C225" s="294">
        <f t="shared" ref="C225:G225" si="43">C221-C208</f>
        <v>39.10326086956502</v>
      </c>
      <c r="D225" s="294">
        <f t="shared" si="43"/>
        <v>72.08620689655163</v>
      </c>
      <c r="E225" s="294">
        <f t="shared" si="43"/>
        <v>64.861111111111313</v>
      </c>
      <c r="F225" s="445">
        <f t="shared" si="43"/>
        <v>28.761904761904589</v>
      </c>
      <c r="G225" s="298">
        <f t="shared" si="43"/>
        <v>66.005359753126413</v>
      </c>
    </row>
    <row r="226" spans="1:12" s="474" customFormat="1" x14ac:dyDescent="0.2">
      <c r="A226" s="343" t="s">
        <v>52</v>
      </c>
      <c r="B226" s="300">
        <v>246</v>
      </c>
      <c r="C226" s="301">
        <v>310</v>
      </c>
      <c r="D226" s="301">
        <v>278</v>
      </c>
      <c r="E226" s="301">
        <v>246</v>
      </c>
      <c r="F226" s="446">
        <v>209</v>
      </c>
      <c r="G226" s="366">
        <f>SUM(B226:F226)</f>
        <v>1289</v>
      </c>
      <c r="H226" s="474" t="s">
        <v>56</v>
      </c>
      <c r="I226" s="367">
        <f>G213-G226</f>
        <v>6</v>
      </c>
      <c r="J226" s="368">
        <f>I226/G213</f>
        <v>4.633204633204633E-3</v>
      </c>
      <c r="K226" s="379" t="s">
        <v>109</v>
      </c>
    </row>
    <row r="227" spans="1:12" s="474" customFormat="1" x14ac:dyDescent="0.2">
      <c r="A227" s="343" t="s">
        <v>28</v>
      </c>
      <c r="B227" s="233">
        <v>99.5</v>
      </c>
      <c r="C227" s="475">
        <v>99</v>
      </c>
      <c r="D227" s="475">
        <v>98</v>
      </c>
      <c r="E227" s="475">
        <v>98</v>
      </c>
      <c r="F227" s="391">
        <v>98</v>
      </c>
      <c r="G227" s="237"/>
      <c r="H227" s="474" t="s">
        <v>57</v>
      </c>
      <c r="I227" s="474">
        <v>92.5</v>
      </c>
    </row>
    <row r="228" spans="1:12" s="474" customFormat="1" ht="13.5" thickBot="1" x14ac:dyDescent="0.25">
      <c r="A228" s="346" t="s">
        <v>26</v>
      </c>
      <c r="B228" s="230">
        <f>B227-B214</f>
        <v>6</v>
      </c>
      <c r="C228" s="231">
        <f>C227-C214</f>
        <v>6</v>
      </c>
      <c r="D228" s="231">
        <f>D227-D214</f>
        <v>6</v>
      </c>
      <c r="E228" s="231">
        <f>E227-E214</f>
        <v>6</v>
      </c>
      <c r="F228" s="447">
        <f>F227-F214</f>
        <v>6</v>
      </c>
      <c r="G228" s="238"/>
      <c r="H228" s="474" t="s">
        <v>26</v>
      </c>
      <c r="I228" s="474">
        <f>I227-I214</f>
        <v>4.2600000000000051</v>
      </c>
    </row>
    <row r="229" spans="1:12" x14ac:dyDescent="0.2">
      <c r="B229" s="311" t="s">
        <v>112</v>
      </c>
    </row>
    <row r="230" spans="1:12" ht="13.5" thickBot="1" x14ac:dyDescent="0.25"/>
    <row r="231" spans="1:12" ht="13.5" thickBot="1" x14ac:dyDescent="0.25">
      <c r="A231" s="319" t="s">
        <v>113</v>
      </c>
      <c r="B231" s="567" t="s">
        <v>53</v>
      </c>
      <c r="C231" s="568"/>
      <c r="D231" s="568"/>
      <c r="E231" s="568"/>
      <c r="F231" s="569"/>
      <c r="G231" s="348" t="s">
        <v>0</v>
      </c>
      <c r="H231" s="477"/>
      <c r="I231" s="477"/>
      <c r="J231" s="477"/>
      <c r="K231" s="311">
        <v>1</v>
      </c>
      <c r="L231" s="311">
        <v>106</v>
      </c>
    </row>
    <row r="232" spans="1:12" x14ac:dyDescent="0.2">
      <c r="A232" s="227" t="s">
        <v>2</v>
      </c>
      <c r="B232" s="261">
        <v>1</v>
      </c>
      <c r="C232" s="370">
        <v>2</v>
      </c>
      <c r="D232" s="262">
        <v>3</v>
      </c>
      <c r="E232" s="351">
        <v>4</v>
      </c>
      <c r="F232" s="453">
        <v>5</v>
      </c>
      <c r="G232" s="239"/>
      <c r="H232" s="477"/>
      <c r="I232" s="477"/>
      <c r="J232" s="477"/>
      <c r="K232" s="311">
        <v>2</v>
      </c>
      <c r="L232" s="311">
        <v>105.5</v>
      </c>
    </row>
    <row r="233" spans="1:12" ht="14.25" x14ac:dyDescent="0.2">
      <c r="A233" s="326" t="s">
        <v>3</v>
      </c>
      <c r="B233" s="452">
        <v>2650</v>
      </c>
      <c r="C233" s="452">
        <v>2650</v>
      </c>
      <c r="D233" s="452">
        <v>2650</v>
      </c>
      <c r="E233" s="452">
        <v>2650</v>
      </c>
      <c r="F233" s="454">
        <v>2650</v>
      </c>
      <c r="G233" s="455">
        <v>2650</v>
      </c>
      <c r="H233" s="477"/>
      <c r="I233" s="477"/>
      <c r="J233" s="477"/>
      <c r="K233" s="311">
        <v>3</v>
      </c>
      <c r="L233" s="311">
        <v>104.5</v>
      </c>
    </row>
    <row r="234" spans="1:12" ht="14.25" x14ac:dyDescent="0.2">
      <c r="A234" s="329" t="s">
        <v>6</v>
      </c>
      <c r="B234" s="479">
        <v>2577.69</v>
      </c>
      <c r="C234" s="480">
        <v>2613.6</v>
      </c>
      <c r="D234" s="480">
        <v>2685.5</v>
      </c>
      <c r="E234" s="480">
        <v>2653.6</v>
      </c>
      <c r="F234" s="481">
        <v>2845.22</v>
      </c>
      <c r="G234" s="482">
        <v>2668.6</v>
      </c>
      <c r="H234" s="477"/>
      <c r="I234" s="477"/>
      <c r="J234" s="477"/>
      <c r="K234" s="311">
        <v>4</v>
      </c>
      <c r="L234" s="311">
        <v>104.5</v>
      </c>
    </row>
    <row r="235" spans="1:12" ht="14.25" x14ac:dyDescent="0.2">
      <c r="A235" s="227" t="s">
        <v>7</v>
      </c>
      <c r="B235" s="359">
        <v>96.2</v>
      </c>
      <c r="C235" s="360">
        <v>97</v>
      </c>
      <c r="D235" s="361">
        <v>100</v>
      </c>
      <c r="E235" s="361">
        <v>92</v>
      </c>
      <c r="F235" s="442">
        <v>87</v>
      </c>
      <c r="G235" s="448">
        <v>90.44</v>
      </c>
      <c r="H235" s="477"/>
      <c r="I235" s="477"/>
      <c r="J235" s="477"/>
    </row>
    <row r="236" spans="1:12" ht="14.25" x14ac:dyDescent="0.2">
      <c r="A236" s="227" t="s">
        <v>8</v>
      </c>
      <c r="B236" s="282">
        <v>4.8000000000000001E-2</v>
      </c>
      <c r="C236" s="283">
        <v>6.0999999999999999E-2</v>
      </c>
      <c r="D236" s="363">
        <v>4.9000000000000002E-2</v>
      </c>
      <c r="E236" s="363">
        <v>5.8999999999999997E-2</v>
      </c>
      <c r="F236" s="443">
        <v>6.8000000000000005E-2</v>
      </c>
      <c r="G236" s="449">
        <v>6.6000000000000003E-2</v>
      </c>
      <c r="H236" s="477"/>
      <c r="I236" s="477"/>
      <c r="J236" s="477"/>
    </row>
    <row r="237" spans="1:12" x14ac:dyDescent="0.2">
      <c r="A237" s="329" t="s">
        <v>1</v>
      </c>
      <c r="B237" s="287">
        <f t="shared" ref="B237:G237" si="44">B234/B233*100-100</f>
        <v>-2.7286792452830184</v>
      </c>
      <c r="C237" s="288">
        <f t="shared" si="44"/>
        <v>-1.3735849056603797</v>
      </c>
      <c r="D237" s="288">
        <f t="shared" si="44"/>
        <v>1.3396226415094361</v>
      </c>
      <c r="E237" s="288">
        <f t="shared" si="44"/>
        <v>0.13584905660377444</v>
      </c>
      <c r="F237" s="444">
        <f t="shared" si="44"/>
        <v>7.3667924528301825</v>
      </c>
      <c r="G237" s="291">
        <f t="shared" si="44"/>
        <v>0.70188679245282515</v>
      </c>
      <c r="H237" s="477"/>
      <c r="I237" s="477"/>
      <c r="J237" s="477"/>
    </row>
    <row r="238" spans="1:12" ht="13.5" thickBot="1" x14ac:dyDescent="0.25">
      <c r="A238" s="227" t="s">
        <v>27</v>
      </c>
      <c r="B238" s="293">
        <f>B234-B221</f>
        <v>124.35666666666657</v>
      </c>
      <c r="C238" s="294">
        <f t="shared" ref="C238:G238" si="45">C234-C221</f>
        <v>170.12173913043489</v>
      </c>
      <c r="D238" s="294">
        <f t="shared" si="45"/>
        <v>141</v>
      </c>
      <c r="E238" s="294">
        <f t="shared" si="45"/>
        <v>67.488888888888596</v>
      </c>
      <c r="F238" s="445">
        <f t="shared" si="45"/>
        <v>184.55333333333328</v>
      </c>
      <c r="G238" s="298">
        <f t="shared" si="45"/>
        <v>139.77021276595724</v>
      </c>
      <c r="H238" s="477"/>
      <c r="I238" s="477"/>
      <c r="J238" s="477"/>
    </row>
    <row r="239" spans="1:12" x14ac:dyDescent="0.2">
      <c r="A239" s="343" t="s">
        <v>52</v>
      </c>
      <c r="B239" s="300">
        <v>246</v>
      </c>
      <c r="C239" s="301">
        <v>306</v>
      </c>
      <c r="D239" s="301">
        <v>274</v>
      </c>
      <c r="E239" s="301">
        <v>244</v>
      </c>
      <c r="F239" s="446">
        <v>209</v>
      </c>
      <c r="G239" s="366">
        <f>SUM(B239:F239)</f>
        <v>1279</v>
      </c>
      <c r="H239" s="477" t="s">
        <v>56</v>
      </c>
      <c r="I239" s="367">
        <f>G226-G239</f>
        <v>10</v>
      </c>
      <c r="J239" s="368">
        <f>I239/G226</f>
        <v>7.7579519006982156E-3</v>
      </c>
      <c r="K239" s="379" t="s">
        <v>114</v>
      </c>
    </row>
    <row r="240" spans="1:12" x14ac:dyDescent="0.2">
      <c r="A240" s="343" t="s">
        <v>28</v>
      </c>
      <c r="B240" s="233">
        <v>106</v>
      </c>
      <c r="C240" s="478">
        <v>105.5</v>
      </c>
      <c r="D240" s="478">
        <v>104.5</v>
      </c>
      <c r="E240" s="478">
        <v>104.5</v>
      </c>
      <c r="F240" s="391">
        <v>104.5</v>
      </c>
      <c r="G240" s="237"/>
      <c r="H240" s="477" t="s">
        <v>57</v>
      </c>
      <c r="I240" s="477">
        <v>98.01</v>
      </c>
      <c r="J240" s="477"/>
    </row>
    <row r="241" spans="1:11" ht="13.5" thickBot="1" x14ac:dyDescent="0.25">
      <c r="A241" s="346" t="s">
        <v>26</v>
      </c>
      <c r="B241" s="230">
        <f>B240-B227</f>
        <v>6.5</v>
      </c>
      <c r="C241" s="231">
        <f>C240-C227</f>
        <v>6.5</v>
      </c>
      <c r="D241" s="231">
        <f>D240-D227</f>
        <v>6.5</v>
      </c>
      <c r="E241" s="231">
        <f>E240-E227</f>
        <v>6.5</v>
      </c>
      <c r="F241" s="447">
        <f>F240-F227</f>
        <v>6.5</v>
      </c>
      <c r="G241" s="238"/>
      <c r="H241" s="477" t="s">
        <v>26</v>
      </c>
      <c r="I241" s="477">
        <f>I240-I227</f>
        <v>5.5100000000000051</v>
      </c>
      <c r="J241" s="477"/>
    </row>
    <row r="242" spans="1:11" x14ac:dyDescent="0.2">
      <c r="D242" s="311" t="s">
        <v>75</v>
      </c>
      <c r="E242" s="311" t="s">
        <v>75</v>
      </c>
    </row>
    <row r="243" spans="1:11" ht="13.5" thickBot="1" x14ac:dyDescent="0.25"/>
    <row r="244" spans="1:11" ht="13.5" thickBot="1" x14ac:dyDescent="0.25">
      <c r="A244" s="319" t="s">
        <v>115</v>
      </c>
      <c r="B244" s="567" t="s">
        <v>53</v>
      </c>
      <c r="C244" s="568"/>
      <c r="D244" s="568"/>
      <c r="E244" s="568"/>
      <c r="F244" s="569"/>
      <c r="G244" s="348" t="s">
        <v>0</v>
      </c>
      <c r="H244" s="492"/>
      <c r="I244" s="492"/>
      <c r="J244" s="492"/>
    </row>
    <row r="245" spans="1:11" x14ac:dyDescent="0.2">
      <c r="A245" s="227" t="s">
        <v>2</v>
      </c>
      <c r="B245" s="261">
        <v>1</v>
      </c>
      <c r="C245" s="370">
        <v>2</v>
      </c>
      <c r="D245" s="262">
        <v>3</v>
      </c>
      <c r="E245" s="351">
        <v>4</v>
      </c>
      <c r="F245" s="453">
        <v>5</v>
      </c>
      <c r="G245" s="239"/>
      <c r="H245" s="492"/>
      <c r="I245" s="492"/>
      <c r="J245" s="492"/>
    </row>
    <row r="246" spans="1:11" ht="14.25" x14ac:dyDescent="0.2">
      <c r="A246" s="326" t="s">
        <v>3</v>
      </c>
      <c r="B246" s="452">
        <v>2800</v>
      </c>
      <c r="C246" s="452">
        <v>2800</v>
      </c>
      <c r="D246" s="452">
        <v>2800</v>
      </c>
      <c r="E246" s="452">
        <v>2800</v>
      </c>
      <c r="F246" s="454">
        <v>2800</v>
      </c>
      <c r="G246" s="455">
        <v>2800</v>
      </c>
      <c r="H246" s="492"/>
      <c r="I246" s="492"/>
      <c r="J246" s="492"/>
    </row>
    <row r="247" spans="1:11" ht="14.25" x14ac:dyDescent="0.2">
      <c r="A247" s="329" t="s">
        <v>6</v>
      </c>
      <c r="B247" s="479">
        <v>2588.89</v>
      </c>
      <c r="C247" s="480">
        <v>2732</v>
      </c>
      <c r="D247" s="480">
        <v>2787.5</v>
      </c>
      <c r="E247" s="480">
        <v>2947.44</v>
      </c>
      <c r="F247" s="481"/>
      <c r="G247" s="482">
        <v>2795.88</v>
      </c>
      <c r="H247" s="492"/>
      <c r="I247" s="492"/>
      <c r="J247" s="492"/>
    </row>
    <row r="248" spans="1:11" ht="14.25" x14ac:dyDescent="0.2">
      <c r="A248" s="227" t="s">
        <v>7</v>
      </c>
      <c r="B248" s="359">
        <v>100</v>
      </c>
      <c r="C248" s="360">
        <v>100</v>
      </c>
      <c r="D248" s="361">
        <v>100</v>
      </c>
      <c r="E248" s="361">
        <v>100</v>
      </c>
      <c r="F248" s="442"/>
      <c r="G248" s="448">
        <v>94.96</v>
      </c>
      <c r="H248" s="492"/>
      <c r="I248" s="492"/>
      <c r="J248" s="492"/>
    </row>
    <row r="249" spans="1:11" ht="14.25" x14ac:dyDescent="0.2">
      <c r="A249" s="227" t="s">
        <v>8</v>
      </c>
      <c r="B249" s="282">
        <v>2.41E-2</v>
      </c>
      <c r="C249" s="283">
        <v>3.04E-2</v>
      </c>
      <c r="D249" s="363">
        <v>2.9100000000000001E-2</v>
      </c>
      <c r="E249" s="363">
        <v>2.9700000000000001E-2</v>
      </c>
      <c r="F249" s="443"/>
      <c r="G249" s="449">
        <v>5.2600000000000001E-2</v>
      </c>
      <c r="H249" s="492"/>
      <c r="I249" s="492"/>
      <c r="J249" s="492"/>
    </row>
    <row r="250" spans="1:11" x14ac:dyDescent="0.2">
      <c r="A250" s="329" t="s">
        <v>1</v>
      </c>
      <c r="B250" s="287">
        <f t="shared" ref="B250:G250" si="46">B247/B246*100-100</f>
        <v>-7.5396428571428658</v>
      </c>
      <c r="C250" s="288">
        <f t="shared" si="46"/>
        <v>-2.4285714285714306</v>
      </c>
      <c r="D250" s="288">
        <f t="shared" si="46"/>
        <v>-0.4464285714285694</v>
      </c>
      <c r="E250" s="288">
        <f t="shared" si="46"/>
        <v>5.2657142857142958</v>
      </c>
      <c r="F250" s="444">
        <f t="shared" si="46"/>
        <v>-100</v>
      </c>
      <c r="G250" s="291">
        <f t="shared" si="46"/>
        <v>-0.14714285714285325</v>
      </c>
      <c r="H250" s="492"/>
      <c r="I250" s="492"/>
      <c r="J250" s="492"/>
    </row>
    <row r="251" spans="1:11" ht="13.5" thickBot="1" x14ac:dyDescent="0.25">
      <c r="A251" s="227" t="s">
        <v>27</v>
      </c>
      <c r="B251" s="293">
        <f>B247-B234</f>
        <v>11.199999999999818</v>
      </c>
      <c r="C251" s="294">
        <f t="shared" ref="C251:G251" si="47">C247-C234</f>
        <v>118.40000000000009</v>
      </c>
      <c r="D251" s="294">
        <f t="shared" si="47"/>
        <v>102</v>
      </c>
      <c r="E251" s="294">
        <f t="shared" si="47"/>
        <v>293.84000000000015</v>
      </c>
      <c r="F251" s="445">
        <f t="shared" si="47"/>
        <v>-2845.22</v>
      </c>
      <c r="G251" s="298">
        <f t="shared" si="47"/>
        <v>127.2800000000002</v>
      </c>
      <c r="H251" s="492"/>
      <c r="I251" s="492"/>
      <c r="J251" s="492"/>
    </row>
    <row r="252" spans="1:11" x14ac:dyDescent="0.2">
      <c r="A252" s="343" t="s">
        <v>52</v>
      </c>
      <c r="B252" s="300">
        <v>173</v>
      </c>
      <c r="C252" s="301">
        <v>309</v>
      </c>
      <c r="D252" s="301">
        <v>308</v>
      </c>
      <c r="E252" s="301">
        <v>440</v>
      </c>
      <c r="F252" s="446"/>
      <c r="G252" s="366">
        <f>SUM(B252:F252)</f>
        <v>1230</v>
      </c>
      <c r="H252" s="492" t="s">
        <v>56</v>
      </c>
      <c r="I252" s="367">
        <f>G239-G252</f>
        <v>49</v>
      </c>
      <c r="J252" s="368">
        <f>I252/G239</f>
        <v>3.8311180609851447E-2</v>
      </c>
      <c r="K252" s="379" t="s">
        <v>116</v>
      </c>
    </row>
    <row r="253" spans="1:11" x14ac:dyDescent="0.2">
      <c r="A253" s="343" t="s">
        <v>28</v>
      </c>
      <c r="B253" s="233">
        <v>113</v>
      </c>
      <c r="C253" s="491">
        <v>112</v>
      </c>
      <c r="D253" s="491">
        <v>111</v>
      </c>
      <c r="E253" s="491">
        <v>110.5</v>
      </c>
      <c r="F253" s="391"/>
      <c r="G253" s="237"/>
      <c r="H253" s="492" t="s">
        <v>57</v>
      </c>
      <c r="I253" s="492">
        <v>104.98</v>
      </c>
      <c r="J253" s="492"/>
    </row>
    <row r="254" spans="1:11" ht="13.5" thickBot="1" x14ac:dyDescent="0.25">
      <c r="A254" s="346" t="s">
        <v>26</v>
      </c>
      <c r="B254" s="230">
        <f>B253-B240</f>
        <v>7</v>
      </c>
      <c r="C254" s="231">
        <f>C253-C240</f>
        <v>6.5</v>
      </c>
      <c r="D254" s="231">
        <f>D253-D240</f>
        <v>6.5</v>
      </c>
      <c r="E254" s="231">
        <f>E253-E240</f>
        <v>6</v>
      </c>
      <c r="F254" s="447">
        <f>F253-F240</f>
        <v>-104.5</v>
      </c>
      <c r="G254" s="238"/>
      <c r="H254" s="492" t="s">
        <v>26</v>
      </c>
      <c r="I254" s="492">
        <f>I253-I240</f>
        <v>6.9699999999999989</v>
      </c>
      <c r="J254" s="492"/>
    </row>
    <row r="256" spans="1:11" ht="13.5" thickBot="1" x14ac:dyDescent="0.25"/>
    <row r="257" spans="1:10" ht="13.5" thickBot="1" x14ac:dyDescent="0.25">
      <c r="A257" s="319" t="s">
        <v>117</v>
      </c>
      <c r="B257" s="567" t="s">
        <v>53</v>
      </c>
      <c r="C257" s="568"/>
      <c r="D257" s="568"/>
      <c r="E257" s="568"/>
      <c r="F257" s="569"/>
      <c r="G257" s="348" t="s">
        <v>0</v>
      </c>
      <c r="H257" s="494"/>
      <c r="I257" s="494"/>
      <c r="J257" s="494"/>
    </row>
    <row r="258" spans="1:10" x14ac:dyDescent="0.2">
      <c r="A258" s="227" t="s">
        <v>2</v>
      </c>
      <c r="B258" s="261">
        <v>1</v>
      </c>
      <c r="C258" s="370">
        <v>2</v>
      </c>
      <c r="D258" s="262">
        <v>3</v>
      </c>
      <c r="E258" s="351">
        <v>4</v>
      </c>
      <c r="F258" s="453">
        <v>5</v>
      </c>
      <c r="G258" s="239"/>
      <c r="H258" s="494"/>
      <c r="I258" s="494"/>
      <c r="J258" s="494"/>
    </row>
    <row r="259" spans="1:10" ht="14.25" x14ac:dyDescent="0.2">
      <c r="A259" s="326" t="s">
        <v>3</v>
      </c>
      <c r="B259" s="452">
        <v>2960</v>
      </c>
      <c r="C259" s="452">
        <v>2960</v>
      </c>
      <c r="D259" s="452">
        <v>2960</v>
      </c>
      <c r="E259" s="452">
        <v>2960</v>
      </c>
      <c r="F259" s="454">
        <v>2960</v>
      </c>
      <c r="G259" s="455">
        <v>2960</v>
      </c>
      <c r="H259" s="494"/>
      <c r="I259" s="494"/>
      <c r="J259" s="494"/>
    </row>
    <row r="260" spans="1:10" ht="14.25" x14ac:dyDescent="0.2">
      <c r="A260" s="329" t="s">
        <v>6</v>
      </c>
      <c r="B260" s="479">
        <v>2741.76</v>
      </c>
      <c r="C260" s="480">
        <v>2901.88</v>
      </c>
      <c r="D260" s="480">
        <v>2949.38</v>
      </c>
      <c r="E260" s="480">
        <v>3053.51</v>
      </c>
      <c r="F260" s="481"/>
      <c r="G260" s="482">
        <v>2948.16</v>
      </c>
      <c r="H260" s="494"/>
      <c r="I260" s="494"/>
      <c r="J260" s="494"/>
    </row>
    <row r="261" spans="1:10" ht="14.25" x14ac:dyDescent="0.2">
      <c r="A261" s="227" t="s">
        <v>7</v>
      </c>
      <c r="B261" s="359">
        <v>100</v>
      </c>
      <c r="C261" s="360">
        <v>98.44</v>
      </c>
      <c r="D261" s="361">
        <v>100</v>
      </c>
      <c r="E261" s="361">
        <v>100</v>
      </c>
      <c r="F261" s="442"/>
      <c r="G261" s="448">
        <v>94.14</v>
      </c>
      <c r="H261" s="494"/>
      <c r="I261" s="494"/>
      <c r="J261" s="494"/>
    </row>
    <row r="262" spans="1:10" ht="14.25" x14ac:dyDescent="0.2">
      <c r="A262" s="227" t="s">
        <v>8</v>
      </c>
      <c r="B262" s="282">
        <v>3.2300000000000002E-2</v>
      </c>
      <c r="C262" s="283">
        <v>3.7699999999999997E-2</v>
      </c>
      <c r="D262" s="363">
        <v>3.3799999999999997E-2</v>
      </c>
      <c r="E262" s="363">
        <v>3.9699999999999999E-2</v>
      </c>
      <c r="F262" s="443"/>
      <c r="G262" s="449">
        <v>5.0500000000000003E-2</v>
      </c>
      <c r="H262" s="494"/>
      <c r="I262" s="494"/>
      <c r="J262" s="494"/>
    </row>
    <row r="263" spans="1:10" x14ac:dyDescent="0.2">
      <c r="A263" s="329" t="s">
        <v>1</v>
      </c>
      <c r="B263" s="287">
        <f t="shared" ref="B263:G263" si="48">B260/B259*100-100</f>
        <v>-7.372972972972974</v>
      </c>
      <c r="C263" s="288">
        <f t="shared" si="48"/>
        <v>-1.9635135135135187</v>
      </c>
      <c r="D263" s="288">
        <f t="shared" si="48"/>
        <v>-0.35878378378377818</v>
      </c>
      <c r="E263" s="288">
        <f t="shared" si="48"/>
        <v>3.1591216216216225</v>
      </c>
      <c r="F263" s="444">
        <f t="shared" si="48"/>
        <v>-100</v>
      </c>
      <c r="G263" s="291">
        <f t="shared" si="48"/>
        <v>-0.40000000000000568</v>
      </c>
      <c r="H263" s="494"/>
      <c r="I263" s="494"/>
      <c r="J263" s="494"/>
    </row>
    <row r="264" spans="1:10" ht="13.5" thickBot="1" x14ac:dyDescent="0.25">
      <c r="A264" s="227" t="s">
        <v>27</v>
      </c>
      <c r="B264" s="293">
        <f>B260-B247</f>
        <v>152.87000000000035</v>
      </c>
      <c r="C264" s="294">
        <f t="shared" ref="C264:G264" si="49">C260-C247</f>
        <v>169.88000000000011</v>
      </c>
      <c r="D264" s="294">
        <f t="shared" si="49"/>
        <v>161.88000000000011</v>
      </c>
      <c r="E264" s="294">
        <f t="shared" si="49"/>
        <v>106.07000000000016</v>
      </c>
      <c r="F264" s="445">
        <f t="shared" si="49"/>
        <v>0</v>
      </c>
      <c r="G264" s="298">
        <f t="shared" si="49"/>
        <v>152.27999999999975</v>
      </c>
      <c r="H264" s="494"/>
      <c r="I264" s="494"/>
      <c r="J264" s="494"/>
    </row>
    <row r="265" spans="1:10" x14ac:dyDescent="0.2">
      <c r="A265" s="343" t="s">
        <v>52</v>
      </c>
      <c r="B265" s="300">
        <v>173</v>
      </c>
      <c r="C265" s="301">
        <v>309</v>
      </c>
      <c r="D265" s="301">
        <v>308</v>
      </c>
      <c r="E265" s="301">
        <v>440</v>
      </c>
      <c r="F265" s="446"/>
      <c r="G265" s="366">
        <f>SUM(B265:F265)</f>
        <v>1230</v>
      </c>
      <c r="H265" s="494" t="s">
        <v>56</v>
      </c>
      <c r="I265" s="367">
        <f>G252-G265</f>
        <v>0</v>
      </c>
      <c r="J265" s="368">
        <f>I265/G252</f>
        <v>0</v>
      </c>
    </row>
    <row r="266" spans="1:10" x14ac:dyDescent="0.2">
      <c r="A266" s="343" t="s">
        <v>28</v>
      </c>
      <c r="B266" s="233">
        <v>119.5</v>
      </c>
      <c r="C266" s="493">
        <v>118</v>
      </c>
      <c r="D266" s="493">
        <v>117</v>
      </c>
      <c r="E266" s="493">
        <v>117</v>
      </c>
      <c r="F266" s="391"/>
      <c r="G266" s="237"/>
      <c r="H266" s="494" t="s">
        <v>57</v>
      </c>
      <c r="I266" s="494">
        <v>111.36</v>
      </c>
      <c r="J266" s="494"/>
    </row>
    <row r="267" spans="1:10" ht="13.5" thickBot="1" x14ac:dyDescent="0.25">
      <c r="A267" s="346" t="s">
        <v>26</v>
      </c>
      <c r="B267" s="230">
        <f>B266-B253</f>
        <v>6.5</v>
      </c>
      <c r="C267" s="231">
        <f>C266-C253</f>
        <v>6</v>
      </c>
      <c r="D267" s="231">
        <f>D266-D253</f>
        <v>6</v>
      </c>
      <c r="E267" s="231">
        <f>E266-E253</f>
        <v>6.5</v>
      </c>
      <c r="F267" s="447">
        <f>F266-F253</f>
        <v>0</v>
      </c>
      <c r="G267" s="238"/>
      <c r="H267" s="494" t="s">
        <v>26</v>
      </c>
      <c r="I267" s="494">
        <f>I266-I253</f>
        <v>6.3799999999999955</v>
      </c>
      <c r="J267" s="494"/>
    </row>
    <row r="268" spans="1:10" x14ac:dyDescent="0.2">
      <c r="E268" s="311">
        <v>117</v>
      </c>
    </row>
    <row r="269" spans="1:10" ht="13.5" thickBot="1" x14ac:dyDescent="0.25"/>
    <row r="270" spans="1:10" s="496" customFormat="1" ht="13.5" thickBot="1" x14ac:dyDescent="0.25">
      <c r="A270" s="319" t="s">
        <v>118</v>
      </c>
      <c r="B270" s="567" t="s">
        <v>53</v>
      </c>
      <c r="C270" s="568"/>
      <c r="D270" s="568"/>
      <c r="E270" s="568"/>
      <c r="F270" s="569"/>
      <c r="G270" s="348" t="s">
        <v>0</v>
      </c>
    </row>
    <row r="271" spans="1:10" s="496" customFormat="1" x14ac:dyDescent="0.2">
      <c r="A271" s="227" t="s">
        <v>2</v>
      </c>
      <c r="B271" s="261">
        <v>1</v>
      </c>
      <c r="C271" s="370">
        <v>2</v>
      </c>
      <c r="D271" s="262">
        <v>3</v>
      </c>
      <c r="E271" s="351">
        <v>4</v>
      </c>
      <c r="F271" s="453">
        <v>5</v>
      </c>
      <c r="G271" s="239"/>
    </row>
    <row r="272" spans="1:10" s="496" customFormat="1" ht="14.25" x14ac:dyDescent="0.2">
      <c r="A272" s="326" t="s">
        <v>3</v>
      </c>
      <c r="B272" s="452">
        <v>3150</v>
      </c>
      <c r="C272" s="452">
        <v>3150</v>
      </c>
      <c r="D272" s="452">
        <v>3150</v>
      </c>
      <c r="E272" s="452">
        <v>3150</v>
      </c>
      <c r="F272" s="454">
        <v>3150</v>
      </c>
      <c r="G272" s="455">
        <v>3150</v>
      </c>
    </row>
    <row r="273" spans="1:16" s="496" customFormat="1" ht="14.25" x14ac:dyDescent="0.2">
      <c r="A273" s="329" t="s">
        <v>6</v>
      </c>
      <c r="B273" s="479">
        <v>2955.56</v>
      </c>
      <c r="C273" s="480">
        <v>3074.76</v>
      </c>
      <c r="D273" s="480">
        <v>3155.94</v>
      </c>
      <c r="E273" s="480">
        <v>3263.33</v>
      </c>
      <c r="F273" s="481"/>
      <c r="G273" s="482">
        <v>3146.8</v>
      </c>
    </row>
    <row r="274" spans="1:16" s="496" customFormat="1" ht="14.25" x14ac:dyDescent="0.2">
      <c r="A274" s="227" t="s">
        <v>7</v>
      </c>
      <c r="B274" s="359">
        <v>100</v>
      </c>
      <c r="C274" s="360">
        <v>98.41</v>
      </c>
      <c r="D274" s="361">
        <v>100</v>
      </c>
      <c r="E274" s="361">
        <v>94.6</v>
      </c>
      <c r="F274" s="442"/>
      <c r="G274" s="448">
        <v>92.97</v>
      </c>
    </row>
    <row r="275" spans="1:16" s="496" customFormat="1" ht="14.25" x14ac:dyDescent="0.2">
      <c r="A275" s="227" t="s">
        <v>8</v>
      </c>
      <c r="B275" s="282">
        <v>3.3700000000000001E-2</v>
      </c>
      <c r="C275" s="283">
        <v>4.1099999999999998E-2</v>
      </c>
      <c r="D275" s="363">
        <v>3.3099999999999997E-2</v>
      </c>
      <c r="E275" s="363">
        <v>4.8300000000000003E-2</v>
      </c>
      <c r="F275" s="443"/>
      <c r="G275" s="449">
        <v>5.3600000000000002E-2</v>
      </c>
    </row>
    <row r="276" spans="1:16" s="496" customFormat="1" x14ac:dyDescent="0.2">
      <c r="A276" s="329" t="s">
        <v>1</v>
      </c>
      <c r="B276" s="287">
        <f t="shared" ref="B276:G276" si="50">B273/B272*100-100</f>
        <v>-6.1726984126984235</v>
      </c>
      <c r="C276" s="288">
        <f t="shared" si="50"/>
        <v>-2.3885714285714243</v>
      </c>
      <c r="D276" s="288">
        <f t="shared" si="50"/>
        <v>0.18857142857142151</v>
      </c>
      <c r="E276" s="288">
        <f t="shared" si="50"/>
        <v>3.5977777777777646</v>
      </c>
      <c r="F276" s="444">
        <f t="shared" si="50"/>
        <v>-100</v>
      </c>
      <c r="G276" s="291">
        <f t="shared" si="50"/>
        <v>-0.10158730158728702</v>
      </c>
    </row>
    <row r="277" spans="1:16" s="496" customFormat="1" ht="13.5" thickBot="1" x14ac:dyDescent="0.25">
      <c r="A277" s="227" t="s">
        <v>27</v>
      </c>
      <c r="B277" s="293">
        <f>B273-B260</f>
        <v>213.79999999999973</v>
      </c>
      <c r="C277" s="294">
        <f t="shared" ref="C277:G277" si="51">C273-C260</f>
        <v>172.88000000000011</v>
      </c>
      <c r="D277" s="294">
        <f t="shared" si="51"/>
        <v>206.55999999999995</v>
      </c>
      <c r="E277" s="294">
        <f t="shared" si="51"/>
        <v>209.81999999999971</v>
      </c>
      <c r="F277" s="445">
        <f t="shared" si="51"/>
        <v>0</v>
      </c>
      <c r="G277" s="298">
        <f t="shared" si="51"/>
        <v>198.64000000000033</v>
      </c>
    </row>
    <row r="278" spans="1:16" s="496" customFormat="1" x14ac:dyDescent="0.2">
      <c r="A278" s="343" t="s">
        <v>52</v>
      </c>
      <c r="B278" s="300">
        <v>173</v>
      </c>
      <c r="C278" s="301">
        <v>309</v>
      </c>
      <c r="D278" s="301">
        <v>308</v>
      </c>
      <c r="E278" s="301">
        <v>440</v>
      </c>
      <c r="F278" s="446"/>
      <c r="G278" s="366">
        <f>SUM(B278:F278)</f>
        <v>1230</v>
      </c>
      <c r="H278" s="496" t="s">
        <v>56</v>
      </c>
      <c r="I278" s="367">
        <f>G265-G278</f>
        <v>0</v>
      </c>
      <c r="J278" s="368">
        <f>I278/G265</f>
        <v>0</v>
      </c>
    </row>
    <row r="279" spans="1:16" s="496" customFormat="1" x14ac:dyDescent="0.2">
      <c r="A279" s="343" t="s">
        <v>28</v>
      </c>
      <c r="B279" s="233">
        <v>124.5</v>
      </c>
      <c r="C279" s="495">
        <v>123.5</v>
      </c>
      <c r="D279" s="495">
        <v>122.5</v>
      </c>
      <c r="E279" s="495">
        <v>122.5</v>
      </c>
      <c r="F279" s="391"/>
      <c r="G279" s="237"/>
      <c r="H279" s="496" t="s">
        <v>57</v>
      </c>
      <c r="I279" s="496">
        <v>117.6</v>
      </c>
    </row>
    <row r="280" spans="1:16" s="496" customFormat="1" ht="13.5" thickBot="1" x14ac:dyDescent="0.25">
      <c r="A280" s="346" t="s">
        <v>26</v>
      </c>
      <c r="B280" s="230">
        <f>B279-B266</f>
        <v>5</v>
      </c>
      <c r="C280" s="231">
        <f>C279-C266</f>
        <v>5.5</v>
      </c>
      <c r="D280" s="231">
        <f>D279-D266</f>
        <v>5.5</v>
      </c>
      <c r="E280" s="231">
        <f>E279-E266</f>
        <v>5.5</v>
      </c>
      <c r="F280" s="447">
        <f>F279-F266</f>
        <v>0</v>
      </c>
      <c r="G280" s="238"/>
      <c r="H280" s="496" t="s">
        <v>26</v>
      </c>
      <c r="I280" s="496">
        <f>I279-I266</f>
        <v>6.2399999999999949</v>
      </c>
    </row>
    <row r="281" spans="1:16" x14ac:dyDescent="0.2">
      <c r="B281" s="311">
        <v>124.5</v>
      </c>
    </row>
    <row r="282" spans="1:16" ht="13.5" thickBot="1" x14ac:dyDescent="0.25"/>
    <row r="283" spans="1:16" s="498" customFormat="1" ht="13.5" thickBot="1" x14ac:dyDescent="0.25">
      <c r="A283" s="319" t="s">
        <v>119</v>
      </c>
      <c r="B283" s="567" t="s">
        <v>53</v>
      </c>
      <c r="C283" s="568"/>
      <c r="D283" s="568"/>
      <c r="E283" s="568"/>
      <c r="F283" s="569"/>
      <c r="G283" s="348" t="s">
        <v>0</v>
      </c>
      <c r="K283" s="598" t="s">
        <v>120</v>
      </c>
      <c r="L283" s="598"/>
      <c r="M283" s="598"/>
      <c r="N283" s="598"/>
      <c r="O283" s="598"/>
      <c r="P283" s="598"/>
    </row>
    <row r="284" spans="1:16" s="498" customFormat="1" x14ac:dyDescent="0.2">
      <c r="A284" s="227" t="s">
        <v>2</v>
      </c>
      <c r="B284" s="261">
        <v>1</v>
      </c>
      <c r="C284" s="370">
        <v>2</v>
      </c>
      <c r="D284" s="262">
        <v>3</v>
      </c>
      <c r="E284" s="351">
        <v>4</v>
      </c>
      <c r="F284" s="453">
        <v>5</v>
      </c>
      <c r="G284" s="239"/>
      <c r="K284" s="598"/>
      <c r="L284" s="598"/>
      <c r="M284" s="598"/>
      <c r="N284" s="598"/>
      <c r="O284" s="598"/>
      <c r="P284" s="598"/>
    </row>
    <row r="285" spans="1:16" s="498" customFormat="1" ht="14.25" x14ac:dyDescent="0.2">
      <c r="A285" s="326" t="s">
        <v>3</v>
      </c>
      <c r="B285" s="452">
        <v>3370</v>
      </c>
      <c r="C285" s="452">
        <v>3370</v>
      </c>
      <c r="D285" s="452">
        <v>3370</v>
      </c>
      <c r="E285" s="452">
        <v>3370</v>
      </c>
      <c r="F285" s="454">
        <v>3370</v>
      </c>
      <c r="G285" s="455">
        <v>3370</v>
      </c>
    </row>
    <row r="286" spans="1:16" s="498" customFormat="1" ht="14.25" x14ac:dyDescent="0.2">
      <c r="A286" s="329" t="s">
        <v>6</v>
      </c>
      <c r="B286" s="479">
        <v>3086.25</v>
      </c>
      <c r="C286" s="480">
        <v>3149.84</v>
      </c>
      <c r="D286" s="480">
        <v>3234.52</v>
      </c>
      <c r="E286" s="480">
        <v>3391.74</v>
      </c>
      <c r="F286" s="481"/>
      <c r="G286" s="482">
        <v>3248.28</v>
      </c>
    </row>
    <row r="287" spans="1:16" s="498" customFormat="1" ht="14.25" x14ac:dyDescent="0.2">
      <c r="A287" s="227" t="s">
        <v>7</v>
      </c>
      <c r="B287" s="359">
        <v>100</v>
      </c>
      <c r="C287" s="360">
        <v>100</v>
      </c>
      <c r="D287" s="361">
        <v>100</v>
      </c>
      <c r="E287" s="361">
        <v>94.2</v>
      </c>
      <c r="F287" s="442"/>
      <c r="G287" s="448">
        <v>93.03</v>
      </c>
    </row>
    <row r="288" spans="1:16" s="498" customFormat="1" ht="14.25" x14ac:dyDescent="0.2">
      <c r="A288" s="227" t="s">
        <v>8</v>
      </c>
      <c r="B288" s="282">
        <v>4.3299999999999998E-2</v>
      </c>
      <c r="C288" s="283">
        <v>3.7999999999999999E-2</v>
      </c>
      <c r="D288" s="363">
        <v>3.6700000000000003E-2</v>
      </c>
      <c r="E288" s="363">
        <v>5.2299999999999999E-2</v>
      </c>
      <c r="F288" s="443"/>
      <c r="G288" s="449">
        <v>5.6800000000000003E-2</v>
      </c>
    </row>
    <row r="289" spans="1:23" s="498" customFormat="1" x14ac:dyDescent="0.2">
      <c r="A289" s="329" t="s">
        <v>1</v>
      </c>
      <c r="B289" s="287">
        <f t="shared" ref="B289:G289" si="52">B286/B285*100-100</f>
        <v>-8.419881305637972</v>
      </c>
      <c r="C289" s="288">
        <f t="shared" si="52"/>
        <v>-6.5329376854599417</v>
      </c>
      <c r="D289" s="288">
        <f t="shared" si="52"/>
        <v>-4.0201780415430335</v>
      </c>
      <c r="E289" s="288">
        <f t="shared" si="52"/>
        <v>0.64510385756675248</v>
      </c>
      <c r="F289" s="444">
        <f t="shared" si="52"/>
        <v>-100</v>
      </c>
      <c r="G289" s="291">
        <f t="shared" si="52"/>
        <v>-3.611869436201772</v>
      </c>
    </row>
    <row r="290" spans="1:23" s="498" customFormat="1" ht="13.5" thickBot="1" x14ac:dyDescent="0.25">
      <c r="A290" s="227" t="s">
        <v>27</v>
      </c>
      <c r="B290" s="293">
        <f>B286-B273</f>
        <v>130.69000000000005</v>
      </c>
      <c r="C290" s="294">
        <f t="shared" ref="C290:G290" si="53">C286-C273</f>
        <v>75.079999999999927</v>
      </c>
      <c r="D290" s="294">
        <f t="shared" si="53"/>
        <v>78.579999999999927</v>
      </c>
      <c r="E290" s="294">
        <f t="shared" si="53"/>
        <v>128.40999999999985</v>
      </c>
      <c r="F290" s="445">
        <f t="shared" si="53"/>
        <v>0</v>
      </c>
      <c r="G290" s="298">
        <f t="shared" si="53"/>
        <v>101.48000000000002</v>
      </c>
    </row>
    <row r="291" spans="1:23" s="498" customFormat="1" x14ac:dyDescent="0.2">
      <c r="A291" s="343" t="s">
        <v>52</v>
      </c>
      <c r="B291" s="300">
        <v>173</v>
      </c>
      <c r="C291" s="301">
        <v>308</v>
      </c>
      <c r="D291" s="301">
        <v>308</v>
      </c>
      <c r="E291" s="301">
        <v>440</v>
      </c>
      <c r="F291" s="446"/>
      <c r="G291" s="366">
        <f>SUM(B291:F291)</f>
        <v>1229</v>
      </c>
      <c r="H291" s="498" t="s">
        <v>56</v>
      </c>
      <c r="I291" s="367">
        <f>G278-G291</f>
        <v>1</v>
      </c>
      <c r="J291" s="368">
        <f>I291/G278</f>
        <v>8.1300813008130081E-4</v>
      </c>
    </row>
    <row r="292" spans="1:23" s="498" customFormat="1" x14ac:dyDescent="0.2">
      <c r="A292" s="343" t="s">
        <v>28</v>
      </c>
      <c r="B292" s="233">
        <v>130.5</v>
      </c>
      <c r="C292" s="497">
        <v>129.5</v>
      </c>
      <c r="D292" s="497">
        <v>128.5</v>
      </c>
      <c r="E292" s="497">
        <v>128.5</v>
      </c>
      <c r="F292" s="391"/>
      <c r="G292" s="237"/>
      <c r="H292" s="498" t="s">
        <v>57</v>
      </c>
      <c r="I292" s="498">
        <v>123.05</v>
      </c>
    </row>
    <row r="293" spans="1:23" s="498" customFormat="1" ht="13.5" thickBot="1" x14ac:dyDescent="0.25">
      <c r="A293" s="346" t="s">
        <v>26</v>
      </c>
      <c r="B293" s="230">
        <f>B292-B279</f>
        <v>6</v>
      </c>
      <c r="C293" s="231">
        <f>C292-C279</f>
        <v>6</v>
      </c>
      <c r="D293" s="231">
        <f>D292-D279</f>
        <v>6</v>
      </c>
      <c r="E293" s="231">
        <f>E292-E279</f>
        <v>6</v>
      </c>
      <c r="F293" s="447">
        <f>F292-F279</f>
        <v>0</v>
      </c>
      <c r="G293" s="238"/>
      <c r="H293" s="498" t="s">
        <v>26</v>
      </c>
      <c r="I293" s="498">
        <f>I292-I279</f>
        <v>5.4500000000000028</v>
      </c>
    </row>
    <row r="295" spans="1:23" s="528" customFormat="1" x14ac:dyDescent="0.2">
      <c r="B295" s="528">
        <v>130</v>
      </c>
      <c r="C295" s="528">
        <v>130</v>
      </c>
      <c r="D295" s="528">
        <v>130</v>
      </c>
      <c r="E295" s="528">
        <v>128.5</v>
      </c>
      <c r="F295" s="528">
        <v>128.5</v>
      </c>
      <c r="G295" s="528">
        <v>129.5</v>
      </c>
      <c r="H295" s="528">
        <v>128.5</v>
      </c>
      <c r="I295" s="528">
        <v>130</v>
      </c>
      <c r="J295" s="528">
        <v>128.5</v>
      </c>
      <c r="K295" s="528">
        <v>128.5</v>
      </c>
      <c r="L295" s="528">
        <v>130</v>
      </c>
      <c r="M295" s="528">
        <v>130</v>
      </c>
      <c r="N295" s="528">
        <v>128.5</v>
      </c>
      <c r="O295" s="528">
        <v>128.5</v>
      </c>
      <c r="P295" s="528">
        <v>130</v>
      </c>
      <c r="Q295" s="528">
        <v>130</v>
      </c>
      <c r="R295" s="528">
        <v>128.5</v>
      </c>
      <c r="S295" s="528">
        <v>128.5</v>
      </c>
    </row>
    <row r="296" spans="1:23" ht="13.5" thickBot="1" x14ac:dyDescent="0.25">
      <c r="B296" s="367">
        <v>3248.28</v>
      </c>
      <c r="C296" s="367">
        <v>3248.28</v>
      </c>
      <c r="D296" s="367">
        <v>3248.28</v>
      </c>
      <c r="E296" s="367">
        <v>3248.28</v>
      </c>
      <c r="F296" s="367">
        <v>3248.28</v>
      </c>
      <c r="G296" s="367">
        <v>3248.28</v>
      </c>
      <c r="H296" s="367">
        <v>3248.28</v>
      </c>
      <c r="I296" s="367">
        <v>3248.28</v>
      </c>
      <c r="J296" s="367">
        <v>3248.28</v>
      </c>
      <c r="K296" s="367">
        <v>3248.28</v>
      </c>
      <c r="L296" s="367">
        <v>3248.28</v>
      </c>
      <c r="M296" s="367">
        <v>3248.28</v>
      </c>
      <c r="N296" s="367">
        <v>3248.28</v>
      </c>
      <c r="O296" s="367">
        <v>3248.28</v>
      </c>
      <c r="P296" s="367">
        <v>3248.28</v>
      </c>
      <c r="Q296" s="367">
        <v>3248.28</v>
      </c>
      <c r="R296" s="367">
        <v>3248.28</v>
      </c>
      <c r="S296" s="367">
        <v>3248.28</v>
      </c>
      <c r="T296" s="367">
        <v>3248.28</v>
      </c>
    </row>
    <row r="297" spans="1:23" ht="13.5" thickBot="1" x14ac:dyDescent="0.25">
      <c r="A297" s="254" t="s">
        <v>137</v>
      </c>
      <c r="B297" s="567" t="s">
        <v>53</v>
      </c>
      <c r="C297" s="568"/>
      <c r="D297" s="568"/>
      <c r="E297" s="568"/>
      <c r="F297" s="569"/>
      <c r="G297" s="567" t="s">
        <v>68</v>
      </c>
      <c r="H297" s="568"/>
      <c r="I297" s="568"/>
      <c r="J297" s="568"/>
      <c r="K297" s="569"/>
      <c r="L297" s="567" t="s">
        <v>63</v>
      </c>
      <c r="M297" s="568"/>
      <c r="N297" s="568"/>
      <c r="O297" s="569"/>
      <c r="P297" s="567" t="s">
        <v>64</v>
      </c>
      <c r="Q297" s="568"/>
      <c r="R297" s="568"/>
      <c r="S297" s="569"/>
      <c r="T297" s="316" t="s">
        <v>55</v>
      </c>
      <c r="U297" s="528"/>
      <c r="V297" s="528"/>
      <c r="W297" s="528"/>
    </row>
    <row r="298" spans="1:23" x14ac:dyDescent="0.2">
      <c r="A298" s="255" t="s">
        <v>54</v>
      </c>
      <c r="B298" s="349">
        <v>1</v>
      </c>
      <c r="C298" s="260">
        <v>2</v>
      </c>
      <c r="D298" s="403" t="s">
        <v>129</v>
      </c>
      <c r="E298" s="403">
        <v>4</v>
      </c>
      <c r="F298" s="350">
        <v>5</v>
      </c>
      <c r="G298" s="349">
        <v>1</v>
      </c>
      <c r="H298" s="260">
        <v>2</v>
      </c>
      <c r="I298" s="403" t="s">
        <v>129</v>
      </c>
      <c r="J298" s="403">
        <v>4</v>
      </c>
      <c r="K298" s="350">
        <v>5</v>
      </c>
      <c r="L298" s="349">
        <v>1</v>
      </c>
      <c r="M298" s="260" t="s">
        <v>134</v>
      </c>
      <c r="N298" s="260">
        <v>3</v>
      </c>
      <c r="O298" s="350">
        <v>4</v>
      </c>
      <c r="P298" s="259">
        <v>1</v>
      </c>
      <c r="Q298" s="259" t="s">
        <v>134</v>
      </c>
      <c r="R298" s="259">
        <v>3</v>
      </c>
      <c r="S298" s="259">
        <v>4</v>
      </c>
      <c r="T298" s="315"/>
      <c r="U298" s="528"/>
      <c r="V298" s="528"/>
      <c r="W298" s="528"/>
    </row>
    <row r="299" spans="1:23" x14ac:dyDescent="0.2">
      <c r="A299" s="255" t="s">
        <v>2</v>
      </c>
      <c r="B299" s="529"/>
      <c r="C299" s="530"/>
      <c r="D299" s="530"/>
      <c r="E299" s="530"/>
      <c r="F299" s="531"/>
      <c r="G299" s="529"/>
      <c r="H299" s="530"/>
      <c r="I299" s="530"/>
      <c r="J299" s="530"/>
      <c r="K299" s="530"/>
      <c r="L299" s="529"/>
      <c r="M299" s="530"/>
      <c r="N299" s="530"/>
      <c r="O299" s="531"/>
      <c r="P299" s="532"/>
      <c r="Q299" s="530"/>
      <c r="R299" s="530"/>
      <c r="S299" s="530"/>
      <c r="T299" s="227" t="s">
        <v>0</v>
      </c>
      <c r="U299" s="528"/>
      <c r="V299" s="528"/>
      <c r="W299" s="528"/>
    </row>
    <row r="300" spans="1:23" x14ac:dyDescent="0.2">
      <c r="A300" s="265" t="s">
        <v>3</v>
      </c>
      <c r="B300" s="266">
        <v>3560</v>
      </c>
      <c r="C300" s="267">
        <v>3560</v>
      </c>
      <c r="D300" s="389">
        <v>3560</v>
      </c>
      <c r="E300" s="389">
        <v>3560</v>
      </c>
      <c r="F300" s="268">
        <v>3560</v>
      </c>
      <c r="G300" s="269">
        <v>3560</v>
      </c>
      <c r="H300" s="267">
        <v>3560</v>
      </c>
      <c r="I300" s="267">
        <v>3560</v>
      </c>
      <c r="J300" s="267">
        <v>3560</v>
      </c>
      <c r="K300" s="267">
        <v>3560</v>
      </c>
      <c r="L300" s="266">
        <v>3560</v>
      </c>
      <c r="M300" s="267">
        <v>3560</v>
      </c>
      <c r="N300" s="267">
        <v>3560</v>
      </c>
      <c r="O300" s="268">
        <v>3560</v>
      </c>
      <c r="P300" s="269">
        <v>3560</v>
      </c>
      <c r="Q300" s="267">
        <v>3560</v>
      </c>
      <c r="R300" s="267">
        <v>3560</v>
      </c>
      <c r="S300" s="267">
        <v>3560</v>
      </c>
      <c r="T300" s="270">
        <v>3560</v>
      </c>
      <c r="U300" s="528"/>
      <c r="V300" s="528"/>
      <c r="W300" s="528"/>
    </row>
    <row r="301" spans="1:23" x14ac:dyDescent="0.2">
      <c r="A301" s="271" t="s">
        <v>6</v>
      </c>
      <c r="B301" s="272">
        <v>3373.5714285714284</v>
      </c>
      <c r="C301" s="273">
        <v>3412.8571428571427</v>
      </c>
      <c r="D301" s="330">
        <v>3425</v>
      </c>
      <c r="E301" s="330">
        <v>3507.8571428571427</v>
      </c>
      <c r="F301" s="274">
        <v>3625.3333333333335</v>
      </c>
      <c r="G301" s="275">
        <v>3378.4615384615386</v>
      </c>
      <c r="H301" s="273">
        <v>3470.7692307692309</v>
      </c>
      <c r="I301" s="273">
        <v>3325</v>
      </c>
      <c r="J301" s="273">
        <v>3469.2307692307691</v>
      </c>
      <c r="K301" s="273">
        <v>3677.6923076923076</v>
      </c>
      <c r="L301" s="272">
        <v>3330</v>
      </c>
      <c r="M301" s="273">
        <v>3230</v>
      </c>
      <c r="N301" s="273">
        <v>3547.3333333333335</v>
      </c>
      <c r="O301" s="274">
        <v>3628.125</v>
      </c>
      <c r="P301" s="275">
        <v>3431.3333333333335</v>
      </c>
      <c r="Q301" s="275">
        <v>3402.5</v>
      </c>
      <c r="R301" s="275">
        <v>3723.3333333333335</v>
      </c>
      <c r="S301" s="275">
        <v>3635.3333333333335</v>
      </c>
      <c r="T301" s="276">
        <v>3504.8148148148148</v>
      </c>
      <c r="U301" s="528"/>
      <c r="V301" s="528"/>
      <c r="W301" s="528"/>
    </row>
    <row r="302" spans="1:23" x14ac:dyDescent="0.2">
      <c r="A302" s="255" t="s">
        <v>7</v>
      </c>
      <c r="B302" s="277">
        <v>100</v>
      </c>
      <c r="C302" s="278">
        <v>100</v>
      </c>
      <c r="D302" s="333">
        <v>100</v>
      </c>
      <c r="E302" s="333">
        <v>100</v>
      </c>
      <c r="F302" s="279">
        <v>100</v>
      </c>
      <c r="G302" s="280">
        <v>100</v>
      </c>
      <c r="H302" s="278">
        <v>100</v>
      </c>
      <c r="I302" s="278">
        <v>100</v>
      </c>
      <c r="J302" s="278">
        <v>100</v>
      </c>
      <c r="K302" s="278">
        <v>92.307692307692307</v>
      </c>
      <c r="L302" s="277">
        <v>100</v>
      </c>
      <c r="M302" s="278">
        <v>100</v>
      </c>
      <c r="N302" s="278">
        <v>100</v>
      </c>
      <c r="O302" s="279">
        <v>100</v>
      </c>
      <c r="P302" s="280">
        <v>100</v>
      </c>
      <c r="Q302" s="280">
        <v>100</v>
      </c>
      <c r="R302" s="280">
        <v>100</v>
      </c>
      <c r="S302" s="280">
        <v>100</v>
      </c>
      <c r="T302" s="281">
        <v>95.370370370370367</v>
      </c>
      <c r="U302" s="528"/>
      <c r="V302" s="528"/>
      <c r="W302" s="528"/>
    </row>
    <row r="303" spans="1:23" x14ac:dyDescent="0.2">
      <c r="A303" s="255" t="s">
        <v>8</v>
      </c>
      <c r="B303" s="282">
        <v>3.0735850705112391E-2</v>
      </c>
      <c r="C303" s="283">
        <v>2.9142067521722315E-2</v>
      </c>
      <c r="D303" s="336">
        <v>3.3449457627414893E-2</v>
      </c>
      <c r="E303" s="336">
        <v>2.100887991846883E-2</v>
      </c>
      <c r="F303" s="284">
        <v>3.2401388638179957E-2</v>
      </c>
      <c r="G303" s="285">
        <v>1.5174938709424664E-2</v>
      </c>
      <c r="H303" s="283">
        <v>2.0103795160371619E-2</v>
      </c>
      <c r="I303" s="283">
        <v>3.6184088467717188E-2</v>
      </c>
      <c r="J303" s="283">
        <v>1.8696411515596454E-2</v>
      </c>
      <c r="K303" s="283">
        <v>4.7900212668973492E-2</v>
      </c>
      <c r="L303" s="282">
        <v>2.6589722067481867E-2</v>
      </c>
      <c r="M303" s="283">
        <v>2.4960550304329872E-2</v>
      </c>
      <c r="N303" s="283">
        <v>2.9912907236724774E-2</v>
      </c>
      <c r="O303" s="284">
        <v>2.6833049081107178E-2</v>
      </c>
      <c r="P303" s="285">
        <v>3.8159654003314253E-2</v>
      </c>
      <c r="Q303" s="285">
        <v>5.6394452689160213E-2</v>
      </c>
      <c r="R303" s="285">
        <v>3.4972291825649038E-2</v>
      </c>
      <c r="S303" s="285">
        <v>3.1021940882143481E-2</v>
      </c>
      <c r="T303" s="286">
        <v>4.7700789126744435E-2</v>
      </c>
      <c r="U303" s="528"/>
      <c r="V303" s="528"/>
      <c r="W303" s="528"/>
    </row>
    <row r="304" spans="1:23" x14ac:dyDescent="0.2">
      <c r="A304" s="271" t="s">
        <v>1</v>
      </c>
      <c r="B304" s="287">
        <f>B301/B300*100-100</f>
        <v>-5.2367576243980807</v>
      </c>
      <c r="C304" s="288">
        <f t="shared" ref="C304:G304" si="54">C301/C300*100-100</f>
        <v>-4.1332263242375689</v>
      </c>
      <c r="D304" s="288">
        <f t="shared" si="54"/>
        <v>-3.7921348314606718</v>
      </c>
      <c r="E304" s="288">
        <f t="shared" si="54"/>
        <v>-1.4646869983948676</v>
      </c>
      <c r="F304" s="289">
        <f t="shared" si="54"/>
        <v>1.8352059925093727</v>
      </c>
      <c r="G304" s="290">
        <f t="shared" si="54"/>
        <v>-5.0993949870354385</v>
      </c>
      <c r="H304" s="288">
        <f>H301/H300*100-100</f>
        <v>-2.5064822817631836</v>
      </c>
      <c r="I304" s="288">
        <f t="shared" ref="I304:K304" si="55">I301/I300*100-100</f>
        <v>-6.6011235955056264</v>
      </c>
      <c r="J304" s="288">
        <f t="shared" si="55"/>
        <v>-2.5496974935177263</v>
      </c>
      <c r="K304" s="288">
        <f t="shared" si="55"/>
        <v>3.3059636992221186</v>
      </c>
      <c r="L304" s="287">
        <f>L301/L300*100-100</f>
        <v>-6.460674157303373</v>
      </c>
      <c r="M304" s="288">
        <f t="shared" ref="M304:T304" si="56">M301/M300*100-100</f>
        <v>-9.2696629213483135</v>
      </c>
      <c r="N304" s="288">
        <f t="shared" si="56"/>
        <v>-0.35580524344568687</v>
      </c>
      <c r="O304" s="289">
        <f t="shared" si="56"/>
        <v>1.9136235955056264</v>
      </c>
      <c r="P304" s="290">
        <f t="shared" si="56"/>
        <v>-3.6142322097378212</v>
      </c>
      <c r="Q304" s="288">
        <f t="shared" si="56"/>
        <v>-4.4241573033707908</v>
      </c>
      <c r="R304" s="288">
        <f t="shared" si="56"/>
        <v>4.5880149812734174</v>
      </c>
      <c r="S304" s="288">
        <f t="shared" si="56"/>
        <v>2.1161048689138653</v>
      </c>
      <c r="T304" s="291">
        <f t="shared" si="56"/>
        <v>-1.5501456512692471</v>
      </c>
      <c r="U304" s="528"/>
      <c r="V304" s="528"/>
      <c r="W304" s="528"/>
    </row>
    <row r="305" spans="1:23" ht="13.5" thickBot="1" x14ac:dyDescent="0.25">
      <c r="A305" s="292" t="s">
        <v>27</v>
      </c>
      <c r="B305" s="484">
        <f>B301-B296</f>
        <v>125.29142857142824</v>
      </c>
      <c r="C305" s="485">
        <f t="shared" ref="C305:S305" si="57">C301-C296</f>
        <v>164.57714285714246</v>
      </c>
      <c r="D305" s="485">
        <f t="shared" si="57"/>
        <v>176.7199999999998</v>
      </c>
      <c r="E305" s="485">
        <f t="shared" si="57"/>
        <v>259.57714285714246</v>
      </c>
      <c r="F305" s="486">
        <f t="shared" si="57"/>
        <v>377.05333333333328</v>
      </c>
      <c r="G305" s="487">
        <f t="shared" si="57"/>
        <v>130.18153846153837</v>
      </c>
      <c r="H305" s="485">
        <f t="shared" si="57"/>
        <v>222.48923076923074</v>
      </c>
      <c r="I305" s="485">
        <f t="shared" si="57"/>
        <v>76.7199999999998</v>
      </c>
      <c r="J305" s="485">
        <f t="shared" si="57"/>
        <v>220.95076923076886</v>
      </c>
      <c r="K305" s="485">
        <f t="shared" si="57"/>
        <v>429.41230769230742</v>
      </c>
      <c r="L305" s="484">
        <f t="shared" si="57"/>
        <v>81.7199999999998</v>
      </c>
      <c r="M305" s="485">
        <f t="shared" si="57"/>
        <v>-18.2800000000002</v>
      </c>
      <c r="N305" s="485">
        <f t="shared" si="57"/>
        <v>299.05333333333328</v>
      </c>
      <c r="O305" s="486">
        <f t="shared" si="57"/>
        <v>379.8449999999998</v>
      </c>
      <c r="P305" s="488">
        <f t="shared" si="57"/>
        <v>183.05333333333328</v>
      </c>
      <c r="Q305" s="489">
        <f t="shared" si="57"/>
        <v>154.2199999999998</v>
      </c>
      <c r="R305" s="489">
        <f t="shared" si="57"/>
        <v>475.05333333333328</v>
      </c>
      <c r="S305" s="489">
        <f t="shared" si="57"/>
        <v>387.05333333333328</v>
      </c>
      <c r="T305" s="490">
        <f>T301-T296</f>
        <v>256.53481481481458</v>
      </c>
      <c r="U305" s="528"/>
      <c r="V305" s="528"/>
      <c r="W305" s="528"/>
    </row>
    <row r="306" spans="1:23" x14ac:dyDescent="0.2">
      <c r="A306" s="299" t="s">
        <v>51</v>
      </c>
      <c r="B306" s="300">
        <v>66</v>
      </c>
      <c r="C306" s="301">
        <v>66</v>
      </c>
      <c r="D306" s="301">
        <v>15</v>
      </c>
      <c r="E306" s="390">
        <v>66</v>
      </c>
      <c r="F306" s="302">
        <v>66</v>
      </c>
      <c r="G306" s="303">
        <v>66</v>
      </c>
      <c r="H306" s="301">
        <v>66</v>
      </c>
      <c r="I306" s="301">
        <v>15</v>
      </c>
      <c r="J306" s="301">
        <v>66</v>
      </c>
      <c r="K306" s="301">
        <v>66</v>
      </c>
      <c r="L306" s="300">
        <v>76</v>
      </c>
      <c r="M306" s="301">
        <v>15</v>
      </c>
      <c r="N306" s="301">
        <v>76</v>
      </c>
      <c r="O306" s="302">
        <v>76</v>
      </c>
      <c r="P306" s="303">
        <v>74</v>
      </c>
      <c r="Q306" s="303">
        <v>15</v>
      </c>
      <c r="R306" s="303">
        <v>74</v>
      </c>
      <c r="S306" s="303">
        <v>74</v>
      </c>
      <c r="T306" s="304">
        <f>SUM(B306:S306)</f>
        <v>1038</v>
      </c>
      <c r="U306" s="228" t="s">
        <v>56</v>
      </c>
      <c r="V306" s="305">
        <f>G291-T306</f>
        <v>191</v>
      </c>
      <c r="W306" s="306">
        <f>V306/G291</f>
        <v>0.15541090317331163</v>
      </c>
    </row>
    <row r="307" spans="1:23" x14ac:dyDescent="0.2">
      <c r="A307" s="307" t="s">
        <v>28</v>
      </c>
      <c r="B307" s="246">
        <v>135.5</v>
      </c>
      <c r="C307" s="244">
        <v>135.5</v>
      </c>
      <c r="D307" s="244">
        <v>135.5</v>
      </c>
      <c r="E307" s="424">
        <v>134</v>
      </c>
      <c r="F307" s="247">
        <v>133.5</v>
      </c>
      <c r="G307" s="248">
        <v>135</v>
      </c>
      <c r="H307" s="244">
        <v>134</v>
      </c>
      <c r="I307" s="244">
        <v>135.5</v>
      </c>
      <c r="J307" s="244">
        <v>134</v>
      </c>
      <c r="K307" s="244">
        <v>133.5</v>
      </c>
      <c r="L307" s="246">
        <v>135.5</v>
      </c>
      <c r="M307" s="244">
        <v>135.5</v>
      </c>
      <c r="N307" s="244">
        <v>133.5</v>
      </c>
      <c r="O307" s="247">
        <v>133.5</v>
      </c>
      <c r="P307" s="248">
        <v>135.5</v>
      </c>
      <c r="Q307" s="248">
        <v>135.5</v>
      </c>
      <c r="R307" s="248">
        <v>133.5</v>
      </c>
      <c r="S307" s="248">
        <v>133.5</v>
      </c>
      <c r="T307" s="237"/>
      <c r="U307" s="228" t="s">
        <v>57</v>
      </c>
      <c r="V307" s="228">
        <v>129.04</v>
      </c>
      <c r="W307" s="228"/>
    </row>
    <row r="308" spans="1:23" ht="13.5" thickBot="1" x14ac:dyDescent="0.25">
      <c r="A308" s="308" t="s">
        <v>26</v>
      </c>
      <c r="B308" s="249">
        <f>B307-B295</f>
        <v>5.5</v>
      </c>
      <c r="C308" s="245">
        <f t="shared" ref="C308:S308" si="58">C307-C295</f>
        <v>5.5</v>
      </c>
      <c r="D308" s="245">
        <f t="shared" si="58"/>
        <v>5.5</v>
      </c>
      <c r="E308" s="245">
        <f t="shared" si="58"/>
        <v>5.5</v>
      </c>
      <c r="F308" s="250">
        <f t="shared" si="58"/>
        <v>5</v>
      </c>
      <c r="G308" s="251">
        <f t="shared" si="58"/>
        <v>5.5</v>
      </c>
      <c r="H308" s="245">
        <f t="shared" si="58"/>
        <v>5.5</v>
      </c>
      <c r="I308" s="245">
        <f t="shared" si="58"/>
        <v>5.5</v>
      </c>
      <c r="J308" s="245">
        <f t="shared" si="58"/>
        <v>5.5</v>
      </c>
      <c r="K308" s="245">
        <f t="shared" si="58"/>
        <v>5</v>
      </c>
      <c r="L308" s="249">
        <f t="shared" si="58"/>
        <v>5.5</v>
      </c>
      <c r="M308" s="245">
        <f t="shared" si="58"/>
        <v>5.5</v>
      </c>
      <c r="N308" s="245">
        <f t="shared" si="58"/>
        <v>5</v>
      </c>
      <c r="O308" s="250">
        <f t="shared" si="58"/>
        <v>5</v>
      </c>
      <c r="P308" s="251">
        <f t="shared" si="58"/>
        <v>5.5</v>
      </c>
      <c r="Q308" s="245">
        <f t="shared" si="58"/>
        <v>5.5</v>
      </c>
      <c r="R308" s="245">
        <f t="shared" si="58"/>
        <v>5</v>
      </c>
      <c r="S308" s="245">
        <f t="shared" si="58"/>
        <v>5</v>
      </c>
      <c r="T308" s="238"/>
      <c r="U308" s="228" t="s">
        <v>26</v>
      </c>
      <c r="V308" s="431">
        <f>V307-I292</f>
        <v>5.9899999999999949</v>
      </c>
      <c r="W308" s="228"/>
    </row>
    <row r="310" spans="1:23" ht="13.5" thickBot="1" x14ac:dyDescent="0.25"/>
    <row r="311" spans="1:23" s="534" customFormat="1" ht="13.5" thickBot="1" x14ac:dyDescent="0.25">
      <c r="A311" s="254" t="s">
        <v>140</v>
      </c>
      <c r="B311" s="567" t="s">
        <v>53</v>
      </c>
      <c r="C311" s="568"/>
      <c r="D311" s="568"/>
      <c r="E311" s="568"/>
      <c r="F311" s="569"/>
      <c r="G311" s="567" t="s">
        <v>68</v>
      </c>
      <c r="H311" s="568"/>
      <c r="I311" s="568"/>
      <c r="J311" s="568"/>
      <c r="K311" s="569"/>
      <c r="L311" s="567" t="s">
        <v>63</v>
      </c>
      <c r="M311" s="568"/>
      <c r="N311" s="568"/>
      <c r="O311" s="569"/>
      <c r="P311" s="567" t="s">
        <v>64</v>
      </c>
      <c r="Q311" s="568"/>
      <c r="R311" s="568"/>
      <c r="S311" s="569"/>
      <c r="T311" s="316" t="s">
        <v>55</v>
      </c>
    </row>
    <row r="312" spans="1:23" s="534" customFormat="1" x14ac:dyDescent="0.2">
      <c r="A312" s="255" t="s">
        <v>54</v>
      </c>
      <c r="B312" s="349">
        <v>1</v>
      </c>
      <c r="C312" s="260">
        <v>2</v>
      </c>
      <c r="D312" s="403" t="s">
        <v>129</v>
      </c>
      <c r="E312" s="403">
        <v>4</v>
      </c>
      <c r="F312" s="350">
        <v>5</v>
      </c>
      <c r="G312" s="349">
        <v>1</v>
      </c>
      <c r="H312" s="260">
        <v>2</v>
      </c>
      <c r="I312" s="403" t="s">
        <v>129</v>
      </c>
      <c r="J312" s="403">
        <v>4</v>
      </c>
      <c r="K312" s="350">
        <v>5</v>
      </c>
      <c r="L312" s="349">
        <v>1</v>
      </c>
      <c r="M312" s="260" t="s">
        <v>134</v>
      </c>
      <c r="N312" s="260">
        <v>3</v>
      </c>
      <c r="O312" s="350">
        <v>4</v>
      </c>
      <c r="P312" s="259">
        <v>1</v>
      </c>
      <c r="Q312" s="259" t="s">
        <v>134</v>
      </c>
      <c r="R312" s="259">
        <v>3</v>
      </c>
      <c r="S312" s="259">
        <v>4</v>
      </c>
      <c r="T312" s="315"/>
    </row>
    <row r="313" spans="1:23" s="534" customFormat="1" x14ac:dyDescent="0.2">
      <c r="A313" s="265" t="s">
        <v>3</v>
      </c>
      <c r="B313" s="266">
        <v>3720</v>
      </c>
      <c r="C313" s="267">
        <v>3720</v>
      </c>
      <c r="D313" s="389">
        <v>3720</v>
      </c>
      <c r="E313" s="389">
        <v>3720</v>
      </c>
      <c r="F313" s="268">
        <v>3720</v>
      </c>
      <c r="G313" s="269">
        <v>3720</v>
      </c>
      <c r="H313" s="267">
        <v>3720</v>
      </c>
      <c r="I313" s="267">
        <v>3720</v>
      </c>
      <c r="J313" s="267">
        <v>3720</v>
      </c>
      <c r="K313" s="267">
        <v>3720</v>
      </c>
      <c r="L313" s="266">
        <v>3720</v>
      </c>
      <c r="M313" s="267">
        <v>3720</v>
      </c>
      <c r="N313" s="267">
        <v>3720</v>
      </c>
      <c r="O313" s="268">
        <v>3720</v>
      </c>
      <c r="P313" s="269">
        <v>3720</v>
      </c>
      <c r="Q313" s="267">
        <v>3720</v>
      </c>
      <c r="R313" s="267">
        <v>3720</v>
      </c>
      <c r="S313" s="267">
        <v>3720</v>
      </c>
      <c r="T313" s="270">
        <v>3720</v>
      </c>
    </row>
    <row r="314" spans="1:23" s="534" customFormat="1" x14ac:dyDescent="0.2">
      <c r="A314" s="271" t="s">
        <v>6</v>
      </c>
      <c r="B314" s="272">
        <v>3651.6666666666665</v>
      </c>
      <c r="C314" s="273">
        <v>3643.0769230769229</v>
      </c>
      <c r="D314" s="330">
        <v>3691.25</v>
      </c>
      <c r="E314" s="330">
        <v>3710</v>
      </c>
      <c r="F314" s="274">
        <v>3931.4285714285716</v>
      </c>
      <c r="G314" s="275">
        <v>3615.8333333333335</v>
      </c>
      <c r="H314" s="273">
        <v>3699.3333333333335</v>
      </c>
      <c r="I314" s="273">
        <v>3617.5</v>
      </c>
      <c r="J314" s="273">
        <v>3655.8333333333335</v>
      </c>
      <c r="K314" s="273">
        <v>3877.3333333333335</v>
      </c>
      <c r="L314" s="272">
        <v>3561.1764705882351</v>
      </c>
      <c r="M314" s="273">
        <v>3533.75</v>
      </c>
      <c r="N314" s="273">
        <v>3755.3333333333335</v>
      </c>
      <c r="O314" s="274">
        <v>3820.6666666666665</v>
      </c>
      <c r="P314" s="275">
        <v>3561.3333333333335</v>
      </c>
      <c r="Q314" s="275">
        <v>3718.75</v>
      </c>
      <c r="R314" s="275">
        <v>3844</v>
      </c>
      <c r="S314" s="275">
        <v>4059.3333333333335</v>
      </c>
      <c r="T314" s="276">
        <v>3730.4347826086955</v>
      </c>
    </row>
    <row r="315" spans="1:23" s="534" customFormat="1" x14ac:dyDescent="0.2">
      <c r="A315" s="255" t="s">
        <v>7</v>
      </c>
      <c r="B315" s="277">
        <v>91.666666666666671</v>
      </c>
      <c r="C315" s="278">
        <v>100</v>
      </c>
      <c r="D315" s="333">
        <v>100</v>
      </c>
      <c r="E315" s="333">
        <v>100</v>
      </c>
      <c r="F315" s="279">
        <v>92.857142857142861</v>
      </c>
      <c r="G315" s="280">
        <v>100</v>
      </c>
      <c r="H315" s="278">
        <v>100</v>
      </c>
      <c r="I315" s="278">
        <v>100</v>
      </c>
      <c r="J315" s="278">
        <v>100</v>
      </c>
      <c r="K315" s="278">
        <v>100</v>
      </c>
      <c r="L315" s="277">
        <v>100</v>
      </c>
      <c r="M315" s="278">
        <v>100</v>
      </c>
      <c r="N315" s="278">
        <v>100</v>
      </c>
      <c r="O315" s="279">
        <v>100</v>
      </c>
      <c r="P315" s="280">
        <v>100</v>
      </c>
      <c r="Q315" s="280">
        <v>100</v>
      </c>
      <c r="R315" s="280">
        <v>100</v>
      </c>
      <c r="S315" s="280">
        <v>93.333333333333329</v>
      </c>
      <c r="T315" s="281">
        <v>93.478260869565219</v>
      </c>
    </row>
    <row r="316" spans="1:23" s="534" customFormat="1" x14ac:dyDescent="0.2">
      <c r="A316" s="255" t="s">
        <v>8</v>
      </c>
      <c r="B316" s="282">
        <v>5.16432416546024E-2</v>
      </c>
      <c r="C316" s="283">
        <v>3.7286723065277576E-2</v>
      </c>
      <c r="D316" s="336">
        <v>3.4863340625131863E-2</v>
      </c>
      <c r="E316" s="336">
        <v>2.7222385278603985E-2</v>
      </c>
      <c r="F316" s="284">
        <v>8.9175835266003645E-2</v>
      </c>
      <c r="G316" s="285">
        <v>4.0148399058628388E-2</v>
      </c>
      <c r="H316" s="283">
        <v>2.8393645545116915E-2</v>
      </c>
      <c r="I316" s="283">
        <v>3.3251172698602373E-2</v>
      </c>
      <c r="J316" s="283">
        <v>3.083514849050217E-2</v>
      </c>
      <c r="K316" s="283">
        <v>4.5306623222522532E-2</v>
      </c>
      <c r="L316" s="282">
        <v>3.062297285923031E-2</v>
      </c>
      <c r="M316" s="283">
        <v>3.0146174838362485E-2</v>
      </c>
      <c r="N316" s="283">
        <v>3.0868989788970271E-2</v>
      </c>
      <c r="O316" s="284">
        <v>4.9026304181011643E-2</v>
      </c>
      <c r="P316" s="285">
        <v>3.4433853265672838E-2</v>
      </c>
      <c r="Q316" s="285">
        <v>2.3305052788790522E-2</v>
      </c>
      <c r="R316" s="285">
        <v>2.8095733610822061E-2</v>
      </c>
      <c r="S316" s="285">
        <v>6.9697260007979933E-2</v>
      </c>
      <c r="T316" s="286">
        <v>5.8835810239578012E-2</v>
      </c>
    </row>
    <row r="317" spans="1:23" s="534" customFormat="1" x14ac:dyDescent="0.2">
      <c r="A317" s="271" t="s">
        <v>1</v>
      </c>
      <c r="B317" s="287">
        <f>B314/B313*100-100</f>
        <v>-1.8369175627240111</v>
      </c>
      <c r="C317" s="288">
        <f t="shared" ref="C317:G317" si="59">C314/C313*100-100</f>
        <v>-2.0678246484698235</v>
      </c>
      <c r="D317" s="288">
        <f t="shared" si="59"/>
        <v>-0.77284946236558483</v>
      </c>
      <c r="E317" s="288">
        <f t="shared" si="59"/>
        <v>-0.26881720430107237</v>
      </c>
      <c r="F317" s="289">
        <f t="shared" si="59"/>
        <v>5.6835637480798766</v>
      </c>
      <c r="G317" s="290">
        <f t="shared" si="59"/>
        <v>-2.8001792114695263</v>
      </c>
      <c r="H317" s="288">
        <f>H314/H313*100-100</f>
        <v>-0.55555555555555713</v>
      </c>
      <c r="I317" s="288">
        <f t="shared" ref="I317:K317" si="60">I314/I313*100-100</f>
        <v>-2.7553763440860308</v>
      </c>
      <c r="J317" s="288">
        <f t="shared" si="60"/>
        <v>-1.7249103942652368</v>
      </c>
      <c r="K317" s="288">
        <f t="shared" si="60"/>
        <v>4.2293906810035935</v>
      </c>
      <c r="L317" s="287">
        <f>L314/L313*100-100</f>
        <v>-4.2694497153700155</v>
      </c>
      <c r="M317" s="288">
        <f t="shared" ref="M317:T317" si="61">M314/M313*100-100</f>
        <v>-5.0067204301075208</v>
      </c>
      <c r="N317" s="288">
        <f t="shared" si="61"/>
        <v>0.94982078853047369</v>
      </c>
      <c r="O317" s="289">
        <f t="shared" si="61"/>
        <v>2.7060931899641503</v>
      </c>
      <c r="P317" s="290">
        <f t="shared" si="61"/>
        <v>-4.2652329749103899</v>
      </c>
      <c r="Q317" s="288">
        <f t="shared" si="61"/>
        <v>-3.3602150537632269E-2</v>
      </c>
      <c r="R317" s="288">
        <f t="shared" si="61"/>
        <v>3.3333333333333428</v>
      </c>
      <c r="S317" s="288">
        <f t="shared" si="61"/>
        <v>9.1218637992831475</v>
      </c>
      <c r="T317" s="291">
        <f t="shared" si="61"/>
        <v>0.2805049088359084</v>
      </c>
    </row>
    <row r="318" spans="1:23" s="534" customFormat="1" ht="13.5" thickBot="1" x14ac:dyDescent="0.25">
      <c r="A318" s="292" t="s">
        <v>27</v>
      </c>
      <c r="B318" s="484">
        <f t="shared" ref="B318:T318" si="62">B314-B301</f>
        <v>278.09523809523807</v>
      </c>
      <c r="C318" s="485">
        <f t="shared" si="62"/>
        <v>230.2197802197802</v>
      </c>
      <c r="D318" s="485">
        <f t="shared" si="62"/>
        <v>266.25</v>
      </c>
      <c r="E318" s="485">
        <f t="shared" si="62"/>
        <v>202.14285714285734</v>
      </c>
      <c r="F318" s="486">
        <f t="shared" si="62"/>
        <v>306.09523809523807</v>
      </c>
      <c r="G318" s="487">
        <f t="shared" si="62"/>
        <v>237.37179487179492</v>
      </c>
      <c r="H318" s="485">
        <f t="shared" si="62"/>
        <v>228.56410256410254</v>
      </c>
      <c r="I318" s="485">
        <f t="shared" si="62"/>
        <v>292.5</v>
      </c>
      <c r="J318" s="485">
        <f t="shared" si="62"/>
        <v>186.60256410256443</v>
      </c>
      <c r="K318" s="485">
        <f t="shared" si="62"/>
        <v>199.64102564102586</v>
      </c>
      <c r="L318" s="484">
        <f t="shared" si="62"/>
        <v>231.17647058823513</v>
      </c>
      <c r="M318" s="485">
        <f t="shared" si="62"/>
        <v>303.75</v>
      </c>
      <c r="N318" s="485">
        <f t="shared" si="62"/>
        <v>208</v>
      </c>
      <c r="O318" s="486">
        <f t="shared" si="62"/>
        <v>192.54166666666652</v>
      </c>
      <c r="P318" s="488">
        <f t="shared" si="62"/>
        <v>130</v>
      </c>
      <c r="Q318" s="489">
        <f t="shared" si="62"/>
        <v>316.25</v>
      </c>
      <c r="R318" s="489">
        <f t="shared" si="62"/>
        <v>120.66666666666652</v>
      </c>
      <c r="S318" s="489">
        <f t="shared" si="62"/>
        <v>424</v>
      </c>
      <c r="T318" s="490">
        <f t="shared" si="62"/>
        <v>225.61996779388073</v>
      </c>
    </row>
    <row r="319" spans="1:23" s="534" customFormat="1" x14ac:dyDescent="0.2">
      <c r="A319" s="299" t="s">
        <v>51</v>
      </c>
      <c r="B319" s="300">
        <v>65</v>
      </c>
      <c r="C319" s="301">
        <v>63</v>
      </c>
      <c r="D319" s="301">
        <v>15</v>
      </c>
      <c r="E319" s="390">
        <v>63</v>
      </c>
      <c r="F319" s="302">
        <v>73</v>
      </c>
      <c r="G319" s="303">
        <v>61</v>
      </c>
      <c r="H319" s="301">
        <v>65</v>
      </c>
      <c r="I319" s="301">
        <v>15</v>
      </c>
      <c r="J319" s="301">
        <v>65</v>
      </c>
      <c r="K319" s="301">
        <v>73</v>
      </c>
      <c r="L319" s="300">
        <v>76</v>
      </c>
      <c r="M319" s="301">
        <v>15</v>
      </c>
      <c r="N319" s="301">
        <v>76</v>
      </c>
      <c r="O319" s="302">
        <v>76</v>
      </c>
      <c r="P319" s="303">
        <v>74</v>
      </c>
      <c r="Q319" s="303">
        <v>15</v>
      </c>
      <c r="R319" s="303">
        <v>74</v>
      </c>
      <c r="S319" s="303">
        <v>74</v>
      </c>
      <c r="T319" s="304">
        <f>SUM(B319:S319)</f>
        <v>1038</v>
      </c>
      <c r="U319" s="228" t="s">
        <v>56</v>
      </c>
      <c r="V319" s="305">
        <f>T306-T319</f>
        <v>0</v>
      </c>
      <c r="W319" s="306">
        <f>V319/T306</f>
        <v>0</v>
      </c>
    </row>
    <row r="320" spans="1:23" s="534" customFormat="1" x14ac:dyDescent="0.2">
      <c r="A320" s="307" t="s">
        <v>28</v>
      </c>
      <c r="B320" s="246">
        <v>138.5</v>
      </c>
      <c r="C320" s="244">
        <v>138.5</v>
      </c>
      <c r="D320" s="244">
        <v>138.5</v>
      </c>
      <c r="E320" s="424">
        <v>137</v>
      </c>
      <c r="F320" s="247">
        <v>136</v>
      </c>
      <c r="G320" s="248">
        <v>138</v>
      </c>
      <c r="H320" s="244">
        <v>137</v>
      </c>
      <c r="I320" s="244">
        <v>138.5</v>
      </c>
      <c r="J320" s="244">
        <v>137</v>
      </c>
      <c r="K320" s="244">
        <v>136</v>
      </c>
      <c r="L320" s="246">
        <v>138.5</v>
      </c>
      <c r="M320" s="244">
        <v>138.5</v>
      </c>
      <c r="N320" s="244">
        <v>136</v>
      </c>
      <c r="O320" s="247">
        <v>136</v>
      </c>
      <c r="P320" s="248">
        <v>138.5</v>
      </c>
      <c r="Q320" s="248">
        <v>138.5</v>
      </c>
      <c r="R320" s="248">
        <v>136.5</v>
      </c>
      <c r="S320" s="248">
        <v>136</v>
      </c>
      <c r="T320" s="237"/>
      <c r="U320" s="228" t="s">
        <v>57</v>
      </c>
      <c r="V320" s="228">
        <v>134.38</v>
      </c>
      <c r="W320" s="228"/>
    </row>
    <row r="321" spans="1:23" s="534" customFormat="1" ht="13.5" thickBot="1" x14ac:dyDescent="0.25">
      <c r="A321" s="308" t="s">
        <v>26</v>
      </c>
      <c r="B321" s="249">
        <f t="shared" ref="B321:S321" si="63">B320-B307</f>
        <v>3</v>
      </c>
      <c r="C321" s="245">
        <f t="shared" si="63"/>
        <v>3</v>
      </c>
      <c r="D321" s="245">
        <f t="shared" si="63"/>
        <v>3</v>
      </c>
      <c r="E321" s="245">
        <f t="shared" si="63"/>
        <v>3</v>
      </c>
      <c r="F321" s="250">
        <f t="shared" si="63"/>
        <v>2.5</v>
      </c>
      <c r="G321" s="251">
        <f t="shared" si="63"/>
        <v>3</v>
      </c>
      <c r="H321" s="245">
        <f t="shared" si="63"/>
        <v>3</v>
      </c>
      <c r="I321" s="245">
        <f t="shared" si="63"/>
        <v>3</v>
      </c>
      <c r="J321" s="245">
        <f t="shared" si="63"/>
        <v>3</v>
      </c>
      <c r="K321" s="245">
        <f t="shared" si="63"/>
        <v>2.5</v>
      </c>
      <c r="L321" s="249">
        <f t="shared" si="63"/>
        <v>3</v>
      </c>
      <c r="M321" s="245">
        <f t="shared" si="63"/>
        <v>3</v>
      </c>
      <c r="N321" s="245">
        <f t="shared" si="63"/>
        <v>2.5</v>
      </c>
      <c r="O321" s="250">
        <f t="shared" si="63"/>
        <v>2.5</v>
      </c>
      <c r="P321" s="251">
        <f t="shared" si="63"/>
        <v>3</v>
      </c>
      <c r="Q321" s="245">
        <f t="shared" si="63"/>
        <v>3</v>
      </c>
      <c r="R321" s="245">
        <f t="shared" si="63"/>
        <v>3</v>
      </c>
      <c r="S321" s="245">
        <f t="shared" si="63"/>
        <v>2.5</v>
      </c>
      <c r="T321" s="238"/>
      <c r="U321" s="228" t="s">
        <v>26</v>
      </c>
      <c r="V321" s="431">
        <f>V320-V307</f>
        <v>5.3400000000000034</v>
      </c>
      <c r="W321" s="228"/>
    </row>
    <row r="322" spans="1:23" x14ac:dyDescent="0.2">
      <c r="N322" s="311">
        <v>136</v>
      </c>
      <c r="R322" s="311">
        <v>136.5</v>
      </c>
      <c r="S322" s="311" t="s">
        <v>112</v>
      </c>
    </row>
    <row r="323" spans="1:23" ht="13.5" thickBot="1" x14ac:dyDescent="0.25"/>
    <row r="324" spans="1:23" s="540" customFormat="1" ht="13.5" thickBot="1" x14ac:dyDescent="0.25">
      <c r="A324" s="254" t="s">
        <v>142</v>
      </c>
      <c r="B324" s="567" t="s">
        <v>53</v>
      </c>
      <c r="C324" s="568"/>
      <c r="D324" s="568"/>
      <c r="E324" s="568"/>
      <c r="F324" s="569"/>
      <c r="G324" s="567" t="s">
        <v>68</v>
      </c>
      <c r="H324" s="568"/>
      <c r="I324" s="568"/>
      <c r="J324" s="568"/>
      <c r="K324" s="569"/>
      <c r="L324" s="567" t="s">
        <v>63</v>
      </c>
      <c r="M324" s="568"/>
      <c r="N324" s="568"/>
      <c r="O324" s="569"/>
      <c r="P324" s="567" t="s">
        <v>64</v>
      </c>
      <c r="Q324" s="568"/>
      <c r="R324" s="568"/>
      <c r="S324" s="569"/>
      <c r="T324" s="316" t="s">
        <v>55</v>
      </c>
    </row>
    <row r="325" spans="1:23" s="540" customFormat="1" x14ac:dyDescent="0.2">
      <c r="A325" s="255" t="s">
        <v>54</v>
      </c>
      <c r="B325" s="349">
        <v>1</v>
      </c>
      <c r="C325" s="260">
        <v>2</v>
      </c>
      <c r="D325" s="403" t="s">
        <v>129</v>
      </c>
      <c r="E325" s="403">
        <v>4</v>
      </c>
      <c r="F325" s="350">
        <v>5</v>
      </c>
      <c r="G325" s="349">
        <v>1</v>
      </c>
      <c r="H325" s="260">
        <v>2</v>
      </c>
      <c r="I325" s="403" t="s">
        <v>129</v>
      </c>
      <c r="J325" s="403">
        <v>4</v>
      </c>
      <c r="K325" s="350">
        <v>5</v>
      </c>
      <c r="L325" s="349">
        <v>1</v>
      </c>
      <c r="M325" s="260" t="s">
        <v>134</v>
      </c>
      <c r="N325" s="260">
        <v>3</v>
      </c>
      <c r="O325" s="350">
        <v>4</v>
      </c>
      <c r="P325" s="259">
        <v>1</v>
      </c>
      <c r="Q325" s="259" t="s">
        <v>134</v>
      </c>
      <c r="R325" s="259">
        <v>3</v>
      </c>
      <c r="S325" s="259">
        <v>4</v>
      </c>
      <c r="T325" s="315"/>
    </row>
    <row r="326" spans="1:23" s="540" customFormat="1" x14ac:dyDescent="0.2">
      <c r="A326" s="265" t="s">
        <v>3</v>
      </c>
      <c r="B326" s="266">
        <v>3850</v>
      </c>
      <c r="C326" s="267">
        <v>3850</v>
      </c>
      <c r="D326" s="389">
        <v>3850</v>
      </c>
      <c r="E326" s="389">
        <v>3850</v>
      </c>
      <c r="F326" s="268">
        <v>3850</v>
      </c>
      <c r="G326" s="269">
        <v>3850</v>
      </c>
      <c r="H326" s="267">
        <v>3850</v>
      </c>
      <c r="I326" s="267">
        <v>3850</v>
      </c>
      <c r="J326" s="267">
        <v>3850</v>
      </c>
      <c r="K326" s="267">
        <v>3850</v>
      </c>
      <c r="L326" s="266">
        <v>3850</v>
      </c>
      <c r="M326" s="267">
        <v>3850</v>
      </c>
      <c r="N326" s="267">
        <v>3850</v>
      </c>
      <c r="O326" s="268">
        <v>3850</v>
      </c>
      <c r="P326" s="269">
        <v>3850</v>
      </c>
      <c r="Q326" s="267">
        <v>3850</v>
      </c>
      <c r="R326" s="267">
        <v>3850</v>
      </c>
      <c r="S326" s="267">
        <v>3850</v>
      </c>
      <c r="T326" s="270">
        <v>3850</v>
      </c>
    </row>
    <row r="327" spans="1:23" s="540" customFormat="1" x14ac:dyDescent="0.2">
      <c r="A327" s="271" t="s">
        <v>6</v>
      </c>
      <c r="B327" s="272">
        <v>3767.6923076923076</v>
      </c>
      <c r="C327" s="273">
        <v>3816.1538461538462</v>
      </c>
      <c r="D327" s="330">
        <v>3700</v>
      </c>
      <c r="E327" s="330">
        <v>3850.8333333333335</v>
      </c>
      <c r="F327" s="274">
        <v>4103.0769230769229</v>
      </c>
      <c r="G327" s="275">
        <v>3773.8461538461538</v>
      </c>
      <c r="H327" s="273">
        <v>3931.5384615384614</v>
      </c>
      <c r="I327" s="273">
        <v>3644.2857142857142</v>
      </c>
      <c r="J327" s="273">
        <v>3890</v>
      </c>
      <c r="K327" s="273">
        <v>3941.4285714285716</v>
      </c>
      <c r="L327" s="272">
        <v>3790.7142857142858</v>
      </c>
      <c r="M327" s="273">
        <v>3662</v>
      </c>
      <c r="N327" s="273">
        <v>3846</v>
      </c>
      <c r="O327" s="274">
        <v>3985.3333333333335</v>
      </c>
      <c r="P327" s="275">
        <v>3719.2857142857142</v>
      </c>
      <c r="Q327" s="275">
        <v>3785</v>
      </c>
      <c r="R327" s="275">
        <v>3895.3333333333335</v>
      </c>
      <c r="S327" s="275">
        <v>3813.5714285714284</v>
      </c>
      <c r="T327" s="276">
        <v>3847.0506912442397</v>
      </c>
    </row>
    <row r="328" spans="1:23" s="540" customFormat="1" x14ac:dyDescent="0.2">
      <c r="A328" s="255" t="s">
        <v>7</v>
      </c>
      <c r="B328" s="277">
        <v>100</v>
      </c>
      <c r="C328" s="278">
        <v>100</v>
      </c>
      <c r="D328" s="333">
        <v>100</v>
      </c>
      <c r="E328" s="333">
        <v>100</v>
      </c>
      <c r="F328" s="279">
        <v>100</v>
      </c>
      <c r="G328" s="280">
        <v>100</v>
      </c>
      <c r="H328" s="278">
        <v>100</v>
      </c>
      <c r="I328" s="278">
        <v>100</v>
      </c>
      <c r="J328" s="278">
        <v>100</v>
      </c>
      <c r="K328" s="278">
        <v>100</v>
      </c>
      <c r="L328" s="277">
        <v>100</v>
      </c>
      <c r="M328" s="278">
        <v>100</v>
      </c>
      <c r="N328" s="278">
        <v>100</v>
      </c>
      <c r="O328" s="279">
        <v>100</v>
      </c>
      <c r="P328" s="280">
        <v>100</v>
      </c>
      <c r="Q328" s="280">
        <v>100</v>
      </c>
      <c r="R328" s="280">
        <v>100</v>
      </c>
      <c r="S328" s="280">
        <v>100</v>
      </c>
      <c r="T328" s="281">
        <v>96.774193548387103</v>
      </c>
    </row>
    <row r="329" spans="1:23" s="540" customFormat="1" x14ac:dyDescent="0.2">
      <c r="A329" s="255" t="s">
        <v>8</v>
      </c>
      <c r="B329" s="282">
        <v>2.7664164452356303E-2</v>
      </c>
      <c r="C329" s="283">
        <v>4.4642682101088016E-2</v>
      </c>
      <c r="D329" s="336">
        <v>2.2380504627319598E-2</v>
      </c>
      <c r="E329" s="336">
        <v>3.9928035581911124E-2</v>
      </c>
      <c r="F329" s="284">
        <v>5.0215730162079565E-2</v>
      </c>
      <c r="G329" s="285">
        <v>2.2304478990862853E-2</v>
      </c>
      <c r="H329" s="283">
        <v>2.9542176853528383E-2</v>
      </c>
      <c r="I329" s="283">
        <v>2.5943382372049961E-2</v>
      </c>
      <c r="J329" s="283">
        <v>3.7518045036828859E-2</v>
      </c>
      <c r="K329" s="283">
        <v>2.9367411234439839E-2</v>
      </c>
      <c r="L329" s="282">
        <v>2.7113683974259721E-2</v>
      </c>
      <c r="M329" s="283">
        <v>1.4796523412500345E-2</v>
      </c>
      <c r="N329" s="283">
        <v>3.1884244700346502E-2</v>
      </c>
      <c r="O329" s="284">
        <v>3.7452051696113819E-2</v>
      </c>
      <c r="P329" s="285">
        <v>2.8823374341855255E-2</v>
      </c>
      <c r="Q329" s="285">
        <v>4.4673898399310241E-2</v>
      </c>
      <c r="R329" s="285">
        <v>3.842042346767225E-2</v>
      </c>
      <c r="S329" s="285">
        <v>3.4908905571382272E-2</v>
      </c>
      <c r="T329" s="286">
        <v>4.4502196738242406E-2</v>
      </c>
    </row>
    <row r="330" spans="1:23" s="540" customFormat="1" x14ac:dyDescent="0.2">
      <c r="A330" s="271" t="s">
        <v>1</v>
      </c>
      <c r="B330" s="287">
        <f>B327/B326*100-100</f>
        <v>-2.137862137862129</v>
      </c>
      <c r="C330" s="288">
        <f t="shared" ref="C330:G330" si="64">C327/C326*100-100</f>
        <v>-0.879120879120876</v>
      </c>
      <c r="D330" s="288">
        <f t="shared" si="64"/>
        <v>-3.8961038961038952</v>
      </c>
      <c r="E330" s="288">
        <f t="shared" si="64"/>
        <v>2.1645021645028351E-2</v>
      </c>
      <c r="F330" s="289">
        <f t="shared" si="64"/>
        <v>6.5734265734265591</v>
      </c>
      <c r="G330" s="290">
        <f t="shared" si="64"/>
        <v>-1.9780219780219852</v>
      </c>
      <c r="H330" s="288">
        <f>H327/H326*100-100</f>
        <v>2.1178821178821039</v>
      </c>
      <c r="I330" s="288">
        <f t="shared" ref="I330:K330" si="65">I327/I326*100-100</f>
        <v>-5.3432282003710583</v>
      </c>
      <c r="J330" s="288">
        <f t="shared" si="65"/>
        <v>1.038961038961034</v>
      </c>
      <c r="K330" s="288">
        <f t="shared" si="65"/>
        <v>2.3747680890538163</v>
      </c>
      <c r="L330" s="287">
        <f>L327/L326*100-100</f>
        <v>-1.5398886827458256</v>
      </c>
      <c r="M330" s="288">
        <f t="shared" ref="M330:T330" si="66">M327/M326*100-100</f>
        <v>-4.8831168831168839</v>
      </c>
      <c r="N330" s="288">
        <f t="shared" si="66"/>
        <v>-0.10389610389610482</v>
      </c>
      <c r="O330" s="289">
        <f t="shared" si="66"/>
        <v>3.5151515151515156</v>
      </c>
      <c r="P330" s="290">
        <f t="shared" si="66"/>
        <v>-3.3951762523191036</v>
      </c>
      <c r="Q330" s="288">
        <f t="shared" si="66"/>
        <v>-1.6883116883116855</v>
      </c>
      <c r="R330" s="288">
        <f t="shared" si="66"/>
        <v>1.1774891774891927</v>
      </c>
      <c r="S330" s="288">
        <f t="shared" si="66"/>
        <v>-0.94619666048238571</v>
      </c>
      <c r="T330" s="291">
        <f t="shared" si="66"/>
        <v>-7.6605422227544295E-2</v>
      </c>
    </row>
    <row r="331" spans="1:23" s="540" customFormat="1" ht="13.5" thickBot="1" x14ac:dyDescent="0.25">
      <c r="A331" s="292" t="s">
        <v>27</v>
      </c>
      <c r="B331" s="484">
        <f t="shared" ref="B331:T331" si="67">B327-B314</f>
        <v>116.02564102564111</v>
      </c>
      <c r="C331" s="485">
        <f t="shared" si="67"/>
        <v>173.07692307692332</v>
      </c>
      <c r="D331" s="485">
        <f t="shared" si="67"/>
        <v>8.75</v>
      </c>
      <c r="E331" s="485">
        <f t="shared" si="67"/>
        <v>140.83333333333348</v>
      </c>
      <c r="F331" s="486">
        <f t="shared" si="67"/>
        <v>171.64835164835131</v>
      </c>
      <c r="G331" s="487">
        <f t="shared" si="67"/>
        <v>158.01282051282033</v>
      </c>
      <c r="H331" s="485">
        <f t="shared" si="67"/>
        <v>232.20512820512795</v>
      </c>
      <c r="I331" s="485">
        <f t="shared" si="67"/>
        <v>26.785714285714221</v>
      </c>
      <c r="J331" s="485">
        <f t="shared" si="67"/>
        <v>234.16666666666652</v>
      </c>
      <c r="K331" s="485">
        <f t="shared" si="67"/>
        <v>64.095238095238074</v>
      </c>
      <c r="L331" s="484">
        <f t="shared" si="67"/>
        <v>229.53781512605065</v>
      </c>
      <c r="M331" s="485">
        <f t="shared" si="67"/>
        <v>128.25</v>
      </c>
      <c r="N331" s="485">
        <f t="shared" si="67"/>
        <v>90.666666666666515</v>
      </c>
      <c r="O331" s="486">
        <f t="shared" si="67"/>
        <v>164.66666666666697</v>
      </c>
      <c r="P331" s="488">
        <f t="shared" si="67"/>
        <v>157.95238095238074</v>
      </c>
      <c r="Q331" s="489">
        <f t="shared" si="67"/>
        <v>66.25</v>
      </c>
      <c r="R331" s="489">
        <f t="shared" si="67"/>
        <v>51.333333333333485</v>
      </c>
      <c r="S331" s="489">
        <f t="shared" si="67"/>
        <v>-245.76190476190504</v>
      </c>
      <c r="T331" s="490">
        <f t="shared" si="67"/>
        <v>116.6159086355442</v>
      </c>
    </row>
    <row r="332" spans="1:23" s="540" customFormat="1" x14ac:dyDescent="0.2">
      <c r="A332" s="299" t="s">
        <v>51</v>
      </c>
      <c r="B332" s="300">
        <v>65</v>
      </c>
      <c r="C332" s="301">
        <v>63</v>
      </c>
      <c r="D332" s="301">
        <v>15</v>
      </c>
      <c r="E332" s="390">
        <v>63</v>
      </c>
      <c r="F332" s="302">
        <v>73</v>
      </c>
      <c r="G332" s="303">
        <v>61</v>
      </c>
      <c r="H332" s="301">
        <v>65</v>
      </c>
      <c r="I332" s="301">
        <v>15</v>
      </c>
      <c r="J332" s="301">
        <v>65</v>
      </c>
      <c r="K332" s="301">
        <v>73</v>
      </c>
      <c r="L332" s="300">
        <v>76</v>
      </c>
      <c r="M332" s="301">
        <v>15</v>
      </c>
      <c r="N332" s="301">
        <v>76</v>
      </c>
      <c r="O332" s="302">
        <v>76</v>
      </c>
      <c r="P332" s="303">
        <v>74</v>
      </c>
      <c r="Q332" s="303">
        <v>15</v>
      </c>
      <c r="R332" s="303">
        <v>74</v>
      </c>
      <c r="S332" s="303">
        <v>74</v>
      </c>
      <c r="T332" s="304">
        <f>SUM(B332:S332)</f>
        <v>1038</v>
      </c>
      <c r="U332" s="228" t="s">
        <v>56</v>
      </c>
      <c r="V332" s="305">
        <f>T319-T332</f>
        <v>0</v>
      </c>
      <c r="W332" s="306">
        <f>V332/T319</f>
        <v>0</v>
      </c>
    </row>
    <row r="333" spans="1:23" s="540" customFormat="1" x14ac:dyDescent="0.2">
      <c r="A333" s="307" t="s">
        <v>28</v>
      </c>
      <c r="B333" s="246">
        <v>141</v>
      </c>
      <c r="C333" s="244">
        <v>141</v>
      </c>
      <c r="D333" s="244">
        <v>141</v>
      </c>
      <c r="E333" s="424">
        <v>139.5</v>
      </c>
      <c r="F333" s="247">
        <v>138.5</v>
      </c>
      <c r="G333" s="248">
        <v>140.5</v>
      </c>
      <c r="H333" s="244">
        <v>139.5</v>
      </c>
      <c r="I333" s="244">
        <v>141</v>
      </c>
      <c r="J333" s="244">
        <v>139.5</v>
      </c>
      <c r="K333" s="244">
        <v>139</v>
      </c>
      <c r="L333" s="246">
        <v>141</v>
      </c>
      <c r="M333" s="244">
        <v>141</v>
      </c>
      <c r="N333" s="244">
        <v>138.5</v>
      </c>
      <c r="O333" s="247">
        <v>138.5</v>
      </c>
      <c r="P333" s="248">
        <v>141</v>
      </c>
      <c r="Q333" s="248">
        <v>141</v>
      </c>
      <c r="R333" s="248">
        <v>139.5</v>
      </c>
      <c r="S333" s="248">
        <v>139</v>
      </c>
      <c r="T333" s="237"/>
      <c r="U333" s="228" t="s">
        <v>57</v>
      </c>
      <c r="V333" s="228">
        <v>137.19999999999999</v>
      </c>
      <c r="W333" s="228"/>
    </row>
    <row r="334" spans="1:23" s="540" customFormat="1" ht="13.5" thickBot="1" x14ac:dyDescent="0.25">
      <c r="A334" s="308" t="s">
        <v>26</v>
      </c>
      <c r="B334" s="249">
        <f t="shared" ref="B334:S334" si="68">B333-B320</f>
        <v>2.5</v>
      </c>
      <c r="C334" s="245">
        <f t="shared" si="68"/>
        <v>2.5</v>
      </c>
      <c r="D334" s="245">
        <f t="shared" si="68"/>
        <v>2.5</v>
      </c>
      <c r="E334" s="245">
        <f t="shared" si="68"/>
        <v>2.5</v>
      </c>
      <c r="F334" s="250">
        <f t="shared" si="68"/>
        <v>2.5</v>
      </c>
      <c r="G334" s="251">
        <f t="shared" si="68"/>
        <v>2.5</v>
      </c>
      <c r="H334" s="245">
        <f t="shared" si="68"/>
        <v>2.5</v>
      </c>
      <c r="I334" s="245">
        <f t="shared" si="68"/>
        <v>2.5</v>
      </c>
      <c r="J334" s="245">
        <f t="shared" si="68"/>
        <v>2.5</v>
      </c>
      <c r="K334" s="245">
        <f t="shared" si="68"/>
        <v>3</v>
      </c>
      <c r="L334" s="249">
        <f t="shared" si="68"/>
        <v>2.5</v>
      </c>
      <c r="M334" s="245">
        <f t="shared" si="68"/>
        <v>2.5</v>
      </c>
      <c r="N334" s="245">
        <f t="shared" si="68"/>
        <v>2.5</v>
      </c>
      <c r="O334" s="250">
        <f t="shared" si="68"/>
        <v>2.5</v>
      </c>
      <c r="P334" s="251">
        <f t="shared" si="68"/>
        <v>2.5</v>
      </c>
      <c r="Q334" s="245">
        <f t="shared" si="68"/>
        <v>2.5</v>
      </c>
      <c r="R334" s="245">
        <f t="shared" si="68"/>
        <v>3</v>
      </c>
      <c r="S334" s="245">
        <f t="shared" si="68"/>
        <v>3</v>
      </c>
      <c r="T334" s="238"/>
      <c r="U334" s="228" t="s">
        <v>26</v>
      </c>
      <c r="V334" s="431">
        <f>V333-V320</f>
        <v>2.8199999999999932</v>
      </c>
      <c r="W334" s="228"/>
    </row>
    <row r="335" spans="1:23" x14ac:dyDescent="0.2">
      <c r="B335" s="311">
        <v>141</v>
      </c>
      <c r="C335" s="311">
        <v>141</v>
      </c>
      <c r="D335" s="311">
        <v>141</v>
      </c>
      <c r="E335" s="311">
        <v>139.5</v>
      </c>
      <c r="F335" s="311">
        <v>138.5</v>
      </c>
      <c r="G335" s="311">
        <v>140.5</v>
      </c>
      <c r="H335" s="311">
        <v>139.5</v>
      </c>
      <c r="I335" s="311">
        <v>141</v>
      </c>
      <c r="J335" s="311">
        <v>139.5</v>
      </c>
      <c r="L335" s="311">
        <v>141</v>
      </c>
      <c r="M335" s="311">
        <v>141</v>
      </c>
      <c r="N335" s="311">
        <v>138.5</v>
      </c>
      <c r="O335" s="311">
        <v>138.5</v>
      </c>
      <c r="P335" s="311">
        <v>141</v>
      </c>
      <c r="Q335" s="311">
        <v>141</v>
      </c>
    </row>
    <row r="336" spans="1:23" ht="13.5" thickBot="1" x14ac:dyDescent="0.25">
      <c r="C336" s="543"/>
      <c r="D336" s="543"/>
      <c r="E336" s="543"/>
      <c r="F336" s="543"/>
      <c r="G336" s="543"/>
      <c r="H336" s="543"/>
      <c r="I336" s="543"/>
      <c r="J336" s="543"/>
      <c r="K336" s="543"/>
      <c r="L336" s="543"/>
      <c r="M336" s="543"/>
      <c r="N336" s="543"/>
      <c r="O336" s="543"/>
      <c r="P336" s="543"/>
      <c r="Q336" s="543"/>
      <c r="R336" s="543"/>
      <c r="S336" s="543"/>
    </row>
    <row r="337" spans="1:23" s="545" customFormat="1" ht="13.5" thickBot="1" x14ac:dyDescent="0.25">
      <c r="A337" s="254" t="s">
        <v>144</v>
      </c>
      <c r="B337" s="567" t="s">
        <v>53</v>
      </c>
      <c r="C337" s="568"/>
      <c r="D337" s="568"/>
      <c r="E337" s="568"/>
      <c r="F337" s="569"/>
      <c r="G337" s="567" t="s">
        <v>68</v>
      </c>
      <c r="H337" s="568"/>
      <c r="I337" s="568"/>
      <c r="J337" s="568"/>
      <c r="K337" s="569"/>
      <c r="L337" s="567" t="s">
        <v>63</v>
      </c>
      <c r="M337" s="568"/>
      <c r="N337" s="568"/>
      <c r="O337" s="569"/>
      <c r="P337" s="567" t="s">
        <v>64</v>
      </c>
      <c r="Q337" s="568"/>
      <c r="R337" s="568"/>
      <c r="S337" s="569"/>
      <c r="T337" s="316" t="s">
        <v>55</v>
      </c>
    </row>
    <row r="338" spans="1:23" s="545" customFormat="1" x14ac:dyDescent="0.2">
      <c r="A338" s="255" t="s">
        <v>54</v>
      </c>
      <c r="B338" s="349">
        <v>1</v>
      </c>
      <c r="C338" s="260">
        <v>2</v>
      </c>
      <c r="D338" s="403" t="s">
        <v>129</v>
      </c>
      <c r="E338" s="403">
        <v>4</v>
      </c>
      <c r="F338" s="350">
        <v>5</v>
      </c>
      <c r="G338" s="349">
        <v>1</v>
      </c>
      <c r="H338" s="260">
        <v>2</v>
      </c>
      <c r="I338" s="403" t="s">
        <v>129</v>
      </c>
      <c r="J338" s="403">
        <v>4</v>
      </c>
      <c r="K338" s="350">
        <v>5</v>
      </c>
      <c r="L338" s="349">
        <v>1</v>
      </c>
      <c r="M338" s="260" t="s">
        <v>134</v>
      </c>
      <c r="N338" s="260">
        <v>3</v>
      </c>
      <c r="O338" s="350">
        <v>4</v>
      </c>
      <c r="P338" s="259">
        <v>1</v>
      </c>
      <c r="Q338" s="259" t="s">
        <v>134</v>
      </c>
      <c r="R338" s="259">
        <v>3</v>
      </c>
      <c r="S338" s="259">
        <v>4</v>
      </c>
      <c r="T338" s="315"/>
    </row>
    <row r="339" spans="1:23" s="545" customFormat="1" x14ac:dyDescent="0.2">
      <c r="A339" s="265" t="s">
        <v>3</v>
      </c>
      <c r="B339" s="266">
        <v>3940</v>
      </c>
      <c r="C339" s="267">
        <v>3940</v>
      </c>
      <c r="D339" s="389">
        <v>3940</v>
      </c>
      <c r="E339" s="389">
        <v>3940</v>
      </c>
      <c r="F339" s="268">
        <v>3940</v>
      </c>
      <c r="G339" s="269">
        <v>3940</v>
      </c>
      <c r="H339" s="267">
        <v>3940</v>
      </c>
      <c r="I339" s="267">
        <v>3940</v>
      </c>
      <c r="J339" s="267">
        <v>3940</v>
      </c>
      <c r="K339" s="267">
        <v>3940</v>
      </c>
      <c r="L339" s="266">
        <v>3940</v>
      </c>
      <c r="M339" s="267">
        <v>3940</v>
      </c>
      <c r="N339" s="267">
        <v>3940</v>
      </c>
      <c r="O339" s="268">
        <v>3940</v>
      </c>
      <c r="P339" s="269">
        <v>3940</v>
      </c>
      <c r="Q339" s="267">
        <v>3940</v>
      </c>
      <c r="R339" s="267">
        <v>3940</v>
      </c>
      <c r="S339" s="267">
        <v>3940</v>
      </c>
      <c r="T339" s="270">
        <v>3940</v>
      </c>
    </row>
    <row r="340" spans="1:23" s="545" customFormat="1" x14ac:dyDescent="0.2">
      <c r="A340" s="271" t="s">
        <v>6</v>
      </c>
      <c r="B340" s="272">
        <v>3812.3076923076924</v>
      </c>
      <c r="C340" s="273">
        <v>3864.2857142857142</v>
      </c>
      <c r="D340" s="330">
        <v>3855</v>
      </c>
      <c r="E340" s="330">
        <v>3913.0769230769229</v>
      </c>
      <c r="F340" s="274">
        <v>4030.7142857142858</v>
      </c>
      <c r="G340" s="275">
        <v>3863.8461538461538</v>
      </c>
      <c r="H340" s="273">
        <v>3996.9230769230771</v>
      </c>
      <c r="I340" s="273">
        <v>3792.5</v>
      </c>
      <c r="J340" s="273">
        <v>4033.0769230769229</v>
      </c>
      <c r="K340" s="273">
        <v>3992.6666666666665</v>
      </c>
      <c r="L340" s="272">
        <v>3845</v>
      </c>
      <c r="M340" s="273">
        <v>3701.6666666666665</v>
      </c>
      <c r="N340" s="273">
        <v>4054</v>
      </c>
      <c r="O340" s="274">
        <v>4072.6666666666665</v>
      </c>
      <c r="P340" s="275">
        <v>3752.6666666666665</v>
      </c>
      <c r="Q340" s="275">
        <v>3881.6666666666665</v>
      </c>
      <c r="R340" s="275">
        <v>4042.8571428571427</v>
      </c>
      <c r="S340" s="275">
        <v>3977.3333333333335</v>
      </c>
      <c r="T340" s="276">
        <v>3934.4444444444443</v>
      </c>
    </row>
    <row r="341" spans="1:23" s="545" customFormat="1" x14ac:dyDescent="0.2">
      <c r="A341" s="255" t="s">
        <v>7</v>
      </c>
      <c r="B341" s="277">
        <v>100</v>
      </c>
      <c r="C341" s="278">
        <v>100</v>
      </c>
      <c r="D341" s="333">
        <v>100</v>
      </c>
      <c r="E341" s="333">
        <v>100</v>
      </c>
      <c r="F341" s="279">
        <v>100</v>
      </c>
      <c r="G341" s="280">
        <v>100</v>
      </c>
      <c r="H341" s="278">
        <v>100</v>
      </c>
      <c r="I341" s="278">
        <v>100</v>
      </c>
      <c r="J341" s="278">
        <v>100</v>
      </c>
      <c r="K341" s="278">
        <v>93.333333333333329</v>
      </c>
      <c r="L341" s="277">
        <v>100</v>
      </c>
      <c r="M341" s="278">
        <v>100</v>
      </c>
      <c r="N341" s="278">
        <v>100</v>
      </c>
      <c r="O341" s="279">
        <v>86.666666666666671</v>
      </c>
      <c r="P341" s="280">
        <v>100</v>
      </c>
      <c r="Q341" s="280">
        <v>100</v>
      </c>
      <c r="R341" s="280">
        <v>92.857142857142861</v>
      </c>
      <c r="S341" s="280">
        <v>100</v>
      </c>
      <c r="T341" s="281">
        <v>93.518518518518519</v>
      </c>
    </row>
    <row r="342" spans="1:23" s="545" customFormat="1" x14ac:dyDescent="0.2">
      <c r="A342" s="255" t="s">
        <v>8</v>
      </c>
      <c r="B342" s="282">
        <v>2.1804841682323734E-2</v>
      </c>
      <c r="C342" s="283">
        <v>4.8980225198487728E-2</v>
      </c>
      <c r="D342" s="336">
        <v>3.4340343177363751E-2</v>
      </c>
      <c r="E342" s="336">
        <v>3.5430151817278314E-2</v>
      </c>
      <c r="F342" s="284">
        <v>4.7142377275902918E-2</v>
      </c>
      <c r="G342" s="285">
        <v>4.4021476605580763E-2</v>
      </c>
      <c r="H342" s="283">
        <v>4.3989504287389382E-2</v>
      </c>
      <c r="I342" s="283">
        <v>1.0931525347249177E-2</v>
      </c>
      <c r="J342" s="283">
        <v>2.3389190036627483E-2</v>
      </c>
      <c r="K342" s="283">
        <v>5.2197091535419141E-2</v>
      </c>
      <c r="L342" s="282">
        <v>4.3738089776182203E-2</v>
      </c>
      <c r="M342" s="283">
        <v>4.2754563440745817E-2</v>
      </c>
      <c r="N342" s="283">
        <v>4.9969594087936442E-2</v>
      </c>
      <c r="O342" s="284">
        <v>6.2487826180447868E-2</v>
      </c>
      <c r="P342" s="285">
        <v>5.0480527152495305E-2</v>
      </c>
      <c r="Q342" s="285">
        <v>4.8617369995872017E-2</v>
      </c>
      <c r="R342" s="285">
        <v>6.0864634555623937E-2</v>
      </c>
      <c r="S342" s="285">
        <v>4.3889923522653897E-2</v>
      </c>
      <c r="T342" s="286">
        <v>5.3579254969812744E-2</v>
      </c>
    </row>
    <row r="343" spans="1:23" s="545" customFormat="1" x14ac:dyDescent="0.2">
      <c r="A343" s="271" t="s">
        <v>1</v>
      </c>
      <c r="B343" s="287">
        <f>B340/B339*100-100</f>
        <v>-3.2409215150331931</v>
      </c>
      <c r="C343" s="288">
        <f t="shared" ref="C343:G343" si="69">C340/C339*100-100</f>
        <v>-1.9216823785351664</v>
      </c>
      <c r="D343" s="288">
        <f t="shared" si="69"/>
        <v>-2.1573604060913709</v>
      </c>
      <c r="E343" s="288">
        <f t="shared" si="69"/>
        <v>-0.6833268254588063</v>
      </c>
      <c r="F343" s="289">
        <f t="shared" si="69"/>
        <v>2.3023930384336495</v>
      </c>
      <c r="G343" s="290">
        <f t="shared" si="69"/>
        <v>-1.9328387348691933</v>
      </c>
      <c r="H343" s="288">
        <f>H340/H339*100-100</f>
        <v>1.4447481452557724</v>
      </c>
      <c r="I343" s="288">
        <f t="shared" ref="I343:K343" si="70">I340/I339*100-100</f>
        <v>-3.7436548223350314</v>
      </c>
      <c r="J343" s="288">
        <f t="shared" si="70"/>
        <v>2.3623584537290014</v>
      </c>
      <c r="K343" s="288">
        <f t="shared" si="70"/>
        <v>1.3367174280879794</v>
      </c>
      <c r="L343" s="287">
        <f>L340/L339*100-100</f>
        <v>-2.4111675126903549</v>
      </c>
      <c r="M343" s="288">
        <f t="shared" ref="M343:T343" si="71">M340/M339*100-100</f>
        <v>-6.0490693739424728</v>
      </c>
      <c r="N343" s="288">
        <f t="shared" si="71"/>
        <v>2.8934010152284344</v>
      </c>
      <c r="O343" s="289">
        <f t="shared" si="71"/>
        <v>3.3671742808798655</v>
      </c>
      <c r="P343" s="290">
        <f t="shared" si="71"/>
        <v>-4.7546531302876502</v>
      </c>
      <c r="Q343" s="288">
        <f t="shared" si="71"/>
        <v>-1.480541455160747</v>
      </c>
      <c r="R343" s="288">
        <f t="shared" si="71"/>
        <v>2.610587382160972</v>
      </c>
      <c r="S343" s="288">
        <f t="shared" si="71"/>
        <v>0.94754653130289057</v>
      </c>
      <c r="T343" s="291">
        <f t="shared" si="71"/>
        <v>-0.14100394811055139</v>
      </c>
    </row>
    <row r="344" spans="1:23" s="545" customFormat="1" ht="13.5" thickBot="1" x14ac:dyDescent="0.25">
      <c r="A344" s="292" t="s">
        <v>27</v>
      </c>
      <c r="B344" s="484">
        <f t="shared" ref="B344:T344" si="72">B340-B327</f>
        <v>44.615384615384755</v>
      </c>
      <c r="C344" s="485">
        <f t="shared" si="72"/>
        <v>48.131868131868032</v>
      </c>
      <c r="D344" s="485">
        <f t="shared" si="72"/>
        <v>155</v>
      </c>
      <c r="E344" s="485">
        <f t="shared" si="72"/>
        <v>62.243589743589382</v>
      </c>
      <c r="F344" s="486">
        <f t="shared" si="72"/>
        <v>-72.362637362637088</v>
      </c>
      <c r="G344" s="487">
        <f t="shared" si="72"/>
        <v>90</v>
      </c>
      <c r="H344" s="485">
        <f t="shared" si="72"/>
        <v>65.384615384615699</v>
      </c>
      <c r="I344" s="485">
        <f t="shared" si="72"/>
        <v>148.21428571428578</v>
      </c>
      <c r="J344" s="485">
        <f t="shared" si="72"/>
        <v>143.07692307692287</v>
      </c>
      <c r="K344" s="485">
        <f t="shared" si="72"/>
        <v>51.238095238094957</v>
      </c>
      <c r="L344" s="484">
        <f t="shared" si="72"/>
        <v>54.285714285714221</v>
      </c>
      <c r="M344" s="485">
        <f t="shared" si="72"/>
        <v>39.666666666666515</v>
      </c>
      <c r="N344" s="485">
        <f t="shared" si="72"/>
        <v>208</v>
      </c>
      <c r="O344" s="486">
        <f t="shared" si="72"/>
        <v>87.33333333333303</v>
      </c>
      <c r="P344" s="488">
        <f t="shared" si="72"/>
        <v>33.380952380952294</v>
      </c>
      <c r="Q344" s="489">
        <f t="shared" si="72"/>
        <v>96.666666666666515</v>
      </c>
      <c r="R344" s="489">
        <f t="shared" si="72"/>
        <v>147.52380952380918</v>
      </c>
      <c r="S344" s="489">
        <f t="shared" si="72"/>
        <v>163.76190476190504</v>
      </c>
      <c r="T344" s="490">
        <f t="shared" si="72"/>
        <v>87.393753200204628</v>
      </c>
    </row>
    <row r="345" spans="1:23" s="545" customFormat="1" x14ac:dyDescent="0.2">
      <c r="A345" s="299" t="s">
        <v>51</v>
      </c>
      <c r="B345" s="300">
        <v>65</v>
      </c>
      <c r="C345" s="301">
        <v>62</v>
      </c>
      <c r="D345" s="301">
        <v>15</v>
      </c>
      <c r="E345" s="390">
        <v>63</v>
      </c>
      <c r="F345" s="302">
        <v>72</v>
      </c>
      <c r="G345" s="303">
        <v>61</v>
      </c>
      <c r="H345" s="301">
        <v>65</v>
      </c>
      <c r="I345" s="301">
        <v>15</v>
      </c>
      <c r="J345" s="301">
        <v>65</v>
      </c>
      <c r="K345" s="301">
        <v>73</v>
      </c>
      <c r="L345" s="300">
        <v>76</v>
      </c>
      <c r="M345" s="301">
        <v>15</v>
      </c>
      <c r="N345" s="301">
        <v>76</v>
      </c>
      <c r="O345" s="302">
        <v>76</v>
      </c>
      <c r="P345" s="303">
        <v>74</v>
      </c>
      <c r="Q345" s="303">
        <v>15</v>
      </c>
      <c r="R345" s="303">
        <v>74</v>
      </c>
      <c r="S345" s="303">
        <v>74</v>
      </c>
      <c r="T345" s="304">
        <f>SUM(B345:S345)</f>
        <v>1036</v>
      </c>
      <c r="U345" s="228" t="s">
        <v>56</v>
      </c>
      <c r="V345" s="305">
        <f>T332-T345</f>
        <v>2</v>
      </c>
      <c r="W345" s="306">
        <f>V345/T332</f>
        <v>1.9267822736030828E-3</v>
      </c>
    </row>
    <row r="346" spans="1:23" s="545" customFormat="1" x14ac:dyDescent="0.2">
      <c r="A346" s="307" t="s">
        <v>28</v>
      </c>
      <c r="B346" s="246">
        <v>143.5</v>
      </c>
      <c r="C346" s="244">
        <v>143.5</v>
      </c>
      <c r="D346" s="244">
        <v>143.5</v>
      </c>
      <c r="E346" s="424">
        <v>142</v>
      </c>
      <c r="F346" s="247">
        <v>141</v>
      </c>
      <c r="G346" s="248">
        <v>143</v>
      </c>
      <c r="H346" s="244">
        <v>142</v>
      </c>
      <c r="I346" s="244">
        <v>143.5</v>
      </c>
      <c r="J346" s="244">
        <v>141.5</v>
      </c>
      <c r="K346" s="244">
        <v>141.5</v>
      </c>
      <c r="L346" s="246">
        <v>143.5</v>
      </c>
      <c r="M346" s="244">
        <v>143.5</v>
      </c>
      <c r="N346" s="244">
        <v>140.5</v>
      </c>
      <c r="O346" s="247">
        <v>140.5</v>
      </c>
      <c r="P346" s="248">
        <v>143.5</v>
      </c>
      <c r="Q346" s="248">
        <v>143.5</v>
      </c>
      <c r="R346" s="248">
        <v>141.5</v>
      </c>
      <c r="S346" s="248">
        <v>141.5</v>
      </c>
      <c r="T346" s="237"/>
      <c r="U346" s="228" t="s">
        <v>57</v>
      </c>
      <c r="V346" s="228">
        <v>139.77000000000001</v>
      </c>
      <c r="W346" s="228"/>
    </row>
    <row r="347" spans="1:23" s="545" customFormat="1" ht="13.5" thickBot="1" x14ac:dyDescent="0.25">
      <c r="A347" s="308" t="s">
        <v>26</v>
      </c>
      <c r="B347" s="249">
        <f t="shared" ref="B347:S347" si="73">B346-B333</f>
        <v>2.5</v>
      </c>
      <c r="C347" s="245">
        <f t="shared" si="73"/>
        <v>2.5</v>
      </c>
      <c r="D347" s="245">
        <f t="shared" si="73"/>
        <v>2.5</v>
      </c>
      <c r="E347" s="245">
        <f t="shared" si="73"/>
        <v>2.5</v>
      </c>
      <c r="F347" s="250">
        <f t="shared" si="73"/>
        <v>2.5</v>
      </c>
      <c r="G347" s="251">
        <f t="shared" si="73"/>
        <v>2.5</v>
      </c>
      <c r="H347" s="245">
        <f t="shared" si="73"/>
        <v>2.5</v>
      </c>
      <c r="I347" s="245">
        <f t="shared" si="73"/>
        <v>2.5</v>
      </c>
      <c r="J347" s="245">
        <f t="shared" si="73"/>
        <v>2</v>
      </c>
      <c r="K347" s="245">
        <f t="shared" si="73"/>
        <v>2.5</v>
      </c>
      <c r="L347" s="249">
        <f t="shared" si="73"/>
        <v>2.5</v>
      </c>
      <c r="M347" s="245">
        <f t="shared" si="73"/>
        <v>2.5</v>
      </c>
      <c r="N347" s="245">
        <f t="shared" si="73"/>
        <v>2</v>
      </c>
      <c r="O347" s="250">
        <f t="shared" si="73"/>
        <v>2</v>
      </c>
      <c r="P347" s="251">
        <f t="shared" si="73"/>
        <v>2.5</v>
      </c>
      <c r="Q347" s="245">
        <f t="shared" si="73"/>
        <v>2.5</v>
      </c>
      <c r="R347" s="245">
        <f t="shared" si="73"/>
        <v>2</v>
      </c>
      <c r="S347" s="245">
        <f t="shared" si="73"/>
        <v>2.5</v>
      </c>
      <c r="T347" s="238"/>
      <c r="U347" s="228" t="s">
        <v>26</v>
      </c>
      <c r="V347" s="431">
        <f>V346-V333</f>
        <v>2.5700000000000216</v>
      </c>
      <c r="W347" s="228"/>
    </row>
    <row r="348" spans="1:23" x14ac:dyDescent="0.2">
      <c r="C348" s="546"/>
      <c r="D348" s="546"/>
      <c r="E348" s="546"/>
      <c r="F348" s="546"/>
      <c r="G348" s="546">
        <v>143</v>
      </c>
      <c r="H348" s="546"/>
      <c r="I348" s="546"/>
      <c r="J348" s="546"/>
      <c r="K348" s="546"/>
      <c r="L348" s="546"/>
      <c r="M348" s="546"/>
      <c r="N348" s="546"/>
      <c r="O348" s="546"/>
      <c r="P348" s="546"/>
      <c r="Q348" s="546"/>
      <c r="R348" s="546"/>
      <c r="S348" s="546"/>
    </row>
    <row r="349" spans="1:23" ht="13.5" thickBot="1" x14ac:dyDescent="0.25"/>
    <row r="350" spans="1:23" s="549" customFormat="1" ht="13.5" thickBot="1" x14ac:dyDescent="0.25">
      <c r="A350" s="254" t="s">
        <v>146</v>
      </c>
      <c r="B350" s="567" t="s">
        <v>53</v>
      </c>
      <c r="C350" s="568"/>
      <c r="D350" s="568"/>
      <c r="E350" s="568"/>
      <c r="F350" s="569"/>
      <c r="G350" s="567" t="s">
        <v>68</v>
      </c>
      <c r="H350" s="568"/>
      <c r="I350" s="568"/>
      <c r="J350" s="568"/>
      <c r="K350" s="569"/>
      <c r="L350" s="567" t="s">
        <v>63</v>
      </c>
      <c r="M350" s="568"/>
      <c r="N350" s="568"/>
      <c r="O350" s="569"/>
      <c r="P350" s="567" t="s">
        <v>64</v>
      </c>
      <c r="Q350" s="568"/>
      <c r="R350" s="568"/>
      <c r="S350" s="569"/>
      <c r="T350" s="316" t="s">
        <v>55</v>
      </c>
    </row>
    <row r="351" spans="1:23" s="549" customFormat="1" x14ac:dyDescent="0.2">
      <c r="A351" s="255" t="s">
        <v>54</v>
      </c>
      <c r="B351" s="349">
        <v>1</v>
      </c>
      <c r="C351" s="260">
        <v>2</v>
      </c>
      <c r="D351" s="403" t="s">
        <v>129</v>
      </c>
      <c r="E351" s="403">
        <v>4</v>
      </c>
      <c r="F351" s="350">
        <v>5</v>
      </c>
      <c r="G351" s="349">
        <v>1</v>
      </c>
      <c r="H351" s="260">
        <v>2</v>
      </c>
      <c r="I351" s="403" t="s">
        <v>129</v>
      </c>
      <c r="J351" s="403">
        <v>4</v>
      </c>
      <c r="K351" s="350">
        <v>5</v>
      </c>
      <c r="L351" s="349">
        <v>1</v>
      </c>
      <c r="M351" s="260" t="s">
        <v>134</v>
      </c>
      <c r="N351" s="260">
        <v>3</v>
      </c>
      <c r="O351" s="350">
        <v>4</v>
      </c>
      <c r="P351" s="259">
        <v>1</v>
      </c>
      <c r="Q351" s="259" t="s">
        <v>134</v>
      </c>
      <c r="R351" s="259">
        <v>3</v>
      </c>
      <c r="S351" s="259">
        <v>4</v>
      </c>
      <c r="T351" s="315"/>
    </row>
    <row r="352" spans="1:23" s="549" customFormat="1" x14ac:dyDescent="0.2">
      <c r="A352" s="265" t="s">
        <v>3</v>
      </c>
      <c r="B352" s="266">
        <v>4010</v>
      </c>
      <c r="C352" s="267">
        <v>4010</v>
      </c>
      <c r="D352" s="389">
        <v>4010</v>
      </c>
      <c r="E352" s="389">
        <v>4010</v>
      </c>
      <c r="F352" s="268">
        <v>4010</v>
      </c>
      <c r="G352" s="269">
        <v>4010</v>
      </c>
      <c r="H352" s="267">
        <v>4010</v>
      </c>
      <c r="I352" s="267">
        <v>4010</v>
      </c>
      <c r="J352" s="267">
        <v>4010</v>
      </c>
      <c r="K352" s="267">
        <v>4010</v>
      </c>
      <c r="L352" s="266">
        <v>4010</v>
      </c>
      <c r="M352" s="267">
        <v>4010</v>
      </c>
      <c r="N352" s="267">
        <v>4010</v>
      </c>
      <c r="O352" s="268">
        <v>4010</v>
      </c>
      <c r="P352" s="269">
        <v>4010</v>
      </c>
      <c r="Q352" s="267">
        <v>4010</v>
      </c>
      <c r="R352" s="267">
        <v>4010</v>
      </c>
      <c r="S352" s="267">
        <v>4010</v>
      </c>
      <c r="T352" s="270">
        <v>4010</v>
      </c>
    </row>
    <row r="353" spans="1:23" s="549" customFormat="1" x14ac:dyDescent="0.2">
      <c r="A353" s="271" t="s">
        <v>6</v>
      </c>
      <c r="B353" s="272">
        <v>3932</v>
      </c>
      <c r="C353" s="273">
        <v>4060</v>
      </c>
      <c r="D353" s="330">
        <v>3890</v>
      </c>
      <c r="E353" s="330">
        <v>4046</v>
      </c>
      <c r="F353" s="274">
        <v>4152.666666666667</v>
      </c>
      <c r="G353" s="275">
        <v>3924.2857142857142</v>
      </c>
      <c r="H353" s="273">
        <v>4037.8571428571427</v>
      </c>
      <c r="I353" s="273">
        <v>4042</v>
      </c>
      <c r="J353" s="273">
        <v>4053.3333333333335</v>
      </c>
      <c r="K353" s="273">
        <v>4056.6666666666665</v>
      </c>
      <c r="L353" s="272">
        <v>3940</v>
      </c>
      <c r="M353" s="273">
        <v>3782.8571428571427</v>
      </c>
      <c r="N353" s="273">
        <v>4159.333333333333</v>
      </c>
      <c r="O353" s="274">
        <v>4039.2857142857142</v>
      </c>
      <c r="P353" s="275">
        <v>3885.3333333333335</v>
      </c>
      <c r="Q353" s="275">
        <v>4043.3333333333335</v>
      </c>
      <c r="R353" s="275">
        <v>4221.333333333333</v>
      </c>
      <c r="S353" s="275">
        <v>4211.25</v>
      </c>
      <c r="T353" s="276">
        <v>4040.608695652174</v>
      </c>
    </row>
    <row r="354" spans="1:23" s="549" customFormat="1" x14ac:dyDescent="0.2">
      <c r="A354" s="255" t="s">
        <v>7</v>
      </c>
      <c r="B354" s="277">
        <v>100</v>
      </c>
      <c r="C354" s="278">
        <v>100</v>
      </c>
      <c r="D354" s="333">
        <v>100</v>
      </c>
      <c r="E354" s="333">
        <v>100</v>
      </c>
      <c r="F354" s="279">
        <v>100</v>
      </c>
      <c r="G354" s="280">
        <v>100</v>
      </c>
      <c r="H354" s="278">
        <v>100</v>
      </c>
      <c r="I354" s="278">
        <v>100</v>
      </c>
      <c r="J354" s="278">
        <v>100</v>
      </c>
      <c r="K354" s="278">
        <v>86.666666666666671</v>
      </c>
      <c r="L354" s="277">
        <v>100</v>
      </c>
      <c r="M354" s="278">
        <v>100</v>
      </c>
      <c r="N354" s="278">
        <v>93.333333333333329</v>
      </c>
      <c r="O354" s="279">
        <v>92.857142857142861</v>
      </c>
      <c r="P354" s="280">
        <v>100</v>
      </c>
      <c r="Q354" s="280">
        <v>100</v>
      </c>
      <c r="R354" s="280">
        <v>93.333333333333329</v>
      </c>
      <c r="S354" s="280">
        <v>87.5</v>
      </c>
      <c r="T354" s="281">
        <v>93.913043478260875</v>
      </c>
    </row>
    <row r="355" spans="1:23" s="549" customFormat="1" x14ac:dyDescent="0.2">
      <c r="A355" s="255" t="s">
        <v>8</v>
      </c>
      <c r="B355" s="282">
        <v>4.5154180597412302E-2</v>
      </c>
      <c r="C355" s="283">
        <v>2.685261650716244E-2</v>
      </c>
      <c r="D355" s="336">
        <v>4.9741435979219838E-2</v>
      </c>
      <c r="E355" s="336">
        <v>4.5149876116537542E-2</v>
      </c>
      <c r="F355" s="284">
        <v>4.3483367526415302E-2</v>
      </c>
      <c r="G355" s="285">
        <v>3.9131483760205914E-2</v>
      </c>
      <c r="H355" s="283">
        <v>4.0523366201099739E-2</v>
      </c>
      <c r="I355" s="283">
        <v>3.2612087191062011E-2</v>
      </c>
      <c r="J355" s="283">
        <v>3.5668423139799982E-2</v>
      </c>
      <c r="K355" s="283">
        <v>6.326926975164289E-2</v>
      </c>
      <c r="L355" s="282">
        <v>3.2037387865924687E-2</v>
      </c>
      <c r="M355" s="283">
        <v>2.0753220036303734E-2</v>
      </c>
      <c r="N355" s="283">
        <v>6.1943172358879826E-2</v>
      </c>
      <c r="O355" s="284">
        <v>5.0359393996466981E-2</v>
      </c>
      <c r="P355" s="285">
        <v>3.9043137002959763E-2</v>
      </c>
      <c r="Q355" s="285">
        <v>3.4703322637837999E-2</v>
      </c>
      <c r="R355" s="285">
        <v>6.0134281735447E-2</v>
      </c>
      <c r="S355" s="285">
        <v>6.4764109209459186E-2</v>
      </c>
      <c r="T355" s="286">
        <v>5.4644763240947337E-2</v>
      </c>
    </row>
    <row r="356" spans="1:23" s="549" customFormat="1" x14ac:dyDescent="0.2">
      <c r="A356" s="271" t="s">
        <v>1</v>
      </c>
      <c r="B356" s="287">
        <f>B353/B352*100-100</f>
        <v>-1.94513715710724</v>
      </c>
      <c r="C356" s="288">
        <f t="shared" ref="C356:G356" si="74">C353/C352*100-100</f>
        <v>1.2468827930174626</v>
      </c>
      <c r="D356" s="288">
        <f t="shared" si="74"/>
        <v>-2.9925187032418989</v>
      </c>
      <c r="E356" s="288">
        <f t="shared" si="74"/>
        <v>0.89775561097256684</v>
      </c>
      <c r="F356" s="289">
        <f t="shared" si="74"/>
        <v>3.5577722360764739</v>
      </c>
      <c r="G356" s="290">
        <f t="shared" si="74"/>
        <v>-2.1375133594584952</v>
      </c>
      <c r="H356" s="288">
        <f>H353/H352*100-100</f>
        <v>0.69469184182399601</v>
      </c>
      <c r="I356" s="288">
        <f t="shared" ref="I356:K356" si="75">I353/I352*100-100</f>
        <v>0.79800498753117211</v>
      </c>
      <c r="J356" s="288">
        <f t="shared" si="75"/>
        <v>1.0806317539484525</v>
      </c>
      <c r="K356" s="288">
        <f t="shared" si="75"/>
        <v>1.1637572734829433</v>
      </c>
      <c r="L356" s="287">
        <f>L353/L352*100-100</f>
        <v>-1.7456359102244363</v>
      </c>
      <c r="M356" s="288">
        <f t="shared" ref="M356:T356" si="76">M353/M352*100-100</f>
        <v>-5.664410402565025</v>
      </c>
      <c r="N356" s="288">
        <f t="shared" si="76"/>
        <v>3.7240232751454698</v>
      </c>
      <c r="O356" s="289">
        <f t="shared" si="76"/>
        <v>0.73031706448165323</v>
      </c>
      <c r="P356" s="290">
        <f t="shared" si="76"/>
        <v>-3.1088944305901975</v>
      </c>
      <c r="Q356" s="288">
        <f t="shared" si="76"/>
        <v>0.83125519534496561</v>
      </c>
      <c r="R356" s="288">
        <f t="shared" si="76"/>
        <v>5.2701579384871025</v>
      </c>
      <c r="S356" s="288">
        <f t="shared" si="76"/>
        <v>5.0187032418952668</v>
      </c>
      <c r="T356" s="291">
        <f t="shared" si="76"/>
        <v>0.76330911850807581</v>
      </c>
    </row>
    <row r="357" spans="1:23" s="549" customFormat="1" ht="13.5" thickBot="1" x14ac:dyDescent="0.25">
      <c r="A357" s="292" t="s">
        <v>27</v>
      </c>
      <c r="B357" s="484">
        <f t="shared" ref="B357:T357" si="77">B353-B340</f>
        <v>119.69230769230762</v>
      </c>
      <c r="C357" s="485">
        <f t="shared" si="77"/>
        <v>195.71428571428578</v>
      </c>
      <c r="D357" s="485">
        <f t="shared" si="77"/>
        <v>35</v>
      </c>
      <c r="E357" s="485">
        <f t="shared" si="77"/>
        <v>132.92307692307713</v>
      </c>
      <c r="F357" s="486">
        <f t="shared" si="77"/>
        <v>121.95238095238119</v>
      </c>
      <c r="G357" s="487">
        <f t="shared" si="77"/>
        <v>60.43956043956041</v>
      </c>
      <c r="H357" s="485">
        <f t="shared" si="77"/>
        <v>40.934065934065529</v>
      </c>
      <c r="I357" s="485">
        <f t="shared" si="77"/>
        <v>249.5</v>
      </c>
      <c r="J357" s="485">
        <f t="shared" si="77"/>
        <v>20.256410256410618</v>
      </c>
      <c r="K357" s="485">
        <f t="shared" si="77"/>
        <v>64</v>
      </c>
      <c r="L357" s="484">
        <f t="shared" si="77"/>
        <v>95</v>
      </c>
      <c r="M357" s="485">
        <f t="shared" si="77"/>
        <v>81.190476190476147</v>
      </c>
      <c r="N357" s="485">
        <f t="shared" si="77"/>
        <v>105.33333333333303</v>
      </c>
      <c r="O357" s="486">
        <f t="shared" si="77"/>
        <v>-33.380952380952294</v>
      </c>
      <c r="P357" s="488">
        <f t="shared" si="77"/>
        <v>132.66666666666697</v>
      </c>
      <c r="Q357" s="489">
        <f t="shared" si="77"/>
        <v>161.66666666666697</v>
      </c>
      <c r="R357" s="489">
        <f t="shared" si="77"/>
        <v>178.47619047619037</v>
      </c>
      <c r="S357" s="489">
        <f t="shared" si="77"/>
        <v>233.91666666666652</v>
      </c>
      <c r="T357" s="490">
        <f t="shared" si="77"/>
        <v>106.16425120772965</v>
      </c>
    </row>
    <row r="358" spans="1:23" s="549" customFormat="1" x14ac:dyDescent="0.2">
      <c r="A358" s="299" t="s">
        <v>51</v>
      </c>
      <c r="B358" s="300">
        <v>65</v>
      </c>
      <c r="C358" s="301">
        <v>62</v>
      </c>
      <c r="D358" s="301">
        <v>15</v>
      </c>
      <c r="E358" s="390">
        <v>63</v>
      </c>
      <c r="F358" s="302">
        <v>72</v>
      </c>
      <c r="G358" s="303">
        <v>61</v>
      </c>
      <c r="H358" s="301">
        <v>65</v>
      </c>
      <c r="I358" s="301">
        <v>15</v>
      </c>
      <c r="J358" s="301">
        <v>65</v>
      </c>
      <c r="K358" s="301">
        <v>73</v>
      </c>
      <c r="L358" s="300">
        <v>76</v>
      </c>
      <c r="M358" s="301">
        <v>15</v>
      </c>
      <c r="N358" s="301">
        <v>76</v>
      </c>
      <c r="O358" s="302">
        <v>76</v>
      </c>
      <c r="P358" s="303">
        <v>74</v>
      </c>
      <c r="Q358" s="303">
        <v>15</v>
      </c>
      <c r="R358" s="303">
        <v>74</v>
      </c>
      <c r="S358" s="303">
        <v>74</v>
      </c>
      <c r="T358" s="304">
        <f>SUM(B358:S358)</f>
        <v>1036</v>
      </c>
      <c r="U358" s="228" t="s">
        <v>56</v>
      </c>
      <c r="V358" s="305">
        <f>T345-T358</f>
        <v>0</v>
      </c>
      <c r="W358" s="306">
        <f>V358/T345</f>
        <v>0</v>
      </c>
    </row>
    <row r="359" spans="1:23" s="549" customFormat="1" x14ac:dyDescent="0.2">
      <c r="A359" s="307" t="s">
        <v>28</v>
      </c>
      <c r="B359" s="246">
        <v>145</v>
      </c>
      <c r="C359" s="244">
        <v>145</v>
      </c>
      <c r="D359" s="244">
        <v>145</v>
      </c>
      <c r="E359" s="424">
        <v>143.5</v>
      </c>
      <c r="F359" s="247">
        <v>142.5</v>
      </c>
      <c r="G359" s="248">
        <v>145</v>
      </c>
      <c r="H359" s="244">
        <v>143.5</v>
      </c>
      <c r="I359" s="244">
        <v>145</v>
      </c>
      <c r="J359" s="244">
        <v>143</v>
      </c>
      <c r="K359" s="244">
        <v>143</v>
      </c>
      <c r="L359" s="246">
        <v>145</v>
      </c>
      <c r="M359" s="244">
        <v>145</v>
      </c>
      <c r="N359" s="244">
        <v>142</v>
      </c>
      <c r="O359" s="247">
        <v>142.5</v>
      </c>
      <c r="P359" s="248">
        <v>145</v>
      </c>
      <c r="Q359" s="248">
        <v>145</v>
      </c>
      <c r="R359" s="248">
        <v>143</v>
      </c>
      <c r="S359" s="248">
        <v>143</v>
      </c>
      <c r="T359" s="237"/>
      <c r="U359" s="228" t="s">
        <v>57</v>
      </c>
      <c r="V359" s="228">
        <v>142.16999999999999</v>
      </c>
      <c r="W359" s="228"/>
    </row>
    <row r="360" spans="1:23" s="549" customFormat="1" ht="13.5" thickBot="1" x14ac:dyDescent="0.25">
      <c r="A360" s="308" t="s">
        <v>26</v>
      </c>
      <c r="B360" s="249">
        <f t="shared" ref="B360:S360" si="78">B359-B346</f>
        <v>1.5</v>
      </c>
      <c r="C360" s="245">
        <f t="shared" si="78"/>
        <v>1.5</v>
      </c>
      <c r="D360" s="245">
        <f t="shared" si="78"/>
        <v>1.5</v>
      </c>
      <c r="E360" s="245">
        <f t="shared" si="78"/>
        <v>1.5</v>
      </c>
      <c r="F360" s="250">
        <f t="shared" si="78"/>
        <v>1.5</v>
      </c>
      <c r="G360" s="251">
        <f t="shared" si="78"/>
        <v>2</v>
      </c>
      <c r="H360" s="245">
        <f t="shared" si="78"/>
        <v>1.5</v>
      </c>
      <c r="I360" s="245">
        <f t="shared" si="78"/>
        <v>1.5</v>
      </c>
      <c r="J360" s="245">
        <f t="shared" si="78"/>
        <v>1.5</v>
      </c>
      <c r="K360" s="245">
        <f t="shared" si="78"/>
        <v>1.5</v>
      </c>
      <c r="L360" s="249">
        <f t="shared" si="78"/>
        <v>1.5</v>
      </c>
      <c r="M360" s="245">
        <f t="shared" si="78"/>
        <v>1.5</v>
      </c>
      <c r="N360" s="245">
        <f t="shared" si="78"/>
        <v>1.5</v>
      </c>
      <c r="O360" s="250">
        <f t="shared" si="78"/>
        <v>2</v>
      </c>
      <c r="P360" s="251">
        <f t="shared" si="78"/>
        <v>1.5</v>
      </c>
      <c r="Q360" s="245">
        <f t="shared" si="78"/>
        <v>1.5</v>
      </c>
      <c r="R360" s="245">
        <f t="shared" si="78"/>
        <v>1.5</v>
      </c>
      <c r="S360" s="245">
        <f t="shared" si="78"/>
        <v>1.5</v>
      </c>
      <c r="T360" s="238"/>
      <c r="U360" s="228" t="s">
        <v>26</v>
      </c>
      <c r="V360" s="431">
        <f>V359-V346</f>
        <v>2.3999999999999773</v>
      </c>
      <c r="W360" s="228"/>
    </row>
    <row r="361" spans="1:23" x14ac:dyDescent="0.2">
      <c r="C361" s="551"/>
      <c r="D361" s="551">
        <v>145</v>
      </c>
      <c r="E361" s="551"/>
      <c r="F361" s="551"/>
      <c r="G361" s="551"/>
      <c r="H361" s="551"/>
      <c r="I361" s="551"/>
      <c r="J361" s="551"/>
      <c r="K361" s="551"/>
      <c r="L361" s="551"/>
      <c r="M361" s="551">
        <v>145</v>
      </c>
      <c r="N361" s="551"/>
      <c r="O361" s="551"/>
      <c r="P361" s="551">
        <v>145</v>
      </c>
      <c r="Q361" s="551"/>
      <c r="R361" s="551"/>
      <c r="S361" s="551"/>
    </row>
    <row r="362" spans="1:23" ht="13.5" thickBot="1" x14ac:dyDescent="0.25"/>
    <row r="363" spans="1:23" s="552" customFormat="1" ht="13.5" thickBot="1" x14ac:dyDescent="0.25">
      <c r="A363" s="254" t="s">
        <v>147</v>
      </c>
      <c r="B363" s="567" t="s">
        <v>53</v>
      </c>
      <c r="C363" s="568"/>
      <c r="D363" s="568"/>
      <c r="E363" s="568"/>
      <c r="F363" s="569"/>
      <c r="G363" s="567" t="s">
        <v>68</v>
      </c>
      <c r="H363" s="568"/>
      <c r="I363" s="568"/>
      <c r="J363" s="568"/>
      <c r="K363" s="569"/>
      <c r="L363" s="567" t="s">
        <v>63</v>
      </c>
      <c r="M363" s="568"/>
      <c r="N363" s="568"/>
      <c r="O363" s="569"/>
      <c r="P363" s="567" t="s">
        <v>64</v>
      </c>
      <c r="Q363" s="568"/>
      <c r="R363" s="568"/>
      <c r="S363" s="569"/>
      <c r="T363" s="316" t="s">
        <v>55</v>
      </c>
    </row>
    <row r="364" spans="1:23" s="552" customFormat="1" x14ac:dyDescent="0.2">
      <c r="A364" s="255" t="s">
        <v>54</v>
      </c>
      <c r="B364" s="349">
        <v>1</v>
      </c>
      <c r="C364" s="260">
        <v>2</v>
      </c>
      <c r="D364" s="403" t="s">
        <v>129</v>
      </c>
      <c r="E364" s="403">
        <v>4</v>
      </c>
      <c r="F364" s="350">
        <v>5</v>
      </c>
      <c r="G364" s="349">
        <v>1</v>
      </c>
      <c r="H364" s="260">
        <v>2</v>
      </c>
      <c r="I364" s="403" t="s">
        <v>129</v>
      </c>
      <c r="J364" s="403">
        <v>4</v>
      </c>
      <c r="K364" s="350">
        <v>5</v>
      </c>
      <c r="L364" s="349">
        <v>1</v>
      </c>
      <c r="M364" s="260" t="s">
        <v>134</v>
      </c>
      <c r="N364" s="260">
        <v>3</v>
      </c>
      <c r="O364" s="350">
        <v>4</v>
      </c>
      <c r="P364" s="259">
        <v>1</v>
      </c>
      <c r="Q364" s="259" t="s">
        <v>134</v>
      </c>
      <c r="R364" s="259">
        <v>3</v>
      </c>
      <c r="S364" s="259">
        <v>4</v>
      </c>
      <c r="T364" s="315"/>
    </row>
    <row r="365" spans="1:23" s="552" customFormat="1" x14ac:dyDescent="0.2">
      <c r="A365" s="265" t="s">
        <v>3</v>
      </c>
      <c r="B365" s="266">
        <v>4070</v>
      </c>
      <c r="C365" s="267">
        <v>4070</v>
      </c>
      <c r="D365" s="389">
        <v>4070</v>
      </c>
      <c r="E365" s="389">
        <v>4070</v>
      </c>
      <c r="F365" s="268">
        <v>4070</v>
      </c>
      <c r="G365" s="269">
        <v>4070</v>
      </c>
      <c r="H365" s="267">
        <v>4070</v>
      </c>
      <c r="I365" s="267">
        <v>4070</v>
      </c>
      <c r="J365" s="267">
        <v>4070</v>
      </c>
      <c r="K365" s="267">
        <v>4070</v>
      </c>
      <c r="L365" s="266">
        <v>4070</v>
      </c>
      <c r="M365" s="267">
        <v>4070</v>
      </c>
      <c r="N365" s="267">
        <v>4070</v>
      </c>
      <c r="O365" s="268">
        <v>4070</v>
      </c>
      <c r="P365" s="269">
        <v>4070</v>
      </c>
      <c r="Q365" s="267">
        <v>4070</v>
      </c>
      <c r="R365" s="267">
        <v>4070</v>
      </c>
      <c r="S365" s="267">
        <v>4070</v>
      </c>
      <c r="T365" s="270">
        <v>4070</v>
      </c>
    </row>
    <row r="366" spans="1:23" s="552" customFormat="1" x14ac:dyDescent="0.2">
      <c r="A366" s="271" t="s">
        <v>6</v>
      </c>
      <c r="B366" s="272">
        <v>4094</v>
      </c>
      <c r="C366" s="273">
        <v>4109.333333333333</v>
      </c>
      <c r="D366" s="330">
        <v>4060</v>
      </c>
      <c r="E366" s="330">
        <v>4101.333333333333</v>
      </c>
      <c r="F366" s="274">
        <v>4431.333333333333</v>
      </c>
      <c r="G366" s="275">
        <v>4197.333333333333</v>
      </c>
      <c r="H366" s="273">
        <v>4228.666666666667</v>
      </c>
      <c r="I366" s="273">
        <v>4058</v>
      </c>
      <c r="J366" s="273">
        <v>4204.666666666667</v>
      </c>
      <c r="K366" s="273">
        <v>4279.333333333333</v>
      </c>
      <c r="L366" s="272">
        <v>4036.25</v>
      </c>
      <c r="M366" s="273">
        <v>4005</v>
      </c>
      <c r="N366" s="273">
        <v>4230</v>
      </c>
      <c r="O366" s="274">
        <v>4212.5</v>
      </c>
      <c r="P366" s="275">
        <v>4054</v>
      </c>
      <c r="Q366" s="275">
        <v>4283.333333333333</v>
      </c>
      <c r="R366" s="275">
        <v>4306</v>
      </c>
      <c r="S366" s="275">
        <v>4099.375</v>
      </c>
      <c r="T366" s="276">
        <v>4177.6470588235297</v>
      </c>
    </row>
    <row r="367" spans="1:23" s="552" customFormat="1" x14ac:dyDescent="0.2">
      <c r="A367" s="255" t="s">
        <v>7</v>
      </c>
      <c r="B367" s="277">
        <v>100</v>
      </c>
      <c r="C367" s="278">
        <v>100</v>
      </c>
      <c r="D367" s="333">
        <v>80</v>
      </c>
      <c r="E367" s="333">
        <v>100</v>
      </c>
      <c r="F367" s="279">
        <v>93.333333333333329</v>
      </c>
      <c r="G367" s="280">
        <v>100</v>
      </c>
      <c r="H367" s="278">
        <v>100</v>
      </c>
      <c r="I367" s="278">
        <v>100</v>
      </c>
      <c r="J367" s="278">
        <v>100</v>
      </c>
      <c r="K367" s="278">
        <v>93.333333333333329</v>
      </c>
      <c r="L367" s="277">
        <v>100</v>
      </c>
      <c r="M367" s="278">
        <v>100</v>
      </c>
      <c r="N367" s="278">
        <v>100</v>
      </c>
      <c r="O367" s="279">
        <v>100</v>
      </c>
      <c r="P367" s="280">
        <v>93.333333333333329</v>
      </c>
      <c r="Q367" s="280">
        <v>100</v>
      </c>
      <c r="R367" s="280">
        <v>93.333333333333329</v>
      </c>
      <c r="S367" s="280">
        <v>100</v>
      </c>
      <c r="T367" s="281">
        <v>94.537815126050418</v>
      </c>
    </row>
    <row r="368" spans="1:23" s="552" customFormat="1" x14ac:dyDescent="0.2">
      <c r="A368" s="255" t="s">
        <v>8</v>
      </c>
      <c r="B368" s="282">
        <v>4.3928768239113521E-2</v>
      </c>
      <c r="C368" s="283">
        <v>3.9564068417522497E-2</v>
      </c>
      <c r="D368" s="336">
        <v>6.1782904808327675E-2</v>
      </c>
      <c r="E368" s="336">
        <v>5.4932344328195694E-2</v>
      </c>
      <c r="F368" s="284">
        <v>5.5868357322216976E-2</v>
      </c>
      <c r="G368" s="285">
        <v>3.8479740493986073E-2</v>
      </c>
      <c r="H368" s="283">
        <v>4.6652298358417298E-2</v>
      </c>
      <c r="I368" s="283">
        <v>5.3818171295095904E-2</v>
      </c>
      <c r="J368" s="283">
        <v>4.1792136357132394E-2</v>
      </c>
      <c r="K368" s="283">
        <v>5.5793680880466073E-2</v>
      </c>
      <c r="L368" s="282">
        <v>3.7367817048988762E-2</v>
      </c>
      <c r="M368" s="283">
        <v>2.581785662795855E-2</v>
      </c>
      <c r="N368" s="283">
        <v>4.432860513790722E-2</v>
      </c>
      <c r="O368" s="284">
        <v>5.2758942961300757E-2</v>
      </c>
      <c r="P368" s="285">
        <v>6.0754965296754053E-2</v>
      </c>
      <c r="Q368" s="285">
        <v>4.185005341556032E-2</v>
      </c>
      <c r="R368" s="285">
        <v>5.0481231924396956E-2</v>
      </c>
      <c r="S368" s="285">
        <v>5.3510345790171478E-2</v>
      </c>
      <c r="T368" s="286">
        <v>5.5176961088924385E-2</v>
      </c>
    </row>
    <row r="369" spans="1:23" s="552" customFormat="1" x14ac:dyDescent="0.2">
      <c r="A369" s="271" t="s">
        <v>1</v>
      </c>
      <c r="B369" s="287">
        <f>B366/B365*100-100</f>
        <v>0.58968058968058301</v>
      </c>
      <c r="C369" s="288">
        <f t="shared" ref="C369:G369" si="79">C366/C365*100-100</f>
        <v>0.96642096642096931</v>
      </c>
      <c r="D369" s="288">
        <f t="shared" si="79"/>
        <v>-0.24570024570024884</v>
      </c>
      <c r="E369" s="288">
        <f t="shared" si="79"/>
        <v>0.76986076986077023</v>
      </c>
      <c r="F369" s="289">
        <f t="shared" si="79"/>
        <v>8.8779688779688826</v>
      </c>
      <c r="G369" s="290">
        <f t="shared" si="79"/>
        <v>3.1285831285831307</v>
      </c>
      <c r="H369" s="288">
        <f>H366/H365*100-100</f>
        <v>3.8984438984439151</v>
      </c>
      <c r="I369" s="288">
        <f t="shared" ref="I369:K369" si="80">I366/I365*100-100</f>
        <v>-0.29484029484029861</v>
      </c>
      <c r="J369" s="288">
        <f t="shared" si="80"/>
        <v>3.3087633087633037</v>
      </c>
      <c r="K369" s="288">
        <f t="shared" si="80"/>
        <v>5.1433251433251428</v>
      </c>
      <c r="L369" s="287">
        <f>L366/L365*100-100</f>
        <v>-0.82923832923832208</v>
      </c>
      <c r="M369" s="288">
        <f t="shared" ref="M369:T369" si="81">M366/M365*100-100</f>
        <v>-1.5970515970516033</v>
      </c>
      <c r="N369" s="288">
        <f t="shared" si="81"/>
        <v>3.9312039312039389</v>
      </c>
      <c r="O369" s="289">
        <f t="shared" si="81"/>
        <v>3.5012285012284963</v>
      </c>
      <c r="P369" s="290">
        <f t="shared" si="81"/>
        <v>-0.39312039312039815</v>
      </c>
      <c r="Q369" s="288">
        <f t="shared" si="81"/>
        <v>5.2416052416052423</v>
      </c>
      <c r="R369" s="288">
        <f t="shared" si="81"/>
        <v>5.7985257985258016</v>
      </c>
      <c r="S369" s="288">
        <f t="shared" si="81"/>
        <v>0.72174447174447209</v>
      </c>
      <c r="T369" s="291">
        <f t="shared" si="81"/>
        <v>2.6448908801850024</v>
      </c>
    </row>
    <row r="370" spans="1:23" s="552" customFormat="1" ht="13.5" thickBot="1" x14ac:dyDescent="0.25">
      <c r="A370" s="292" t="s">
        <v>27</v>
      </c>
      <c r="B370" s="484">
        <f t="shared" ref="B370:T370" si="82">B366-B353</f>
        <v>162</v>
      </c>
      <c r="C370" s="485">
        <f t="shared" si="82"/>
        <v>49.33333333333303</v>
      </c>
      <c r="D370" s="485">
        <f t="shared" si="82"/>
        <v>170</v>
      </c>
      <c r="E370" s="485">
        <f t="shared" si="82"/>
        <v>55.33333333333303</v>
      </c>
      <c r="F370" s="486">
        <f t="shared" si="82"/>
        <v>278.66666666666606</v>
      </c>
      <c r="G370" s="487">
        <f t="shared" si="82"/>
        <v>273.04761904761881</v>
      </c>
      <c r="H370" s="485">
        <f t="shared" si="82"/>
        <v>190.80952380952431</v>
      </c>
      <c r="I370" s="485">
        <f t="shared" si="82"/>
        <v>16</v>
      </c>
      <c r="J370" s="485">
        <f t="shared" si="82"/>
        <v>151.33333333333348</v>
      </c>
      <c r="K370" s="485">
        <f t="shared" si="82"/>
        <v>222.66666666666652</v>
      </c>
      <c r="L370" s="484">
        <f t="shared" si="82"/>
        <v>96.25</v>
      </c>
      <c r="M370" s="485">
        <f t="shared" si="82"/>
        <v>222.14285714285734</v>
      </c>
      <c r="N370" s="485">
        <f t="shared" si="82"/>
        <v>70.66666666666697</v>
      </c>
      <c r="O370" s="486">
        <f t="shared" si="82"/>
        <v>173.21428571428578</v>
      </c>
      <c r="P370" s="488">
        <f t="shared" si="82"/>
        <v>168.66666666666652</v>
      </c>
      <c r="Q370" s="489">
        <f t="shared" si="82"/>
        <v>239.99999999999955</v>
      </c>
      <c r="R370" s="489">
        <f t="shared" si="82"/>
        <v>84.66666666666697</v>
      </c>
      <c r="S370" s="489">
        <f t="shared" si="82"/>
        <v>-111.875</v>
      </c>
      <c r="T370" s="490">
        <f t="shared" si="82"/>
        <v>137.03836317135574</v>
      </c>
    </row>
    <row r="371" spans="1:23" s="552" customFormat="1" x14ac:dyDescent="0.2">
      <c r="A371" s="299" t="s">
        <v>51</v>
      </c>
      <c r="B371" s="300">
        <v>65</v>
      </c>
      <c r="C371" s="301">
        <v>61</v>
      </c>
      <c r="D371" s="301">
        <v>15</v>
      </c>
      <c r="E371" s="390">
        <v>63</v>
      </c>
      <c r="F371" s="302">
        <v>72</v>
      </c>
      <c r="G371" s="303">
        <v>61</v>
      </c>
      <c r="H371" s="301">
        <v>65</v>
      </c>
      <c r="I371" s="301">
        <v>15</v>
      </c>
      <c r="J371" s="301">
        <v>65</v>
      </c>
      <c r="K371" s="301">
        <v>73</v>
      </c>
      <c r="L371" s="300">
        <v>76</v>
      </c>
      <c r="M371" s="301">
        <v>15</v>
      </c>
      <c r="N371" s="301">
        <v>76</v>
      </c>
      <c r="O371" s="302">
        <v>76</v>
      </c>
      <c r="P371" s="303">
        <v>74</v>
      </c>
      <c r="Q371" s="303">
        <v>15</v>
      </c>
      <c r="R371" s="303">
        <v>74</v>
      </c>
      <c r="S371" s="303">
        <v>74</v>
      </c>
      <c r="T371" s="304">
        <f>SUM(B371:S371)</f>
        <v>1035</v>
      </c>
      <c r="U371" s="228" t="s">
        <v>56</v>
      </c>
      <c r="V371" s="305">
        <f>T358-T371</f>
        <v>1</v>
      </c>
      <c r="W371" s="306">
        <f>V371/T358</f>
        <v>9.6525096525096527E-4</v>
      </c>
    </row>
    <row r="372" spans="1:23" s="552" customFormat="1" x14ac:dyDescent="0.2">
      <c r="A372" s="307" t="s">
        <v>28</v>
      </c>
      <c r="B372" s="246">
        <v>146</v>
      </c>
      <c r="C372" s="244">
        <v>146</v>
      </c>
      <c r="D372" s="244">
        <v>146</v>
      </c>
      <c r="E372" s="424">
        <v>144.5</v>
      </c>
      <c r="F372" s="247">
        <v>143.5</v>
      </c>
      <c r="G372" s="248">
        <v>146</v>
      </c>
      <c r="H372" s="244">
        <v>144.5</v>
      </c>
      <c r="I372" s="244">
        <v>146</v>
      </c>
      <c r="J372" s="244">
        <v>144</v>
      </c>
      <c r="K372" s="244">
        <v>144</v>
      </c>
      <c r="L372" s="246">
        <v>146</v>
      </c>
      <c r="M372" s="244">
        <v>146</v>
      </c>
      <c r="N372" s="244">
        <v>143</v>
      </c>
      <c r="O372" s="247">
        <v>143.5</v>
      </c>
      <c r="P372" s="248">
        <v>146</v>
      </c>
      <c r="Q372" s="248">
        <v>146</v>
      </c>
      <c r="R372" s="248">
        <v>144</v>
      </c>
      <c r="S372" s="248">
        <v>144</v>
      </c>
      <c r="T372" s="237"/>
      <c r="U372" s="228" t="s">
        <v>57</v>
      </c>
      <c r="V372" s="228">
        <v>143.66</v>
      </c>
      <c r="W372" s="228"/>
    </row>
    <row r="373" spans="1:23" s="552" customFormat="1" ht="13.5" thickBot="1" x14ac:dyDescent="0.25">
      <c r="A373" s="308" t="s">
        <v>26</v>
      </c>
      <c r="B373" s="249">
        <f t="shared" ref="B373:S373" si="83">B372-B359</f>
        <v>1</v>
      </c>
      <c r="C373" s="245">
        <f t="shared" si="83"/>
        <v>1</v>
      </c>
      <c r="D373" s="245">
        <f t="shared" si="83"/>
        <v>1</v>
      </c>
      <c r="E373" s="245">
        <f t="shared" si="83"/>
        <v>1</v>
      </c>
      <c r="F373" s="250">
        <f t="shared" si="83"/>
        <v>1</v>
      </c>
      <c r="G373" s="251">
        <f t="shared" si="83"/>
        <v>1</v>
      </c>
      <c r="H373" s="245">
        <f t="shared" si="83"/>
        <v>1</v>
      </c>
      <c r="I373" s="245">
        <f t="shared" si="83"/>
        <v>1</v>
      </c>
      <c r="J373" s="245">
        <f t="shared" si="83"/>
        <v>1</v>
      </c>
      <c r="K373" s="245">
        <f t="shared" si="83"/>
        <v>1</v>
      </c>
      <c r="L373" s="249">
        <f t="shared" si="83"/>
        <v>1</v>
      </c>
      <c r="M373" s="245">
        <f t="shared" si="83"/>
        <v>1</v>
      </c>
      <c r="N373" s="245">
        <f t="shared" si="83"/>
        <v>1</v>
      </c>
      <c r="O373" s="250">
        <f t="shared" si="83"/>
        <v>1</v>
      </c>
      <c r="P373" s="251">
        <f t="shared" si="83"/>
        <v>1</v>
      </c>
      <c r="Q373" s="245">
        <f t="shared" si="83"/>
        <v>1</v>
      </c>
      <c r="R373" s="245">
        <f t="shared" si="83"/>
        <v>1</v>
      </c>
      <c r="S373" s="245">
        <f t="shared" si="83"/>
        <v>1</v>
      </c>
      <c r="T373" s="238"/>
      <c r="U373" s="228" t="s">
        <v>26</v>
      </c>
      <c r="V373" s="431">
        <f>V372-V359</f>
        <v>1.4900000000000091</v>
      </c>
      <c r="W373" s="228"/>
    </row>
    <row r="374" spans="1:23" x14ac:dyDescent="0.2">
      <c r="D374" s="552"/>
      <c r="E374" s="552"/>
      <c r="F374" s="552"/>
      <c r="G374" s="552"/>
      <c r="H374" s="552"/>
      <c r="I374" s="552"/>
      <c r="J374" s="552"/>
      <c r="K374" s="552"/>
      <c r="L374" s="552"/>
      <c r="M374" s="552"/>
      <c r="N374" s="552"/>
      <c r="O374" s="552"/>
      <c r="P374" s="552"/>
      <c r="Q374" s="552" t="s">
        <v>75</v>
      </c>
      <c r="R374" s="552"/>
      <c r="S374" s="552"/>
    </row>
    <row r="375" spans="1:23" ht="13.5" thickBot="1" x14ac:dyDescent="0.25"/>
    <row r="376" spans="1:23" s="554" customFormat="1" ht="13.5" thickBot="1" x14ac:dyDescent="0.25">
      <c r="A376" s="254" t="s">
        <v>148</v>
      </c>
      <c r="B376" s="567" t="s">
        <v>53</v>
      </c>
      <c r="C376" s="568"/>
      <c r="D376" s="568"/>
      <c r="E376" s="568"/>
      <c r="F376" s="569"/>
      <c r="G376" s="567" t="s">
        <v>68</v>
      </c>
      <c r="H376" s="568"/>
      <c r="I376" s="568"/>
      <c r="J376" s="568"/>
      <c r="K376" s="569"/>
      <c r="L376" s="567" t="s">
        <v>63</v>
      </c>
      <c r="M376" s="568"/>
      <c r="N376" s="568"/>
      <c r="O376" s="569"/>
      <c r="P376" s="567" t="s">
        <v>64</v>
      </c>
      <c r="Q376" s="568"/>
      <c r="R376" s="568"/>
      <c r="S376" s="569"/>
      <c r="T376" s="316" t="s">
        <v>55</v>
      </c>
    </row>
    <row r="377" spans="1:23" s="554" customFormat="1" x14ac:dyDescent="0.2">
      <c r="A377" s="255" t="s">
        <v>54</v>
      </c>
      <c r="B377" s="349">
        <v>1</v>
      </c>
      <c r="C377" s="260">
        <v>2</v>
      </c>
      <c r="D377" s="403" t="s">
        <v>129</v>
      </c>
      <c r="E377" s="403">
        <v>4</v>
      </c>
      <c r="F377" s="350">
        <v>5</v>
      </c>
      <c r="G377" s="349">
        <v>1</v>
      </c>
      <c r="H377" s="260">
        <v>2</v>
      </c>
      <c r="I377" s="403" t="s">
        <v>129</v>
      </c>
      <c r="J377" s="403">
        <v>4</v>
      </c>
      <c r="K377" s="350">
        <v>5</v>
      </c>
      <c r="L377" s="349">
        <v>1</v>
      </c>
      <c r="M377" s="260" t="s">
        <v>134</v>
      </c>
      <c r="N377" s="260">
        <v>3</v>
      </c>
      <c r="O377" s="350">
        <v>4</v>
      </c>
      <c r="P377" s="259">
        <v>1</v>
      </c>
      <c r="Q377" s="259" t="s">
        <v>134</v>
      </c>
      <c r="R377" s="259">
        <v>3</v>
      </c>
      <c r="S377" s="259">
        <v>4</v>
      </c>
      <c r="T377" s="315"/>
    </row>
    <row r="378" spans="1:23" s="554" customFormat="1" x14ac:dyDescent="0.2">
      <c r="A378" s="265" t="s">
        <v>3</v>
      </c>
      <c r="B378" s="266">
        <v>4120</v>
      </c>
      <c r="C378" s="267">
        <v>4120</v>
      </c>
      <c r="D378" s="389">
        <v>4120</v>
      </c>
      <c r="E378" s="389">
        <v>4120</v>
      </c>
      <c r="F378" s="268">
        <v>4120</v>
      </c>
      <c r="G378" s="269">
        <v>4120</v>
      </c>
      <c r="H378" s="267">
        <v>4120</v>
      </c>
      <c r="I378" s="267">
        <v>4120</v>
      </c>
      <c r="J378" s="267">
        <v>4120</v>
      </c>
      <c r="K378" s="267">
        <v>4120</v>
      </c>
      <c r="L378" s="266">
        <v>4120</v>
      </c>
      <c r="M378" s="267">
        <v>4120</v>
      </c>
      <c r="N378" s="267">
        <v>4120</v>
      </c>
      <c r="O378" s="268">
        <v>4120</v>
      </c>
      <c r="P378" s="269">
        <v>4120</v>
      </c>
      <c r="Q378" s="267">
        <v>4120</v>
      </c>
      <c r="R378" s="267">
        <v>4120</v>
      </c>
      <c r="S378" s="267">
        <v>4120</v>
      </c>
      <c r="T378" s="270">
        <v>4120</v>
      </c>
    </row>
    <row r="379" spans="1:23" s="554" customFormat="1" x14ac:dyDescent="0.2">
      <c r="A379" s="271" t="s">
        <v>6</v>
      </c>
      <c r="B379" s="272">
        <v>4198.666666666667</v>
      </c>
      <c r="C379" s="273">
        <v>4420.666666666667</v>
      </c>
      <c r="D379" s="330">
        <v>4192</v>
      </c>
      <c r="E379" s="330">
        <v>4287.333333333333</v>
      </c>
      <c r="F379" s="274">
        <v>4362</v>
      </c>
      <c r="G379" s="275">
        <v>4232</v>
      </c>
      <c r="H379" s="273">
        <v>4208</v>
      </c>
      <c r="I379" s="273">
        <v>4286</v>
      </c>
      <c r="J379" s="273">
        <v>4230.666666666667</v>
      </c>
      <c r="K379" s="273">
        <v>4408.666666666667</v>
      </c>
      <c r="L379" s="272">
        <v>4132.666666666667</v>
      </c>
      <c r="M379" s="273">
        <v>4006.6666666666665</v>
      </c>
      <c r="N379" s="273">
        <v>4284</v>
      </c>
      <c r="O379" s="274">
        <v>4372</v>
      </c>
      <c r="P379" s="275">
        <v>4126.666666666667</v>
      </c>
      <c r="Q379" s="275">
        <v>4330</v>
      </c>
      <c r="R379" s="275">
        <v>4228.125</v>
      </c>
      <c r="S379" s="275">
        <v>4206.666666666667</v>
      </c>
      <c r="T379" s="276">
        <v>4257.6724137931033</v>
      </c>
    </row>
    <row r="380" spans="1:23" s="554" customFormat="1" x14ac:dyDescent="0.2">
      <c r="A380" s="255" t="s">
        <v>7</v>
      </c>
      <c r="B380" s="277">
        <v>100</v>
      </c>
      <c r="C380" s="278">
        <v>93.333333333333329</v>
      </c>
      <c r="D380" s="333">
        <v>80</v>
      </c>
      <c r="E380" s="333">
        <v>100</v>
      </c>
      <c r="F380" s="279">
        <v>100</v>
      </c>
      <c r="G380" s="280">
        <v>100</v>
      </c>
      <c r="H380" s="278">
        <v>100</v>
      </c>
      <c r="I380" s="278">
        <v>80</v>
      </c>
      <c r="J380" s="278">
        <v>100</v>
      </c>
      <c r="K380" s="278">
        <v>93.333333333333329</v>
      </c>
      <c r="L380" s="277">
        <v>93.333333333333329</v>
      </c>
      <c r="M380" s="278">
        <v>100</v>
      </c>
      <c r="N380" s="278">
        <v>100</v>
      </c>
      <c r="O380" s="279">
        <v>100</v>
      </c>
      <c r="P380" s="280">
        <v>80</v>
      </c>
      <c r="Q380" s="280">
        <v>100</v>
      </c>
      <c r="R380" s="280">
        <v>87.5</v>
      </c>
      <c r="S380" s="280">
        <v>80</v>
      </c>
      <c r="T380" s="281">
        <v>93.534482758620683</v>
      </c>
    </row>
    <row r="381" spans="1:23" s="554" customFormat="1" x14ac:dyDescent="0.2">
      <c r="A381" s="255" t="s">
        <v>8</v>
      </c>
      <c r="B381" s="282">
        <v>5.3961102637268173E-2</v>
      </c>
      <c r="C381" s="283">
        <v>5.3788375280939091E-2</v>
      </c>
      <c r="D381" s="336">
        <v>5.791206545054299E-2</v>
      </c>
      <c r="E381" s="336">
        <v>4.4398084208515112E-2</v>
      </c>
      <c r="F381" s="284">
        <v>6.2572112275954078E-2</v>
      </c>
      <c r="G381" s="285">
        <v>2.8239629288338449E-2</v>
      </c>
      <c r="H381" s="283">
        <v>3.983332098813111E-2</v>
      </c>
      <c r="I381" s="283">
        <v>6.2459478793288392E-2</v>
      </c>
      <c r="J381" s="283">
        <v>5.2460984427168005E-2</v>
      </c>
      <c r="K381" s="283">
        <v>4.4044488320901541E-2</v>
      </c>
      <c r="L381" s="282">
        <v>5.2714665631231464E-2</v>
      </c>
      <c r="M381" s="283">
        <v>2.116155963723157E-2</v>
      </c>
      <c r="N381" s="283">
        <v>4.9427702668047302E-2</v>
      </c>
      <c r="O381" s="284">
        <v>3.0836778675851269E-2</v>
      </c>
      <c r="P381" s="285">
        <v>6.2019552328336468E-2</v>
      </c>
      <c r="Q381" s="285">
        <v>4.1519085550566708E-2</v>
      </c>
      <c r="R381" s="285">
        <v>7.1538454216504718E-2</v>
      </c>
      <c r="S381" s="285">
        <v>6.487952294915629E-2</v>
      </c>
      <c r="T381" s="286">
        <v>5.6668668201026368E-2</v>
      </c>
    </row>
    <row r="382" spans="1:23" s="554" customFormat="1" x14ac:dyDescent="0.2">
      <c r="A382" s="271" t="s">
        <v>1</v>
      </c>
      <c r="B382" s="287">
        <f>B379/B378*100-100</f>
        <v>1.9093851132686126</v>
      </c>
      <c r="C382" s="288">
        <f t="shared" ref="C382:G382" si="84">C379/C378*100-100</f>
        <v>7.2977346278317157</v>
      </c>
      <c r="D382" s="288">
        <f t="shared" si="84"/>
        <v>1.7475728155339709</v>
      </c>
      <c r="E382" s="288">
        <f t="shared" si="84"/>
        <v>4.0614886731391522</v>
      </c>
      <c r="F382" s="289">
        <f t="shared" si="84"/>
        <v>5.8737864077669855</v>
      </c>
      <c r="G382" s="290">
        <f t="shared" si="84"/>
        <v>2.7184466019417357</v>
      </c>
      <c r="H382" s="288">
        <f>H379/H378*100-100</f>
        <v>2.1359223300970882</v>
      </c>
      <c r="I382" s="288">
        <f t="shared" ref="I382:K382" si="85">I379/I378*100-100</f>
        <v>4.0291262135922352</v>
      </c>
      <c r="J382" s="288">
        <f t="shared" si="85"/>
        <v>2.686084142394833</v>
      </c>
      <c r="K382" s="288">
        <f t="shared" si="85"/>
        <v>7.0064724919093919</v>
      </c>
      <c r="L382" s="287">
        <f>L379/L378*100-100</f>
        <v>0.30744336569578934</v>
      </c>
      <c r="M382" s="288">
        <f t="shared" ref="M382:T382" si="86">M379/M378*100-100</f>
        <v>-2.7508090614886811</v>
      </c>
      <c r="N382" s="288">
        <f t="shared" si="86"/>
        <v>3.9805825242718527</v>
      </c>
      <c r="O382" s="289">
        <f t="shared" si="86"/>
        <v>6.1165048543689409</v>
      </c>
      <c r="P382" s="290">
        <f t="shared" si="86"/>
        <v>0.16181229773464167</v>
      </c>
      <c r="Q382" s="288">
        <f t="shared" si="86"/>
        <v>5.0970873786407793</v>
      </c>
      <c r="R382" s="288">
        <f t="shared" si="86"/>
        <v>2.6243932038834998</v>
      </c>
      <c r="S382" s="288">
        <f t="shared" si="86"/>
        <v>2.1035598705501712</v>
      </c>
      <c r="T382" s="291">
        <f t="shared" si="86"/>
        <v>3.3415634415801918</v>
      </c>
    </row>
    <row r="383" spans="1:23" s="554" customFormat="1" ht="13.5" thickBot="1" x14ac:dyDescent="0.25">
      <c r="A383" s="292" t="s">
        <v>27</v>
      </c>
      <c r="B383" s="484">
        <f t="shared" ref="B383:T383" si="87">B379-B366</f>
        <v>104.66666666666697</v>
      </c>
      <c r="C383" s="485">
        <f t="shared" si="87"/>
        <v>311.33333333333394</v>
      </c>
      <c r="D383" s="485">
        <f t="shared" si="87"/>
        <v>132</v>
      </c>
      <c r="E383" s="485">
        <f t="shared" si="87"/>
        <v>186</v>
      </c>
      <c r="F383" s="486">
        <f t="shared" si="87"/>
        <v>-69.33333333333303</v>
      </c>
      <c r="G383" s="487">
        <f t="shared" si="87"/>
        <v>34.66666666666697</v>
      </c>
      <c r="H383" s="485">
        <f t="shared" si="87"/>
        <v>-20.66666666666697</v>
      </c>
      <c r="I383" s="485">
        <f t="shared" si="87"/>
        <v>228</v>
      </c>
      <c r="J383" s="485">
        <f t="shared" si="87"/>
        <v>26</v>
      </c>
      <c r="K383" s="485">
        <f t="shared" si="87"/>
        <v>129.33333333333394</v>
      </c>
      <c r="L383" s="484">
        <f t="shared" si="87"/>
        <v>96.41666666666697</v>
      </c>
      <c r="M383" s="485">
        <f t="shared" si="87"/>
        <v>1.6666666666665151</v>
      </c>
      <c r="N383" s="485">
        <f t="shared" si="87"/>
        <v>54</v>
      </c>
      <c r="O383" s="486">
        <f t="shared" si="87"/>
        <v>159.5</v>
      </c>
      <c r="P383" s="488">
        <f t="shared" si="87"/>
        <v>72.66666666666697</v>
      </c>
      <c r="Q383" s="489">
        <f t="shared" si="87"/>
        <v>46.66666666666697</v>
      </c>
      <c r="R383" s="489">
        <f t="shared" si="87"/>
        <v>-77.875</v>
      </c>
      <c r="S383" s="489">
        <f t="shared" si="87"/>
        <v>107.29166666666697</v>
      </c>
      <c r="T383" s="490">
        <f t="shared" si="87"/>
        <v>80.025354969573527</v>
      </c>
    </row>
    <row r="384" spans="1:23" s="554" customFormat="1" x14ac:dyDescent="0.2">
      <c r="A384" s="299" t="s">
        <v>51</v>
      </c>
      <c r="B384" s="300">
        <v>65</v>
      </c>
      <c r="C384" s="301">
        <v>61</v>
      </c>
      <c r="D384" s="301">
        <v>14</v>
      </c>
      <c r="E384" s="390">
        <v>63</v>
      </c>
      <c r="F384" s="302">
        <v>72</v>
      </c>
      <c r="G384" s="303">
        <v>61</v>
      </c>
      <c r="H384" s="301">
        <v>65</v>
      </c>
      <c r="I384" s="301">
        <v>15</v>
      </c>
      <c r="J384" s="301">
        <v>65</v>
      </c>
      <c r="K384" s="301">
        <v>73</v>
      </c>
      <c r="L384" s="300">
        <v>76</v>
      </c>
      <c r="M384" s="301">
        <v>14</v>
      </c>
      <c r="N384" s="301">
        <v>76</v>
      </c>
      <c r="O384" s="302">
        <v>74</v>
      </c>
      <c r="P384" s="303">
        <v>74</v>
      </c>
      <c r="Q384" s="303">
        <v>15</v>
      </c>
      <c r="R384" s="303">
        <v>74</v>
      </c>
      <c r="S384" s="303">
        <v>74</v>
      </c>
      <c r="T384" s="304">
        <f>SUM(B384:S384)</f>
        <v>1031</v>
      </c>
      <c r="U384" s="228" t="s">
        <v>56</v>
      </c>
      <c r="V384" s="305">
        <f>T371-T384</f>
        <v>4</v>
      </c>
      <c r="W384" s="306">
        <f>V384/T371</f>
        <v>3.8647342995169081E-3</v>
      </c>
    </row>
    <row r="385" spans="1:23" s="554" customFormat="1" x14ac:dyDescent="0.2">
      <c r="A385" s="307" t="s">
        <v>28</v>
      </c>
      <c r="B385" s="246">
        <v>147</v>
      </c>
      <c r="C385" s="244">
        <v>147</v>
      </c>
      <c r="D385" s="244">
        <v>147</v>
      </c>
      <c r="E385" s="424">
        <v>145.5</v>
      </c>
      <c r="F385" s="247">
        <v>144.5</v>
      </c>
      <c r="G385" s="248">
        <v>147</v>
      </c>
      <c r="H385" s="244">
        <v>145.5</v>
      </c>
      <c r="I385" s="244">
        <v>147</v>
      </c>
      <c r="J385" s="244">
        <v>145</v>
      </c>
      <c r="K385" s="244">
        <v>145</v>
      </c>
      <c r="L385" s="246">
        <v>147</v>
      </c>
      <c r="M385" s="244">
        <v>147</v>
      </c>
      <c r="N385" s="244">
        <v>144</v>
      </c>
      <c r="O385" s="247">
        <v>144.5</v>
      </c>
      <c r="P385" s="248">
        <v>147</v>
      </c>
      <c r="Q385" s="248">
        <v>147</v>
      </c>
      <c r="R385" s="248">
        <v>145</v>
      </c>
      <c r="S385" s="248">
        <v>145</v>
      </c>
      <c r="T385" s="237"/>
      <c r="U385" s="228" t="s">
        <v>57</v>
      </c>
      <c r="V385" s="228">
        <v>144.65</v>
      </c>
      <c r="W385" s="228"/>
    </row>
    <row r="386" spans="1:23" s="554" customFormat="1" ht="13.5" thickBot="1" x14ac:dyDescent="0.25">
      <c r="A386" s="308" t="s">
        <v>26</v>
      </c>
      <c r="B386" s="249">
        <f t="shared" ref="B386:S386" si="88">B385-B372</f>
        <v>1</v>
      </c>
      <c r="C386" s="245">
        <f t="shared" si="88"/>
        <v>1</v>
      </c>
      <c r="D386" s="245">
        <f t="shared" si="88"/>
        <v>1</v>
      </c>
      <c r="E386" s="245">
        <f t="shared" si="88"/>
        <v>1</v>
      </c>
      <c r="F386" s="250">
        <f t="shared" si="88"/>
        <v>1</v>
      </c>
      <c r="G386" s="251">
        <f t="shared" si="88"/>
        <v>1</v>
      </c>
      <c r="H386" s="245">
        <f t="shared" si="88"/>
        <v>1</v>
      </c>
      <c r="I386" s="245">
        <f t="shared" si="88"/>
        <v>1</v>
      </c>
      <c r="J386" s="245">
        <f t="shared" si="88"/>
        <v>1</v>
      </c>
      <c r="K386" s="245">
        <f t="shared" si="88"/>
        <v>1</v>
      </c>
      <c r="L386" s="249">
        <f t="shared" si="88"/>
        <v>1</v>
      </c>
      <c r="M386" s="245">
        <f t="shared" si="88"/>
        <v>1</v>
      </c>
      <c r="N386" s="245">
        <f t="shared" si="88"/>
        <v>1</v>
      </c>
      <c r="O386" s="250">
        <f t="shared" si="88"/>
        <v>1</v>
      </c>
      <c r="P386" s="251">
        <f t="shared" si="88"/>
        <v>1</v>
      </c>
      <c r="Q386" s="245">
        <f t="shared" si="88"/>
        <v>1</v>
      </c>
      <c r="R386" s="245">
        <f t="shared" si="88"/>
        <v>1</v>
      </c>
      <c r="S386" s="245">
        <f t="shared" si="88"/>
        <v>1</v>
      </c>
      <c r="T386" s="238"/>
      <c r="U386" s="228" t="s">
        <v>26</v>
      </c>
      <c r="V386" s="431">
        <f>V385-V372</f>
        <v>0.99000000000000909</v>
      </c>
      <c r="W386" s="228"/>
    </row>
    <row r="387" spans="1:23" x14ac:dyDescent="0.2"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</row>
    <row r="388" spans="1:23" ht="13.5" thickBot="1" x14ac:dyDescent="0.25"/>
    <row r="389" spans="1:23" s="557" customFormat="1" ht="13.5" thickBot="1" x14ac:dyDescent="0.25">
      <c r="A389" s="254" t="s">
        <v>149</v>
      </c>
      <c r="B389" s="567" t="s">
        <v>53</v>
      </c>
      <c r="C389" s="568"/>
      <c r="D389" s="568"/>
      <c r="E389" s="568"/>
      <c r="F389" s="569"/>
      <c r="G389" s="567" t="s">
        <v>68</v>
      </c>
      <c r="H389" s="568"/>
      <c r="I389" s="568"/>
      <c r="J389" s="568"/>
      <c r="K389" s="569"/>
      <c r="L389" s="567" t="s">
        <v>63</v>
      </c>
      <c r="M389" s="568"/>
      <c r="N389" s="568"/>
      <c r="O389" s="569"/>
      <c r="P389" s="567" t="s">
        <v>64</v>
      </c>
      <c r="Q389" s="568"/>
      <c r="R389" s="568"/>
      <c r="S389" s="569"/>
      <c r="T389" s="316" t="s">
        <v>55</v>
      </c>
    </row>
    <row r="390" spans="1:23" s="557" customFormat="1" x14ac:dyDescent="0.2">
      <c r="A390" s="255" t="s">
        <v>54</v>
      </c>
      <c r="B390" s="349">
        <v>1</v>
      </c>
      <c r="C390" s="260">
        <v>2</v>
      </c>
      <c r="D390" s="403" t="s">
        <v>129</v>
      </c>
      <c r="E390" s="403">
        <v>4</v>
      </c>
      <c r="F390" s="350">
        <v>5</v>
      </c>
      <c r="G390" s="349">
        <v>1</v>
      </c>
      <c r="H390" s="260">
        <v>2</v>
      </c>
      <c r="I390" s="403" t="s">
        <v>129</v>
      </c>
      <c r="J390" s="403">
        <v>4</v>
      </c>
      <c r="K390" s="350">
        <v>5</v>
      </c>
      <c r="L390" s="349">
        <v>1</v>
      </c>
      <c r="M390" s="260" t="s">
        <v>134</v>
      </c>
      <c r="N390" s="260">
        <v>3</v>
      </c>
      <c r="O390" s="350">
        <v>4</v>
      </c>
      <c r="P390" s="259">
        <v>1</v>
      </c>
      <c r="Q390" s="259" t="s">
        <v>134</v>
      </c>
      <c r="R390" s="259">
        <v>3</v>
      </c>
      <c r="S390" s="259">
        <v>4</v>
      </c>
      <c r="T390" s="315"/>
    </row>
    <row r="391" spans="1:23" s="557" customFormat="1" x14ac:dyDescent="0.2">
      <c r="A391" s="265" t="s">
        <v>3</v>
      </c>
      <c r="B391" s="266">
        <v>4160</v>
      </c>
      <c r="C391" s="267">
        <v>4160</v>
      </c>
      <c r="D391" s="389">
        <v>4160</v>
      </c>
      <c r="E391" s="389">
        <v>4160</v>
      </c>
      <c r="F391" s="268">
        <v>4160</v>
      </c>
      <c r="G391" s="269">
        <v>4160</v>
      </c>
      <c r="H391" s="267">
        <v>4160</v>
      </c>
      <c r="I391" s="267">
        <v>4160</v>
      </c>
      <c r="J391" s="267">
        <v>4160</v>
      </c>
      <c r="K391" s="267">
        <v>4160</v>
      </c>
      <c r="L391" s="266">
        <v>4160</v>
      </c>
      <c r="M391" s="267">
        <v>4160</v>
      </c>
      <c r="N391" s="267">
        <v>4160</v>
      </c>
      <c r="O391" s="268">
        <v>4160</v>
      </c>
      <c r="P391" s="269">
        <v>4160</v>
      </c>
      <c r="Q391" s="267">
        <v>4160</v>
      </c>
      <c r="R391" s="267">
        <v>4160</v>
      </c>
      <c r="S391" s="267">
        <v>4160</v>
      </c>
      <c r="T391" s="270">
        <v>4160</v>
      </c>
    </row>
    <row r="392" spans="1:23" s="557" customFormat="1" x14ac:dyDescent="0.2">
      <c r="A392" s="271" t="s">
        <v>6</v>
      </c>
      <c r="B392" s="272">
        <v>4258</v>
      </c>
      <c r="C392" s="273">
        <v>4281.333333333333</v>
      </c>
      <c r="D392" s="330">
        <v>4184</v>
      </c>
      <c r="E392" s="330">
        <v>4353.333333333333</v>
      </c>
      <c r="F392" s="274">
        <v>4448.125</v>
      </c>
      <c r="G392" s="275">
        <v>4315.333333333333</v>
      </c>
      <c r="H392" s="273">
        <v>4352.666666666667</v>
      </c>
      <c r="I392" s="273">
        <v>4424</v>
      </c>
      <c r="J392" s="273">
        <v>4316.666666666667</v>
      </c>
      <c r="K392" s="273">
        <v>4380</v>
      </c>
      <c r="L392" s="272">
        <v>4290.588235294118</v>
      </c>
      <c r="M392" s="273">
        <v>4283.333333333333</v>
      </c>
      <c r="N392" s="273">
        <v>4396</v>
      </c>
      <c r="O392" s="274">
        <v>4413.75</v>
      </c>
      <c r="P392" s="275">
        <v>4302.1428571428569</v>
      </c>
      <c r="Q392" s="275">
        <v>4561.666666666667</v>
      </c>
      <c r="R392" s="275">
        <v>4438.666666666667</v>
      </c>
      <c r="S392" s="275">
        <v>4296</v>
      </c>
      <c r="T392" s="276">
        <v>4348.333333333333</v>
      </c>
    </row>
    <row r="393" spans="1:23" s="557" customFormat="1" x14ac:dyDescent="0.2">
      <c r="A393" s="255" t="s">
        <v>7</v>
      </c>
      <c r="B393" s="277">
        <v>100</v>
      </c>
      <c r="C393" s="278">
        <v>100</v>
      </c>
      <c r="D393" s="333">
        <v>100</v>
      </c>
      <c r="E393" s="333">
        <v>93.333333333333329</v>
      </c>
      <c r="F393" s="279">
        <v>93.75</v>
      </c>
      <c r="G393" s="280">
        <v>86.666666666666671</v>
      </c>
      <c r="H393" s="278">
        <v>86.666666666666671</v>
      </c>
      <c r="I393" s="278">
        <v>100</v>
      </c>
      <c r="J393" s="278">
        <v>80</v>
      </c>
      <c r="K393" s="278">
        <v>92.857142857142861</v>
      </c>
      <c r="L393" s="277">
        <v>88.235294117647058</v>
      </c>
      <c r="M393" s="278">
        <v>100</v>
      </c>
      <c r="N393" s="278">
        <v>93.333333333333329</v>
      </c>
      <c r="O393" s="279">
        <v>87.5</v>
      </c>
      <c r="P393" s="280">
        <v>78.571428571428569</v>
      </c>
      <c r="Q393" s="280">
        <v>100</v>
      </c>
      <c r="R393" s="280">
        <v>93.333333333333329</v>
      </c>
      <c r="S393" s="280">
        <v>93.333333333333329</v>
      </c>
      <c r="T393" s="281">
        <v>91.025641025641022</v>
      </c>
    </row>
    <row r="394" spans="1:23" s="557" customFormat="1" x14ac:dyDescent="0.2">
      <c r="A394" s="255" t="s">
        <v>8</v>
      </c>
      <c r="B394" s="282">
        <v>3.2533012973283912E-2</v>
      </c>
      <c r="C394" s="283">
        <v>3.8473199537984122E-2</v>
      </c>
      <c r="D394" s="336">
        <v>6.0720629094456663E-2</v>
      </c>
      <c r="E394" s="336">
        <v>5.13622188627611E-2</v>
      </c>
      <c r="F394" s="284">
        <v>5.6389848297074122E-2</v>
      </c>
      <c r="G394" s="285">
        <v>5.8897374455157296E-2</v>
      </c>
      <c r="H394" s="283">
        <v>6.1580974765686927E-2</v>
      </c>
      <c r="I394" s="283">
        <v>3.5899786068882139E-2</v>
      </c>
      <c r="J394" s="283">
        <v>6.0484569509343188E-2</v>
      </c>
      <c r="K394" s="283">
        <v>5.9910147468917513E-2</v>
      </c>
      <c r="L394" s="282">
        <v>5.9820106715347335E-2</v>
      </c>
      <c r="M394" s="283">
        <v>5.1761211356624905E-2</v>
      </c>
      <c r="N394" s="283">
        <v>4.941282614153035E-2</v>
      </c>
      <c r="O394" s="284">
        <v>6.6826389210444398E-2</v>
      </c>
      <c r="P394" s="285">
        <v>8.8742957111339948E-2</v>
      </c>
      <c r="Q394" s="285">
        <v>3.1702524814811298E-2</v>
      </c>
      <c r="R394" s="285">
        <v>4.944048147187418E-2</v>
      </c>
      <c r="S394" s="285">
        <v>7.0125600091794485E-2</v>
      </c>
      <c r="T394" s="286">
        <v>5.9961467895470251E-2</v>
      </c>
    </row>
    <row r="395" spans="1:23" s="557" customFormat="1" x14ac:dyDescent="0.2">
      <c r="A395" s="271" t="s">
        <v>1</v>
      </c>
      <c r="B395" s="287">
        <f>B392/B391*100-100</f>
        <v>2.3557692307692264</v>
      </c>
      <c r="C395" s="288">
        <f t="shared" ref="C395:G395" si="89">C392/C391*100-100</f>
        <v>2.9166666666666572</v>
      </c>
      <c r="D395" s="288">
        <f t="shared" si="89"/>
        <v>0.5769230769230802</v>
      </c>
      <c r="E395" s="288">
        <f t="shared" si="89"/>
        <v>4.6474358974358836</v>
      </c>
      <c r="F395" s="289">
        <f t="shared" si="89"/>
        <v>6.9260817307692264</v>
      </c>
      <c r="G395" s="290">
        <f t="shared" si="89"/>
        <v>3.7339743589743506</v>
      </c>
      <c r="H395" s="288">
        <f>H392/H391*100-100</f>
        <v>4.6314102564102768</v>
      </c>
      <c r="I395" s="288">
        <f t="shared" ref="I395:K395" si="90">I392/I391*100-100</f>
        <v>6.3461538461538396</v>
      </c>
      <c r="J395" s="288">
        <f t="shared" si="90"/>
        <v>3.7660256410256352</v>
      </c>
      <c r="K395" s="288">
        <f t="shared" si="90"/>
        <v>5.2884615384615472</v>
      </c>
      <c r="L395" s="287">
        <f>L392/L391*100-100</f>
        <v>3.1391402714932184</v>
      </c>
      <c r="M395" s="288">
        <f t="shared" ref="M395:T395" si="91">M392/M391*100-100</f>
        <v>2.9647435897435912</v>
      </c>
      <c r="N395" s="288">
        <f t="shared" si="91"/>
        <v>5.6730769230769198</v>
      </c>
      <c r="O395" s="289">
        <f t="shared" si="91"/>
        <v>6.0997596153846274</v>
      </c>
      <c r="P395" s="290">
        <f t="shared" si="91"/>
        <v>3.4168956043955916</v>
      </c>
      <c r="Q395" s="288">
        <f t="shared" si="91"/>
        <v>9.6554487179487296</v>
      </c>
      <c r="R395" s="288">
        <f t="shared" si="91"/>
        <v>6.6987179487179418</v>
      </c>
      <c r="S395" s="288">
        <f t="shared" si="91"/>
        <v>3.2692307692307736</v>
      </c>
      <c r="T395" s="291">
        <f t="shared" si="91"/>
        <v>4.5272435897435912</v>
      </c>
    </row>
    <row r="396" spans="1:23" s="557" customFormat="1" ht="13.5" thickBot="1" x14ac:dyDescent="0.25">
      <c r="A396" s="292" t="s">
        <v>27</v>
      </c>
      <c r="B396" s="484">
        <f t="shared" ref="B396:T396" si="92">B392-B379</f>
        <v>59.33333333333303</v>
      </c>
      <c r="C396" s="485">
        <f t="shared" si="92"/>
        <v>-139.33333333333394</v>
      </c>
      <c r="D396" s="485">
        <f t="shared" si="92"/>
        <v>-8</v>
      </c>
      <c r="E396" s="485">
        <f t="shared" si="92"/>
        <v>66</v>
      </c>
      <c r="F396" s="486">
        <f t="shared" si="92"/>
        <v>86.125</v>
      </c>
      <c r="G396" s="487">
        <f t="shared" si="92"/>
        <v>83.33333333333303</v>
      </c>
      <c r="H396" s="485">
        <f t="shared" si="92"/>
        <v>144.66666666666697</v>
      </c>
      <c r="I396" s="485">
        <f t="shared" si="92"/>
        <v>138</v>
      </c>
      <c r="J396" s="485">
        <f t="shared" si="92"/>
        <v>86</v>
      </c>
      <c r="K396" s="485">
        <f t="shared" si="92"/>
        <v>-28.66666666666697</v>
      </c>
      <c r="L396" s="484">
        <f t="shared" si="92"/>
        <v>157.92156862745105</v>
      </c>
      <c r="M396" s="485">
        <f t="shared" si="92"/>
        <v>276.66666666666652</v>
      </c>
      <c r="N396" s="485">
        <f t="shared" si="92"/>
        <v>112</v>
      </c>
      <c r="O396" s="486">
        <f t="shared" si="92"/>
        <v>41.75</v>
      </c>
      <c r="P396" s="488">
        <f t="shared" si="92"/>
        <v>175.47619047618991</v>
      </c>
      <c r="Q396" s="489">
        <f t="shared" si="92"/>
        <v>231.66666666666697</v>
      </c>
      <c r="R396" s="489">
        <f t="shared" si="92"/>
        <v>210.54166666666697</v>
      </c>
      <c r="S396" s="489">
        <f t="shared" si="92"/>
        <v>89.33333333333303</v>
      </c>
      <c r="T396" s="490">
        <f t="shared" si="92"/>
        <v>90.66091954022977</v>
      </c>
    </row>
    <row r="397" spans="1:23" s="557" customFormat="1" x14ac:dyDescent="0.2">
      <c r="A397" s="299" t="s">
        <v>51</v>
      </c>
      <c r="B397" s="300">
        <v>65</v>
      </c>
      <c r="C397" s="301">
        <v>61</v>
      </c>
      <c r="D397" s="301">
        <v>13</v>
      </c>
      <c r="E397" s="390">
        <v>63</v>
      </c>
      <c r="F397" s="302">
        <v>72</v>
      </c>
      <c r="G397" s="303">
        <v>61</v>
      </c>
      <c r="H397" s="301">
        <v>65</v>
      </c>
      <c r="I397" s="301">
        <v>15</v>
      </c>
      <c r="J397" s="301">
        <v>65</v>
      </c>
      <c r="K397" s="301">
        <v>73</v>
      </c>
      <c r="L397" s="300">
        <v>76</v>
      </c>
      <c r="M397" s="301">
        <v>14</v>
      </c>
      <c r="N397" s="301">
        <v>76</v>
      </c>
      <c r="O397" s="302">
        <v>74</v>
      </c>
      <c r="P397" s="303">
        <v>74</v>
      </c>
      <c r="Q397" s="303">
        <v>15</v>
      </c>
      <c r="R397" s="303">
        <v>74</v>
      </c>
      <c r="S397" s="303">
        <v>74</v>
      </c>
      <c r="T397" s="304">
        <f>SUM(B397:S397)</f>
        <v>1030</v>
      </c>
      <c r="U397" s="228" t="s">
        <v>56</v>
      </c>
      <c r="V397" s="305">
        <f>T384-T397</f>
        <v>1</v>
      </c>
      <c r="W397" s="306">
        <f>V397/T384</f>
        <v>9.6993210475266732E-4</v>
      </c>
    </row>
    <row r="398" spans="1:23" s="557" customFormat="1" x14ac:dyDescent="0.2">
      <c r="A398" s="307" t="s">
        <v>28</v>
      </c>
      <c r="B398" s="246">
        <v>147</v>
      </c>
      <c r="C398" s="244">
        <v>147</v>
      </c>
      <c r="D398" s="244">
        <v>147</v>
      </c>
      <c r="E398" s="424">
        <v>145.5</v>
      </c>
      <c r="F398" s="247">
        <v>144.5</v>
      </c>
      <c r="G398" s="248">
        <v>147</v>
      </c>
      <c r="H398" s="244">
        <v>145.5</v>
      </c>
      <c r="I398" s="244">
        <v>147</v>
      </c>
      <c r="J398" s="244">
        <v>145</v>
      </c>
      <c r="K398" s="244">
        <v>145</v>
      </c>
      <c r="L398" s="246">
        <v>147</v>
      </c>
      <c r="M398" s="244">
        <v>147</v>
      </c>
      <c r="N398" s="244">
        <v>144</v>
      </c>
      <c r="O398" s="247">
        <v>144.5</v>
      </c>
      <c r="P398" s="248">
        <v>147</v>
      </c>
      <c r="Q398" s="248">
        <v>147</v>
      </c>
      <c r="R398" s="248">
        <v>145</v>
      </c>
      <c r="S398" s="248">
        <v>145</v>
      </c>
      <c r="T398" s="237"/>
      <c r="U398" s="228" t="s">
        <v>57</v>
      </c>
      <c r="V398" s="228">
        <v>145.66999999999999</v>
      </c>
      <c r="W398" s="228"/>
    </row>
    <row r="399" spans="1:23" s="557" customFormat="1" ht="13.5" thickBot="1" x14ac:dyDescent="0.25">
      <c r="A399" s="308" t="s">
        <v>26</v>
      </c>
      <c r="B399" s="249">
        <f t="shared" ref="B399:S399" si="93">B398-B385</f>
        <v>0</v>
      </c>
      <c r="C399" s="245">
        <f t="shared" si="93"/>
        <v>0</v>
      </c>
      <c r="D399" s="245">
        <f t="shared" si="93"/>
        <v>0</v>
      </c>
      <c r="E399" s="245">
        <f t="shared" si="93"/>
        <v>0</v>
      </c>
      <c r="F399" s="250">
        <f t="shared" si="93"/>
        <v>0</v>
      </c>
      <c r="G399" s="251">
        <f t="shared" si="93"/>
        <v>0</v>
      </c>
      <c r="H399" s="245">
        <f t="shared" si="93"/>
        <v>0</v>
      </c>
      <c r="I399" s="245">
        <f t="shared" si="93"/>
        <v>0</v>
      </c>
      <c r="J399" s="245">
        <f t="shared" si="93"/>
        <v>0</v>
      </c>
      <c r="K399" s="245">
        <f t="shared" si="93"/>
        <v>0</v>
      </c>
      <c r="L399" s="249">
        <f t="shared" si="93"/>
        <v>0</v>
      </c>
      <c r="M399" s="245">
        <f t="shared" si="93"/>
        <v>0</v>
      </c>
      <c r="N399" s="245">
        <f t="shared" si="93"/>
        <v>0</v>
      </c>
      <c r="O399" s="250">
        <f t="shared" si="93"/>
        <v>0</v>
      </c>
      <c r="P399" s="251">
        <f t="shared" si="93"/>
        <v>0</v>
      </c>
      <c r="Q399" s="245">
        <f t="shared" si="93"/>
        <v>0</v>
      </c>
      <c r="R399" s="245">
        <f t="shared" si="93"/>
        <v>0</v>
      </c>
      <c r="S399" s="245">
        <f t="shared" si="93"/>
        <v>0</v>
      </c>
      <c r="T399" s="238"/>
      <c r="U399" s="228" t="s">
        <v>26</v>
      </c>
      <c r="V399" s="431">
        <f>V398-V385</f>
        <v>1.0199999999999818</v>
      </c>
      <c r="W399" s="228"/>
    </row>
    <row r="401" spans="1:23" ht="13.5" thickBot="1" x14ac:dyDescent="0.25"/>
    <row r="402" spans="1:23" s="560" customFormat="1" ht="13.5" thickBot="1" x14ac:dyDescent="0.25">
      <c r="A402" s="254" t="s">
        <v>150</v>
      </c>
      <c r="B402" s="567" t="s">
        <v>53</v>
      </c>
      <c r="C402" s="568"/>
      <c r="D402" s="568"/>
      <c r="E402" s="568"/>
      <c r="F402" s="569"/>
      <c r="G402" s="567" t="s">
        <v>68</v>
      </c>
      <c r="H402" s="568"/>
      <c r="I402" s="568"/>
      <c r="J402" s="568"/>
      <c r="K402" s="569"/>
      <c r="L402" s="567" t="s">
        <v>63</v>
      </c>
      <c r="M402" s="568"/>
      <c r="N402" s="568"/>
      <c r="O402" s="569"/>
      <c r="P402" s="567" t="s">
        <v>64</v>
      </c>
      <c r="Q402" s="568"/>
      <c r="R402" s="568"/>
      <c r="S402" s="569"/>
      <c r="T402" s="316" t="s">
        <v>55</v>
      </c>
    </row>
    <row r="403" spans="1:23" s="560" customFormat="1" x14ac:dyDescent="0.2">
      <c r="A403" s="255" t="s">
        <v>54</v>
      </c>
      <c r="B403" s="349">
        <v>1</v>
      </c>
      <c r="C403" s="260">
        <v>2</v>
      </c>
      <c r="D403" s="403" t="s">
        <v>129</v>
      </c>
      <c r="E403" s="403">
        <v>4</v>
      </c>
      <c r="F403" s="350">
        <v>5</v>
      </c>
      <c r="G403" s="349">
        <v>1</v>
      </c>
      <c r="H403" s="260">
        <v>2</v>
      </c>
      <c r="I403" s="403" t="s">
        <v>129</v>
      </c>
      <c r="J403" s="403">
        <v>4</v>
      </c>
      <c r="K403" s="350">
        <v>5</v>
      </c>
      <c r="L403" s="349">
        <v>1</v>
      </c>
      <c r="M403" s="260" t="s">
        <v>134</v>
      </c>
      <c r="N403" s="260">
        <v>3</v>
      </c>
      <c r="O403" s="350">
        <v>4</v>
      </c>
      <c r="P403" s="259">
        <v>1</v>
      </c>
      <c r="Q403" s="259" t="s">
        <v>134</v>
      </c>
      <c r="R403" s="259">
        <v>3</v>
      </c>
      <c r="S403" s="259">
        <v>4</v>
      </c>
      <c r="T403" s="315"/>
    </row>
    <row r="404" spans="1:23" s="560" customFormat="1" x14ac:dyDescent="0.2">
      <c r="A404" s="265" t="s">
        <v>3</v>
      </c>
      <c r="B404" s="266">
        <v>4175</v>
      </c>
      <c r="C404" s="267">
        <v>4175</v>
      </c>
      <c r="D404" s="389">
        <v>4175</v>
      </c>
      <c r="E404" s="389">
        <v>4175</v>
      </c>
      <c r="F404" s="268">
        <v>4175</v>
      </c>
      <c r="G404" s="269">
        <v>4175</v>
      </c>
      <c r="H404" s="267">
        <v>4175</v>
      </c>
      <c r="I404" s="267">
        <v>4175</v>
      </c>
      <c r="J404" s="267">
        <v>4175</v>
      </c>
      <c r="K404" s="267">
        <v>4175</v>
      </c>
      <c r="L404" s="266">
        <v>4175</v>
      </c>
      <c r="M404" s="267">
        <v>4175</v>
      </c>
      <c r="N404" s="267">
        <v>4175</v>
      </c>
      <c r="O404" s="268">
        <v>4175</v>
      </c>
      <c r="P404" s="269">
        <v>4175</v>
      </c>
      <c r="Q404" s="267">
        <v>4175</v>
      </c>
      <c r="R404" s="267">
        <v>4175</v>
      </c>
      <c r="S404" s="267">
        <v>4175</v>
      </c>
      <c r="T404" s="270">
        <v>4175</v>
      </c>
    </row>
    <row r="405" spans="1:23" s="560" customFormat="1" x14ac:dyDescent="0.2">
      <c r="A405" s="271" t="s">
        <v>6</v>
      </c>
      <c r="B405" s="272">
        <v>4346.1538461538457</v>
      </c>
      <c r="C405" s="273">
        <v>4329.2307692307695</v>
      </c>
      <c r="D405" s="330">
        <v>4062.5</v>
      </c>
      <c r="E405" s="330">
        <v>4434.6153846153848</v>
      </c>
      <c r="F405" s="274">
        <v>4419.2857142857147</v>
      </c>
      <c r="G405" s="275">
        <v>4200.7692307692305</v>
      </c>
      <c r="H405" s="273">
        <v>4360</v>
      </c>
      <c r="I405" s="273">
        <v>4743.333333333333</v>
      </c>
      <c r="J405" s="273">
        <v>4401.5384615384619</v>
      </c>
      <c r="K405" s="273">
        <v>4466</v>
      </c>
      <c r="L405" s="272">
        <v>4182.5</v>
      </c>
      <c r="M405" s="273">
        <v>4276.666666666667</v>
      </c>
      <c r="N405" s="273">
        <v>4272.8571428571431</v>
      </c>
      <c r="O405" s="274">
        <v>4287.5</v>
      </c>
      <c r="P405" s="275">
        <v>4204.666666666667</v>
      </c>
      <c r="Q405" s="275">
        <v>4578.5714285714284</v>
      </c>
      <c r="R405" s="275">
        <v>4443.125</v>
      </c>
      <c r="S405" s="275">
        <v>4149.166666666667</v>
      </c>
      <c r="T405" s="276">
        <v>4330.1382488479267</v>
      </c>
    </row>
    <row r="406" spans="1:23" s="560" customFormat="1" x14ac:dyDescent="0.2">
      <c r="A406" s="255" t="s">
        <v>7</v>
      </c>
      <c r="B406" s="277">
        <v>92.307692307692307</v>
      </c>
      <c r="C406" s="278">
        <v>100</v>
      </c>
      <c r="D406" s="333">
        <v>100</v>
      </c>
      <c r="E406" s="333">
        <v>92.307692307692307</v>
      </c>
      <c r="F406" s="279">
        <v>92.857142857142861</v>
      </c>
      <c r="G406" s="280">
        <v>84.615384615384613</v>
      </c>
      <c r="H406" s="278">
        <v>92.857142857142861</v>
      </c>
      <c r="I406" s="278">
        <v>100</v>
      </c>
      <c r="J406" s="278">
        <v>92.307692307692307</v>
      </c>
      <c r="K406" s="278">
        <v>93.333333333333329</v>
      </c>
      <c r="L406" s="277">
        <v>100</v>
      </c>
      <c r="M406" s="278">
        <v>100</v>
      </c>
      <c r="N406" s="278">
        <v>100</v>
      </c>
      <c r="O406" s="279">
        <v>87.5</v>
      </c>
      <c r="P406" s="280">
        <v>100</v>
      </c>
      <c r="Q406" s="280">
        <v>85.714285714285708</v>
      </c>
      <c r="R406" s="280">
        <v>87.5</v>
      </c>
      <c r="S406" s="280">
        <v>91.666666666666671</v>
      </c>
      <c r="T406" s="281">
        <v>91.244239631336399</v>
      </c>
    </row>
    <row r="407" spans="1:23" s="560" customFormat="1" x14ac:dyDescent="0.2">
      <c r="A407" s="255" t="s">
        <v>8</v>
      </c>
      <c r="B407" s="282">
        <v>3.6620491266628877E-2</v>
      </c>
      <c r="C407" s="283">
        <v>4.862544911085382E-2</v>
      </c>
      <c r="D407" s="336">
        <v>4.3283023442721689E-2</v>
      </c>
      <c r="E407" s="336">
        <v>4.9693341046723211E-2</v>
      </c>
      <c r="F407" s="284">
        <v>5.7693482507020624E-2</v>
      </c>
      <c r="G407" s="285">
        <v>6.2722195830179864E-2</v>
      </c>
      <c r="H407" s="283">
        <v>5.0039963828604199E-2</v>
      </c>
      <c r="I407" s="283">
        <v>4.2316427877230944E-2</v>
      </c>
      <c r="J407" s="283">
        <v>6.1123967186378941E-2</v>
      </c>
      <c r="K407" s="283">
        <v>4.944935456409362E-2</v>
      </c>
      <c r="L407" s="282">
        <v>4.9308083618984686E-2</v>
      </c>
      <c r="M407" s="283">
        <v>4.1294722303817387E-2</v>
      </c>
      <c r="N407" s="283">
        <v>5.2922391006109529E-2</v>
      </c>
      <c r="O407" s="284">
        <v>5.6143459018376807E-2</v>
      </c>
      <c r="P407" s="285">
        <v>4.9423594905309835E-2</v>
      </c>
      <c r="Q407" s="285">
        <v>7.4409579961106184E-2</v>
      </c>
      <c r="R407" s="285">
        <v>6.6340896005536096E-2</v>
      </c>
      <c r="S407" s="285">
        <v>5.2614491914643235E-2</v>
      </c>
      <c r="T407" s="286">
        <v>6.1121956623537296E-2</v>
      </c>
    </row>
    <row r="408" spans="1:23" s="560" customFormat="1" x14ac:dyDescent="0.2">
      <c r="A408" s="271" t="s">
        <v>1</v>
      </c>
      <c r="B408" s="287">
        <f>B405/B404*100-100</f>
        <v>4.0994933210501898</v>
      </c>
      <c r="C408" s="288">
        <f t="shared" ref="C408:G408" si="94">C405/C404*100-100</f>
        <v>3.6941501612160437</v>
      </c>
      <c r="D408" s="288">
        <f t="shared" si="94"/>
        <v>-2.6946107784431206</v>
      </c>
      <c r="E408" s="288">
        <f t="shared" si="94"/>
        <v>6.2183325656379509</v>
      </c>
      <c r="F408" s="289">
        <f t="shared" si="94"/>
        <v>5.8511548331907619</v>
      </c>
      <c r="G408" s="290">
        <f t="shared" si="94"/>
        <v>0.61722708429294926</v>
      </c>
      <c r="H408" s="288">
        <f>H405/H404*100-100</f>
        <v>4.4311377245509078</v>
      </c>
      <c r="I408" s="288">
        <f t="shared" ref="I408:K408" si="95">I405/I404*100-100</f>
        <v>13.612774451097792</v>
      </c>
      <c r="J408" s="288">
        <f t="shared" si="95"/>
        <v>5.4260709350529908</v>
      </c>
      <c r="K408" s="288">
        <f t="shared" si="95"/>
        <v>6.9700598802395319</v>
      </c>
      <c r="L408" s="287">
        <f>L405/L404*100-100</f>
        <v>0.17964071856286523</v>
      </c>
      <c r="M408" s="288">
        <f t="shared" ref="M408:T408" si="96">M405/M404*100-100</f>
        <v>2.4351297405189598</v>
      </c>
      <c r="N408" s="288">
        <f t="shared" si="96"/>
        <v>2.3438836612489382</v>
      </c>
      <c r="O408" s="289">
        <f t="shared" si="96"/>
        <v>2.6946107784431064</v>
      </c>
      <c r="P408" s="290">
        <f t="shared" si="96"/>
        <v>0.71057884231538537</v>
      </c>
      <c r="Q408" s="288">
        <f t="shared" si="96"/>
        <v>9.6663815226689422</v>
      </c>
      <c r="R408" s="288">
        <f t="shared" si="96"/>
        <v>6.4221556886227376</v>
      </c>
      <c r="S408" s="288">
        <f t="shared" si="96"/>
        <v>-0.61876247504989124</v>
      </c>
      <c r="T408" s="291">
        <f t="shared" si="96"/>
        <v>3.715886199950333</v>
      </c>
    </row>
    <row r="409" spans="1:23" s="560" customFormat="1" ht="13.5" thickBot="1" x14ac:dyDescent="0.25">
      <c r="A409" s="292" t="s">
        <v>27</v>
      </c>
      <c r="B409" s="484">
        <f t="shared" ref="B409:T409" si="97">B405-B392</f>
        <v>88.153846153845734</v>
      </c>
      <c r="C409" s="485">
        <f t="shared" si="97"/>
        <v>47.89743589743648</v>
      </c>
      <c r="D409" s="485">
        <f t="shared" si="97"/>
        <v>-121.5</v>
      </c>
      <c r="E409" s="485">
        <f t="shared" si="97"/>
        <v>81.282051282051725</v>
      </c>
      <c r="F409" s="486">
        <f t="shared" si="97"/>
        <v>-28.839285714285325</v>
      </c>
      <c r="G409" s="487">
        <f t="shared" si="97"/>
        <v>-114.56410256410254</v>
      </c>
      <c r="H409" s="485">
        <f t="shared" si="97"/>
        <v>7.3333333333330302</v>
      </c>
      <c r="I409" s="485">
        <f t="shared" si="97"/>
        <v>319.33333333333303</v>
      </c>
      <c r="J409" s="485">
        <f t="shared" si="97"/>
        <v>84.871794871794918</v>
      </c>
      <c r="K409" s="485">
        <f t="shared" si="97"/>
        <v>86</v>
      </c>
      <c r="L409" s="484">
        <f t="shared" si="97"/>
        <v>-108.08823529411802</v>
      </c>
      <c r="M409" s="485">
        <f t="shared" si="97"/>
        <v>-6.6666666666660603</v>
      </c>
      <c r="N409" s="485">
        <f t="shared" si="97"/>
        <v>-123.14285714285688</v>
      </c>
      <c r="O409" s="486">
        <f t="shared" si="97"/>
        <v>-126.25</v>
      </c>
      <c r="P409" s="488">
        <f t="shared" si="97"/>
        <v>-97.476190476189913</v>
      </c>
      <c r="Q409" s="489">
        <f t="shared" si="97"/>
        <v>16.904761904761472</v>
      </c>
      <c r="R409" s="489">
        <f t="shared" si="97"/>
        <v>4.4583333333330302</v>
      </c>
      <c r="S409" s="489">
        <f t="shared" si="97"/>
        <v>-146.83333333333303</v>
      </c>
      <c r="T409" s="490">
        <f t="shared" si="97"/>
        <v>-18.195084485406369</v>
      </c>
    </row>
    <row r="410" spans="1:23" s="560" customFormat="1" x14ac:dyDescent="0.2">
      <c r="A410" s="299" t="s">
        <v>51</v>
      </c>
      <c r="B410" s="300">
        <v>65</v>
      </c>
      <c r="C410" s="301">
        <v>61</v>
      </c>
      <c r="D410" s="301">
        <v>12</v>
      </c>
      <c r="E410" s="390">
        <v>63</v>
      </c>
      <c r="F410" s="302">
        <v>72</v>
      </c>
      <c r="G410" s="303">
        <v>61</v>
      </c>
      <c r="H410" s="301">
        <v>65</v>
      </c>
      <c r="I410" s="301">
        <v>15</v>
      </c>
      <c r="J410" s="301">
        <v>65</v>
      </c>
      <c r="K410" s="301">
        <v>73</v>
      </c>
      <c r="L410" s="300">
        <v>76</v>
      </c>
      <c r="M410" s="301">
        <v>14</v>
      </c>
      <c r="N410" s="301">
        <v>76</v>
      </c>
      <c r="O410" s="302">
        <v>74</v>
      </c>
      <c r="P410" s="303">
        <v>74</v>
      </c>
      <c r="Q410" s="303">
        <v>14</v>
      </c>
      <c r="R410" s="303">
        <v>74</v>
      </c>
      <c r="S410" s="303">
        <v>74</v>
      </c>
      <c r="T410" s="304">
        <f>SUM(B410:S410)</f>
        <v>1028</v>
      </c>
      <c r="U410" s="228" t="s">
        <v>56</v>
      </c>
      <c r="V410" s="305">
        <f>T397-T410</f>
        <v>2</v>
      </c>
      <c r="W410" s="306">
        <f>V410/T397</f>
        <v>1.9417475728155339E-3</v>
      </c>
    </row>
    <row r="411" spans="1:23" s="560" customFormat="1" x14ac:dyDescent="0.2">
      <c r="A411" s="307" t="s">
        <v>28</v>
      </c>
      <c r="B411" s="246">
        <v>147</v>
      </c>
      <c r="C411" s="244">
        <v>147</v>
      </c>
      <c r="D411" s="244">
        <v>147</v>
      </c>
      <c r="E411" s="424">
        <v>145.5</v>
      </c>
      <c r="F411" s="247">
        <v>144.5</v>
      </c>
      <c r="G411" s="248">
        <v>147</v>
      </c>
      <c r="H411" s="244">
        <v>145.5</v>
      </c>
      <c r="I411" s="244">
        <v>147</v>
      </c>
      <c r="J411" s="244">
        <v>145</v>
      </c>
      <c r="K411" s="244">
        <v>145</v>
      </c>
      <c r="L411" s="246">
        <v>147</v>
      </c>
      <c r="M411" s="244">
        <v>147</v>
      </c>
      <c r="N411" s="244">
        <v>144</v>
      </c>
      <c r="O411" s="247">
        <v>144.5</v>
      </c>
      <c r="P411" s="248">
        <v>147</v>
      </c>
      <c r="Q411" s="248">
        <v>147</v>
      </c>
      <c r="R411" s="248">
        <v>145</v>
      </c>
      <c r="S411" s="248">
        <v>145</v>
      </c>
      <c r="T411" s="237"/>
      <c r="U411" s="228" t="s">
        <v>57</v>
      </c>
      <c r="V411" s="228">
        <v>145.69</v>
      </c>
      <c r="W411" s="228"/>
    </row>
    <row r="412" spans="1:23" s="560" customFormat="1" ht="13.5" thickBot="1" x14ac:dyDescent="0.25">
      <c r="A412" s="308" t="s">
        <v>26</v>
      </c>
      <c r="B412" s="249">
        <f t="shared" ref="B412:S412" si="98">B411-B398</f>
        <v>0</v>
      </c>
      <c r="C412" s="245">
        <f t="shared" si="98"/>
        <v>0</v>
      </c>
      <c r="D412" s="245">
        <f t="shared" si="98"/>
        <v>0</v>
      </c>
      <c r="E412" s="245">
        <f t="shared" si="98"/>
        <v>0</v>
      </c>
      <c r="F412" s="250">
        <f t="shared" si="98"/>
        <v>0</v>
      </c>
      <c r="G412" s="251">
        <f t="shared" si="98"/>
        <v>0</v>
      </c>
      <c r="H412" s="245">
        <f t="shared" si="98"/>
        <v>0</v>
      </c>
      <c r="I412" s="245">
        <f t="shared" si="98"/>
        <v>0</v>
      </c>
      <c r="J412" s="245">
        <f t="shared" si="98"/>
        <v>0</v>
      </c>
      <c r="K412" s="245">
        <f t="shared" si="98"/>
        <v>0</v>
      </c>
      <c r="L412" s="249">
        <f t="shared" si="98"/>
        <v>0</v>
      </c>
      <c r="M412" s="245">
        <f t="shared" si="98"/>
        <v>0</v>
      </c>
      <c r="N412" s="245">
        <f t="shared" si="98"/>
        <v>0</v>
      </c>
      <c r="O412" s="250">
        <f t="shared" si="98"/>
        <v>0</v>
      </c>
      <c r="P412" s="251">
        <f t="shared" si="98"/>
        <v>0</v>
      </c>
      <c r="Q412" s="245">
        <f t="shared" si="98"/>
        <v>0</v>
      </c>
      <c r="R412" s="245">
        <f t="shared" si="98"/>
        <v>0</v>
      </c>
      <c r="S412" s="245">
        <f t="shared" si="98"/>
        <v>0</v>
      </c>
      <c r="T412" s="238"/>
      <c r="U412" s="228" t="s">
        <v>26</v>
      </c>
      <c r="V412" s="431">
        <f>V411-V398</f>
        <v>2.0000000000010232E-2</v>
      </c>
      <c r="W412" s="228"/>
    </row>
  </sheetData>
  <mergeCells count="59">
    <mergeCell ref="B389:F389"/>
    <mergeCell ref="G389:K389"/>
    <mergeCell ref="L389:O389"/>
    <mergeCell ref="P389:S389"/>
    <mergeCell ref="B376:F376"/>
    <mergeCell ref="G376:K376"/>
    <mergeCell ref="L376:O376"/>
    <mergeCell ref="P376:S376"/>
    <mergeCell ref="B363:F363"/>
    <mergeCell ref="G363:K363"/>
    <mergeCell ref="L363:O363"/>
    <mergeCell ref="P363:S363"/>
    <mergeCell ref="B350:F350"/>
    <mergeCell ref="G350:K350"/>
    <mergeCell ref="L350:O350"/>
    <mergeCell ref="P350:S350"/>
    <mergeCell ref="B74:F74"/>
    <mergeCell ref="B153:F153"/>
    <mergeCell ref="B140:F140"/>
    <mergeCell ref="B127:F127"/>
    <mergeCell ref="K283:P284"/>
    <mergeCell ref="B283:F283"/>
    <mergeCell ref="B87:F87"/>
    <mergeCell ref="B218:F218"/>
    <mergeCell ref="B205:F205"/>
    <mergeCell ref="B114:F114"/>
    <mergeCell ref="B100:F100"/>
    <mergeCell ref="B231:F231"/>
    <mergeCell ref="B192:F192"/>
    <mergeCell ref="B179:F179"/>
    <mergeCell ref="B166:F166"/>
    <mergeCell ref="B270:F270"/>
    <mergeCell ref="B9:F9"/>
    <mergeCell ref="B22:F22"/>
    <mergeCell ref="B35:F35"/>
    <mergeCell ref="B48:F48"/>
    <mergeCell ref="B61:F61"/>
    <mergeCell ref="B257:F257"/>
    <mergeCell ref="B244:F244"/>
    <mergeCell ref="L297:O297"/>
    <mergeCell ref="P297:S297"/>
    <mergeCell ref="B297:F297"/>
    <mergeCell ref="G297:K297"/>
    <mergeCell ref="B402:F402"/>
    <mergeCell ref="G402:K402"/>
    <mergeCell ref="L402:O402"/>
    <mergeCell ref="P402:S402"/>
    <mergeCell ref="B311:F311"/>
    <mergeCell ref="G311:K311"/>
    <mergeCell ref="L311:O311"/>
    <mergeCell ref="P311:S311"/>
    <mergeCell ref="B337:F337"/>
    <mergeCell ref="G337:K337"/>
    <mergeCell ref="L337:O337"/>
    <mergeCell ref="P337:S337"/>
    <mergeCell ref="B324:F324"/>
    <mergeCell ref="G324:K324"/>
    <mergeCell ref="L324:O324"/>
    <mergeCell ref="P324:S32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439"/>
  <sheetViews>
    <sheetView showGridLines="0" topLeftCell="A407" zoomScale="73" zoomScaleNormal="73" workbookViewId="0">
      <selection activeCell="B437" sqref="B437:F437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0.140625" style="311" bestFit="1" customWidth="1"/>
    <col min="8" max="8" width="10.85546875" style="311" customWidth="1"/>
    <col min="9" max="9" width="11.140625" style="311" customWidth="1"/>
    <col min="10" max="10" width="11.42578125" style="311" bestFit="1" customWidth="1"/>
    <col min="11" max="16384" width="11.42578125" style="311"/>
  </cols>
  <sheetData>
    <row r="1" spans="1:14" x14ac:dyDescent="0.2">
      <c r="A1" s="311" t="s">
        <v>58</v>
      </c>
    </row>
    <row r="2" spans="1:14" x14ac:dyDescent="0.2">
      <c r="A2" s="311" t="s">
        <v>59</v>
      </c>
      <c r="B2" s="243">
        <v>41.9</v>
      </c>
    </row>
    <row r="3" spans="1:14" x14ac:dyDescent="0.2">
      <c r="A3" s="311" t="s">
        <v>7</v>
      </c>
      <c r="B3" s="311">
        <v>87.5</v>
      </c>
    </row>
    <row r="4" spans="1:14" x14ac:dyDescent="0.2">
      <c r="A4" s="311" t="s">
        <v>60</v>
      </c>
      <c r="B4" s="311">
        <v>3843</v>
      </c>
    </row>
    <row r="6" spans="1:14" x14ac:dyDescent="0.2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.5" thickBot="1" x14ac:dyDescent="0.25">
      <c r="A8" s="253"/>
      <c r="B8" s="229"/>
      <c r="C8" s="229"/>
      <c r="D8" s="229"/>
      <c r="E8" s="229"/>
      <c r="F8" s="229"/>
      <c r="G8" s="229"/>
      <c r="H8" s="229"/>
      <c r="L8" s="591" t="s">
        <v>72</v>
      </c>
      <c r="M8" s="591"/>
    </row>
    <row r="9" spans="1:14" ht="13.5" thickBot="1" x14ac:dyDescent="0.25">
      <c r="A9" s="319" t="s">
        <v>49</v>
      </c>
      <c r="B9" s="567" t="s">
        <v>50</v>
      </c>
      <c r="C9" s="568"/>
      <c r="D9" s="568"/>
      <c r="E9" s="568"/>
      <c r="F9" s="568"/>
      <c r="G9" s="569"/>
      <c r="H9" s="347" t="s">
        <v>0</v>
      </c>
      <c r="I9" s="228"/>
      <c r="L9" s="312" t="s">
        <v>65</v>
      </c>
      <c r="M9" s="312" t="s">
        <v>57</v>
      </c>
    </row>
    <row r="10" spans="1:14" x14ac:dyDescent="0.2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x14ac:dyDescent="0.2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x14ac:dyDescent="0.2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x14ac:dyDescent="0.2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x14ac:dyDescent="0.2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.5" thickBot="1" x14ac:dyDescent="0.25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.5" thickBot="1" x14ac:dyDescent="0.25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.5" thickBot="1" x14ac:dyDescent="0.25"/>
    <row r="23" spans="1:11" ht="13.5" thickBot="1" x14ac:dyDescent="0.25">
      <c r="A23" s="319" t="s">
        <v>74</v>
      </c>
      <c r="B23" s="567" t="s">
        <v>50</v>
      </c>
      <c r="C23" s="568"/>
      <c r="D23" s="568"/>
      <c r="E23" s="568"/>
      <c r="F23" s="568"/>
      <c r="G23" s="569"/>
      <c r="H23" s="347" t="s">
        <v>0</v>
      </c>
      <c r="I23" s="228"/>
      <c r="J23" s="376"/>
      <c r="K23" s="376"/>
    </row>
    <row r="24" spans="1:11" x14ac:dyDescent="0.2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x14ac:dyDescent="0.2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x14ac:dyDescent="0.2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x14ac:dyDescent="0.2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x14ac:dyDescent="0.2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.5" thickBot="1" x14ac:dyDescent="0.25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.5" thickBot="1" x14ac:dyDescent="0.25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.5" thickBot="1" x14ac:dyDescent="0.25"/>
    <row r="37" spans="1:11" s="381" customFormat="1" ht="13.5" thickBot="1" x14ac:dyDescent="0.25">
      <c r="A37" s="319" t="s">
        <v>79</v>
      </c>
      <c r="B37" s="567" t="s">
        <v>50</v>
      </c>
      <c r="C37" s="568"/>
      <c r="D37" s="568"/>
      <c r="E37" s="568"/>
      <c r="F37" s="568"/>
      <c r="G37" s="569"/>
      <c r="H37" s="347" t="s">
        <v>0</v>
      </c>
      <c r="I37" s="228"/>
    </row>
    <row r="38" spans="1:11" s="381" customFormat="1" x14ac:dyDescent="0.2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x14ac:dyDescent="0.2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x14ac:dyDescent="0.2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x14ac:dyDescent="0.2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x14ac:dyDescent="0.2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.5" thickBot="1" x14ac:dyDescent="0.25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.5" thickBot="1" x14ac:dyDescent="0.25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.5" thickBot="1" x14ac:dyDescent="0.25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25">
      <c r="A52" s="319" t="s">
        <v>80</v>
      </c>
      <c r="B52" s="567" t="s">
        <v>50</v>
      </c>
      <c r="C52" s="568"/>
      <c r="D52" s="568"/>
      <c r="E52" s="568"/>
      <c r="F52" s="568"/>
      <c r="G52" s="568"/>
      <c r="H52" s="569"/>
      <c r="I52" s="347" t="s">
        <v>0</v>
      </c>
      <c r="J52" s="228"/>
      <c r="N52" s="591" t="s">
        <v>72</v>
      </c>
      <c r="O52" s="591"/>
    </row>
    <row r="53" spans="1:15" s="387" customFormat="1" x14ac:dyDescent="0.2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x14ac:dyDescent="0.2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x14ac:dyDescent="0.2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x14ac:dyDescent="0.2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x14ac:dyDescent="0.2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.5" thickBot="1" x14ac:dyDescent="0.25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.5" thickBot="1" x14ac:dyDescent="0.25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">
      <c r="C64" s="311">
        <v>42.5</v>
      </c>
      <c r="D64" s="311">
        <v>42.5</v>
      </c>
    </row>
    <row r="65" spans="1:12" ht="13.5" thickBot="1" x14ac:dyDescent="0.25">
      <c r="D65" s="400"/>
    </row>
    <row r="66" spans="1:12" ht="13.5" thickBot="1" x14ac:dyDescent="0.25">
      <c r="A66" s="319" t="s">
        <v>83</v>
      </c>
      <c r="B66" s="567" t="s">
        <v>50</v>
      </c>
      <c r="C66" s="568"/>
      <c r="D66" s="568"/>
      <c r="E66" s="568"/>
      <c r="F66" s="568"/>
      <c r="G66" s="568"/>
      <c r="H66" s="569"/>
      <c r="I66" s="347" t="s">
        <v>0</v>
      </c>
      <c r="J66" s="228"/>
      <c r="K66" s="402"/>
      <c r="L66" s="402"/>
    </row>
    <row r="67" spans="1:12" x14ac:dyDescent="0.2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x14ac:dyDescent="0.2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x14ac:dyDescent="0.2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x14ac:dyDescent="0.2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x14ac:dyDescent="0.2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.5" thickBot="1" x14ac:dyDescent="0.25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.5" thickBot="1" x14ac:dyDescent="0.25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.5" thickBot="1" x14ac:dyDescent="0.25"/>
    <row r="80" spans="1:12" s="407" customFormat="1" ht="13.5" thickBot="1" x14ac:dyDescent="0.25">
      <c r="A80" s="319" t="s">
        <v>86</v>
      </c>
      <c r="B80" s="567" t="s">
        <v>50</v>
      </c>
      <c r="C80" s="568"/>
      <c r="D80" s="568"/>
      <c r="E80" s="568"/>
      <c r="F80" s="568"/>
      <c r="G80" s="568"/>
      <c r="H80" s="569"/>
      <c r="I80" s="347" t="s">
        <v>0</v>
      </c>
      <c r="J80" s="228"/>
    </row>
    <row r="81" spans="1:12" s="407" customFormat="1" x14ac:dyDescent="0.2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x14ac:dyDescent="0.2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x14ac:dyDescent="0.2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x14ac:dyDescent="0.2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x14ac:dyDescent="0.2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.5" thickBot="1" x14ac:dyDescent="0.25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.5" thickBot="1" x14ac:dyDescent="0.25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">
      <c r="B92" s="311" t="s">
        <v>75</v>
      </c>
      <c r="C92" s="311" t="s">
        <v>75</v>
      </c>
      <c r="D92" s="311" t="s">
        <v>75</v>
      </c>
    </row>
    <row r="93" spans="1:12" ht="13.5" thickBot="1" x14ac:dyDescent="0.25"/>
    <row r="94" spans="1:12" s="411" customFormat="1" ht="13.5" thickBot="1" x14ac:dyDescent="0.25">
      <c r="A94" s="319" t="s">
        <v>88</v>
      </c>
      <c r="B94" s="567" t="s">
        <v>50</v>
      </c>
      <c r="C94" s="568"/>
      <c r="D94" s="568"/>
      <c r="E94" s="568"/>
      <c r="F94" s="568"/>
      <c r="G94" s="568"/>
      <c r="H94" s="569"/>
      <c r="I94" s="347" t="s">
        <v>0</v>
      </c>
      <c r="J94" s="228"/>
    </row>
    <row r="95" spans="1:12" s="411" customFormat="1" x14ac:dyDescent="0.2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x14ac:dyDescent="0.2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x14ac:dyDescent="0.2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x14ac:dyDescent="0.2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x14ac:dyDescent="0.2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.5" thickBot="1" x14ac:dyDescent="0.25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.5" thickBot="1" x14ac:dyDescent="0.25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.5" thickBot="1" x14ac:dyDescent="0.25"/>
    <row r="108" spans="1:12" s="417" customFormat="1" ht="13.5" thickBot="1" x14ac:dyDescent="0.25">
      <c r="A108" s="319" t="s">
        <v>90</v>
      </c>
      <c r="B108" s="567" t="s">
        <v>50</v>
      </c>
      <c r="C108" s="568"/>
      <c r="D108" s="568"/>
      <c r="E108" s="568"/>
      <c r="F108" s="568"/>
      <c r="G108" s="568"/>
      <c r="H108" s="569"/>
      <c r="I108" s="347" t="s">
        <v>0</v>
      </c>
      <c r="J108" s="228"/>
    </row>
    <row r="109" spans="1:12" s="417" customFormat="1" x14ac:dyDescent="0.2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x14ac:dyDescent="0.2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x14ac:dyDescent="0.2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x14ac:dyDescent="0.2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x14ac:dyDescent="0.2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.5" thickBot="1" x14ac:dyDescent="0.25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.5" thickBot="1" x14ac:dyDescent="0.25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.5" thickBot="1" x14ac:dyDescent="0.25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25">
      <c r="A123" s="319" t="s">
        <v>94</v>
      </c>
      <c r="B123" s="567" t="s">
        <v>50</v>
      </c>
      <c r="C123" s="568"/>
      <c r="D123" s="568"/>
      <c r="E123" s="568"/>
      <c r="F123" s="568"/>
      <c r="G123" s="569"/>
      <c r="H123" s="347" t="s">
        <v>0</v>
      </c>
      <c r="I123" s="228"/>
    </row>
    <row r="124" spans="1:12" s="423" customFormat="1" x14ac:dyDescent="0.2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x14ac:dyDescent="0.2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x14ac:dyDescent="0.2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x14ac:dyDescent="0.2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x14ac:dyDescent="0.2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.5" thickBot="1" x14ac:dyDescent="0.25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">
      <c r="A133" s="343" t="s">
        <v>28</v>
      </c>
      <c r="B133" s="233">
        <v>58.5</v>
      </c>
      <c r="C133" s="422">
        <v>58</v>
      </c>
      <c r="D133" s="422">
        <v>57.5</v>
      </c>
      <c r="E133" s="422">
        <v>56.5</v>
      </c>
      <c r="F133" s="422">
        <v>56</v>
      </c>
      <c r="G133" s="391">
        <v>55.5</v>
      </c>
      <c r="H133" s="237"/>
      <c r="I133" s="228" t="s">
        <v>57</v>
      </c>
      <c r="J133" s="423">
        <v>54.06</v>
      </c>
    </row>
    <row r="134" spans="1:11" s="423" customFormat="1" ht="13.5" thickBot="1" x14ac:dyDescent="0.25">
      <c r="A134" s="346" t="s">
        <v>26</v>
      </c>
      <c r="B134" s="235">
        <f>B133-B121</f>
        <v>4.4399999999999977</v>
      </c>
      <c r="C134" s="236">
        <f t="shared" ref="C134:G134" si="28">C133-C121</f>
        <v>3.9399999999999977</v>
      </c>
      <c r="D134" s="236">
        <f t="shared" si="28"/>
        <v>3.4399999999999977</v>
      </c>
      <c r="E134" s="236">
        <f t="shared" si="28"/>
        <v>2.4399999999999977</v>
      </c>
      <c r="F134" s="236">
        <f t="shared" si="28"/>
        <v>1.9399999999999977</v>
      </c>
      <c r="G134" s="236">
        <f t="shared" si="28"/>
        <v>1.4399999999999977</v>
      </c>
      <c r="H134" s="238"/>
      <c r="I134" s="423" t="s">
        <v>26</v>
      </c>
      <c r="J134" s="423">
        <f>J133-K118</f>
        <v>2.5500000000000043</v>
      </c>
    </row>
    <row r="135" spans="1:11" x14ac:dyDescent="0.2">
      <c r="B135" s="311">
        <v>58.5</v>
      </c>
      <c r="C135" s="311">
        <v>58</v>
      </c>
      <c r="D135" s="311">
        <v>57.5</v>
      </c>
      <c r="E135" s="311">
        <v>56.5</v>
      </c>
      <c r="F135" s="311">
        <v>56</v>
      </c>
      <c r="G135" s="311">
        <v>55.5</v>
      </c>
    </row>
    <row r="136" spans="1:11" ht="13.5" thickBot="1" x14ac:dyDescent="0.25">
      <c r="C136" s="428"/>
      <c r="D136" s="428"/>
      <c r="E136" s="428"/>
      <c r="F136" s="428"/>
      <c r="G136" s="428"/>
    </row>
    <row r="137" spans="1:11" s="430" customFormat="1" ht="13.5" thickBot="1" x14ac:dyDescent="0.25">
      <c r="A137" s="319" t="s">
        <v>96</v>
      </c>
      <c r="B137" s="567" t="s">
        <v>50</v>
      </c>
      <c r="C137" s="568"/>
      <c r="D137" s="568"/>
      <c r="E137" s="568"/>
      <c r="F137" s="568"/>
      <c r="G137" s="569"/>
      <c r="H137" s="347" t="s">
        <v>0</v>
      </c>
      <c r="I137" s="228"/>
    </row>
    <row r="138" spans="1:11" s="430" customFormat="1" x14ac:dyDescent="0.2">
      <c r="A138" s="227" t="s">
        <v>54</v>
      </c>
      <c r="B138" s="392">
        <v>1</v>
      </c>
      <c r="C138" s="393">
        <v>2</v>
      </c>
      <c r="D138" s="394">
        <v>3</v>
      </c>
      <c r="E138" s="393">
        <v>4</v>
      </c>
      <c r="F138" s="394">
        <v>5</v>
      </c>
      <c r="G138" s="257">
        <v>6</v>
      </c>
      <c r="H138" s="323"/>
      <c r="I138" s="324"/>
    </row>
    <row r="139" spans="1:11" s="430" customFormat="1" x14ac:dyDescent="0.2">
      <c r="A139" s="227" t="s">
        <v>2</v>
      </c>
      <c r="B139" s="261">
        <v>1</v>
      </c>
      <c r="C139" s="262">
        <v>2</v>
      </c>
      <c r="D139" s="264">
        <v>3</v>
      </c>
      <c r="E139" s="397">
        <v>4</v>
      </c>
      <c r="F139" s="398">
        <v>5</v>
      </c>
      <c r="G139" s="427">
        <v>6</v>
      </c>
      <c r="H139" s="318" t="s">
        <v>0</v>
      </c>
      <c r="I139" s="253"/>
      <c r="J139" s="325"/>
    </row>
    <row r="140" spans="1:11" s="430" customFormat="1" x14ac:dyDescent="0.2">
      <c r="A140" s="326" t="s">
        <v>3</v>
      </c>
      <c r="B140" s="266">
        <v>1190</v>
      </c>
      <c r="C140" s="267">
        <v>1190</v>
      </c>
      <c r="D140" s="267">
        <v>1190</v>
      </c>
      <c r="E140" s="267">
        <v>1190</v>
      </c>
      <c r="F140" s="267">
        <v>1190</v>
      </c>
      <c r="G140" s="389">
        <v>1190</v>
      </c>
      <c r="H140" s="327">
        <v>1190</v>
      </c>
      <c r="I140" s="328"/>
      <c r="J140" s="325"/>
    </row>
    <row r="141" spans="1:11" s="430" customFormat="1" x14ac:dyDescent="0.2">
      <c r="A141" s="329" t="s">
        <v>6</v>
      </c>
      <c r="B141" s="272">
        <v>994.84848484848487</v>
      </c>
      <c r="C141" s="273">
        <v>1065</v>
      </c>
      <c r="D141" s="273">
        <v>1105.2941176470588</v>
      </c>
      <c r="E141" s="273">
        <v>1137.7551020408164</v>
      </c>
      <c r="F141" s="330">
        <v>1094.6428571428571</v>
      </c>
      <c r="G141" s="330">
        <v>1237.6470588235295</v>
      </c>
      <c r="H141" s="331">
        <v>1103.918918918919</v>
      </c>
      <c r="I141" s="332"/>
      <c r="J141" s="325"/>
    </row>
    <row r="142" spans="1:11" s="430" customFormat="1" x14ac:dyDescent="0.2">
      <c r="A142" s="227" t="s">
        <v>7</v>
      </c>
      <c r="B142" s="277">
        <v>96.969696969696969</v>
      </c>
      <c r="C142" s="278">
        <v>98.214285714285708</v>
      </c>
      <c r="D142" s="278">
        <v>98.529411764705884</v>
      </c>
      <c r="E142" s="278">
        <v>91.836734693877546</v>
      </c>
      <c r="F142" s="333">
        <v>100</v>
      </c>
      <c r="G142" s="333">
        <v>94.117647058823536</v>
      </c>
      <c r="H142" s="334">
        <v>84.797297297297291</v>
      </c>
      <c r="I142" s="335"/>
      <c r="J142" s="325"/>
    </row>
    <row r="143" spans="1:11" s="430" customFormat="1" x14ac:dyDescent="0.2">
      <c r="A143" s="227" t="s">
        <v>8</v>
      </c>
      <c r="B143" s="282">
        <v>4.3997490308297915E-2</v>
      </c>
      <c r="C143" s="283">
        <v>4.0112693639988407E-2</v>
      </c>
      <c r="D143" s="283">
        <v>4.4982536687844597E-2</v>
      </c>
      <c r="E143" s="283">
        <v>5.0295273243593376E-2</v>
      </c>
      <c r="F143" s="336">
        <v>3.404892463470037E-2</v>
      </c>
      <c r="G143" s="336">
        <v>5.7936073157537994E-2</v>
      </c>
      <c r="H143" s="337">
        <v>7.2443341728255312E-2</v>
      </c>
      <c r="I143" s="338"/>
      <c r="J143" s="339"/>
      <c r="K143" s="340"/>
    </row>
    <row r="144" spans="1:11" s="430" customFormat="1" x14ac:dyDescent="0.2">
      <c r="A144" s="329" t="s">
        <v>1</v>
      </c>
      <c r="B144" s="287">
        <f>B141/B140*100-100</f>
        <v>-16.399286987522274</v>
      </c>
      <c r="C144" s="288">
        <f>C141/C140*100-100</f>
        <v>-10.504201680672267</v>
      </c>
      <c r="D144" s="288">
        <f t="shared" ref="D144:H144" si="29">D141/D140*100-100</f>
        <v>-7.118141374196739</v>
      </c>
      <c r="E144" s="288">
        <f t="shared" si="29"/>
        <v>-4.3903275595952636</v>
      </c>
      <c r="F144" s="288">
        <f t="shared" si="29"/>
        <v>-8.0132052821128497</v>
      </c>
      <c r="G144" s="288">
        <f t="shared" si="29"/>
        <v>4.0039545229856799</v>
      </c>
      <c r="H144" s="291">
        <f t="shared" si="29"/>
        <v>-7.2337042925278183</v>
      </c>
      <c r="I144" s="338"/>
      <c r="J144" s="339"/>
      <c r="K144" s="228"/>
    </row>
    <row r="145" spans="1:11" s="430" customFormat="1" ht="13.5" thickBot="1" x14ac:dyDescent="0.25">
      <c r="A145" s="227" t="s">
        <v>27</v>
      </c>
      <c r="B145" s="293">
        <f>B141-B127</f>
        <v>73.737373737373787</v>
      </c>
      <c r="C145" s="294">
        <f t="shared" ref="C145:H145" si="30">C141-C127</f>
        <v>88.584905660377331</v>
      </c>
      <c r="D145" s="294">
        <f t="shared" si="30"/>
        <v>95.294117647058783</v>
      </c>
      <c r="E145" s="294">
        <f t="shared" si="30"/>
        <v>100.61224489795927</v>
      </c>
      <c r="F145" s="294">
        <f t="shared" si="30"/>
        <v>33.456416464890935</v>
      </c>
      <c r="G145" s="294">
        <f t="shared" si="30"/>
        <v>113.74461979913917</v>
      </c>
      <c r="H145" s="341">
        <f t="shared" si="30"/>
        <v>77.456333884905462</v>
      </c>
      <c r="I145" s="342"/>
      <c r="J145" s="339"/>
      <c r="K145" s="228"/>
    </row>
    <row r="146" spans="1:11" s="430" customFormat="1" x14ac:dyDescent="0.2">
      <c r="A146" s="343" t="s">
        <v>51</v>
      </c>
      <c r="B146" s="300">
        <v>372</v>
      </c>
      <c r="C146" s="301">
        <v>707</v>
      </c>
      <c r="D146" s="301">
        <v>871</v>
      </c>
      <c r="E146" s="301">
        <v>604</v>
      </c>
      <c r="F146" s="301">
        <v>718</v>
      </c>
      <c r="G146" s="390">
        <v>468</v>
      </c>
      <c r="H146" s="304">
        <f>SUM(B146:G146)</f>
        <v>3740</v>
      </c>
      <c r="I146" s="344" t="s">
        <v>56</v>
      </c>
      <c r="J146" s="345">
        <f>H132-H146</f>
        <v>4</v>
      </c>
      <c r="K146" s="306">
        <f>J146/H132</f>
        <v>1.0683760683760685E-3</v>
      </c>
    </row>
    <row r="147" spans="1:11" s="430" customFormat="1" x14ac:dyDescent="0.2">
      <c r="A147" s="343" t="s">
        <v>28</v>
      </c>
      <c r="B147" s="233">
        <v>63</v>
      </c>
      <c r="C147" s="429">
        <v>62</v>
      </c>
      <c r="D147" s="429">
        <v>61</v>
      </c>
      <c r="E147" s="429">
        <v>60</v>
      </c>
      <c r="F147" s="429">
        <v>59.5</v>
      </c>
      <c r="G147" s="391">
        <v>58.5</v>
      </c>
      <c r="H147" s="237"/>
      <c r="I147" s="228" t="s">
        <v>57</v>
      </c>
      <c r="J147" s="430">
        <v>57.06</v>
      </c>
    </row>
    <row r="148" spans="1:11" s="430" customFormat="1" ht="13.5" thickBot="1" x14ac:dyDescent="0.25">
      <c r="A148" s="346" t="s">
        <v>26</v>
      </c>
      <c r="B148" s="235">
        <f>B147-B133</f>
        <v>4.5</v>
      </c>
      <c r="C148" s="236">
        <f t="shared" ref="C148:G148" si="31">C147-C133</f>
        <v>4</v>
      </c>
      <c r="D148" s="236">
        <f t="shared" si="31"/>
        <v>3.5</v>
      </c>
      <c r="E148" s="236">
        <f t="shared" si="31"/>
        <v>3.5</v>
      </c>
      <c r="F148" s="236">
        <f t="shared" si="31"/>
        <v>3.5</v>
      </c>
      <c r="G148" s="236">
        <f t="shared" si="31"/>
        <v>3</v>
      </c>
      <c r="H148" s="238"/>
      <c r="I148" s="430" t="s">
        <v>26</v>
      </c>
      <c r="J148" s="430">
        <f>J147-J133</f>
        <v>3</v>
      </c>
    </row>
    <row r="149" spans="1:11" x14ac:dyDescent="0.2">
      <c r="F149" s="311" t="s">
        <v>75</v>
      </c>
    </row>
    <row r="150" spans="1:11" ht="13.5" thickBot="1" x14ac:dyDescent="0.25"/>
    <row r="151" spans="1:11" s="433" customFormat="1" ht="13.5" thickBot="1" x14ac:dyDescent="0.25">
      <c r="A151" s="319" t="s">
        <v>97</v>
      </c>
      <c r="B151" s="567" t="s">
        <v>50</v>
      </c>
      <c r="C151" s="568"/>
      <c r="D151" s="568"/>
      <c r="E151" s="568"/>
      <c r="F151" s="568"/>
      <c r="G151" s="569"/>
      <c r="H151" s="347" t="s">
        <v>0</v>
      </c>
      <c r="I151" s="228"/>
    </row>
    <row r="152" spans="1:11" s="433" customFormat="1" x14ac:dyDescent="0.2">
      <c r="A152" s="227" t="s">
        <v>54</v>
      </c>
      <c r="B152" s="392">
        <v>1</v>
      </c>
      <c r="C152" s="393">
        <v>2</v>
      </c>
      <c r="D152" s="394">
        <v>3</v>
      </c>
      <c r="E152" s="393">
        <v>4</v>
      </c>
      <c r="F152" s="394">
        <v>5</v>
      </c>
      <c r="G152" s="257">
        <v>6</v>
      </c>
      <c r="H152" s="323"/>
      <c r="I152" s="324"/>
    </row>
    <row r="153" spans="1:11" s="433" customFormat="1" x14ac:dyDescent="0.2">
      <c r="A153" s="227" t="s">
        <v>2</v>
      </c>
      <c r="B153" s="261">
        <v>1</v>
      </c>
      <c r="C153" s="262">
        <v>2</v>
      </c>
      <c r="D153" s="264">
        <v>3</v>
      </c>
      <c r="E153" s="397">
        <v>4</v>
      </c>
      <c r="F153" s="398">
        <v>5</v>
      </c>
      <c r="G153" s="427">
        <v>6</v>
      </c>
      <c r="H153" s="318" t="s">
        <v>0</v>
      </c>
      <c r="I153" s="253"/>
      <c r="J153" s="325"/>
    </row>
    <row r="154" spans="1:11" s="433" customFormat="1" x14ac:dyDescent="0.2">
      <c r="A154" s="326" t="s">
        <v>3</v>
      </c>
      <c r="B154" s="266">
        <v>1280</v>
      </c>
      <c r="C154" s="267">
        <v>1280</v>
      </c>
      <c r="D154" s="267">
        <v>1280</v>
      </c>
      <c r="E154" s="267">
        <v>1280</v>
      </c>
      <c r="F154" s="267">
        <v>1280</v>
      </c>
      <c r="G154" s="389">
        <v>1280</v>
      </c>
      <c r="H154" s="327">
        <v>1280</v>
      </c>
      <c r="I154" s="328"/>
      <c r="J154" s="325"/>
    </row>
    <row r="155" spans="1:11" s="433" customFormat="1" x14ac:dyDescent="0.2">
      <c r="A155" s="329" t="s">
        <v>6</v>
      </c>
      <c r="B155" s="272">
        <v>1177.2413793103449</v>
      </c>
      <c r="C155" s="273">
        <v>1201.8867924528302</v>
      </c>
      <c r="D155" s="273">
        <v>1232.686567164179</v>
      </c>
      <c r="E155" s="273">
        <v>1277.4468085106382</v>
      </c>
      <c r="F155" s="330">
        <v>1307.5925925925926</v>
      </c>
      <c r="G155" s="330">
        <v>1355.7142857142858</v>
      </c>
      <c r="H155" s="331">
        <v>1258</v>
      </c>
      <c r="I155" s="332"/>
      <c r="J155" s="325"/>
    </row>
    <row r="156" spans="1:11" s="433" customFormat="1" x14ac:dyDescent="0.2">
      <c r="A156" s="227" t="s">
        <v>7</v>
      </c>
      <c r="B156" s="277">
        <v>100</v>
      </c>
      <c r="C156" s="278">
        <v>100</v>
      </c>
      <c r="D156" s="278">
        <v>100</v>
      </c>
      <c r="E156" s="278">
        <v>100</v>
      </c>
      <c r="F156" s="333">
        <v>100</v>
      </c>
      <c r="G156" s="333">
        <v>100</v>
      </c>
      <c r="H156" s="334">
        <v>89.473684210526315</v>
      </c>
      <c r="I156" s="335"/>
      <c r="J156" s="325"/>
    </row>
    <row r="157" spans="1:11" s="433" customFormat="1" x14ac:dyDescent="0.2">
      <c r="A157" s="227" t="s">
        <v>8</v>
      </c>
      <c r="B157" s="282">
        <v>5.0075024816834679E-2</v>
      </c>
      <c r="C157" s="283">
        <v>3.8318061287326337E-2</v>
      </c>
      <c r="D157" s="283">
        <v>3.9731966198316121E-2</v>
      </c>
      <c r="E157" s="283">
        <v>3.7679875331311057E-2</v>
      </c>
      <c r="F157" s="336">
        <v>3.5656666478159675E-2</v>
      </c>
      <c r="G157" s="336">
        <v>5.062344425485469E-2</v>
      </c>
      <c r="H157" s="337">
        <v>6.0461045140799211E-2</v>
      </c>
      <c r="I157" s="338"/>
      <c r="J157" s="339"/>
      <c r="K157" s="340"/>
    </row>
    <row r="158" spans="1:11" s="433" customFormat="1" x14ac:dyDescent="0.2">
      <c r="A158" s="329" t="s">
        <v>1</v>
      </c>
      <c r="B158" s="287">
        <f>B155/B154*100-100</f>
        <v>-8.0280172413793025</v>
      </c>
      <c r="C158" s="288">
        <f>C155/C154*100-100</f>
        <v>-6.102594339622641</v>
      </c>
      <c r="D158" s="288">
        <f t="shared" ref="D158:H158" si="32">D155/D154*100-100</f>
        <v>-3.6963619402985159</v>
      </c>
      <c r="E158" s="288">
        <f t="shared" si="32"/>
        <v>-0.19946808510638903</v>
      </c>
      <c r="F158" s="288">
        <f t="shared" si="32"/>
        <v>2.1556712962963047</v>
      </c>
      <c r="G158" s="288">
        <f t="shared" si="32"/>
        <v>5.9151785714285836</v>
      </c>
      <c r="H158" s="291">
        <f t="shared" si="32"/>
        <v>-1.71875</v>
      </c>
      <c r="I158" s="338"/>
      <c r="J158" s="339"/>
      <c r="K158" s="228"/>
    </row>
    <row r="159" spans="1:11" s="433" customFormat="1" ht="13.5" thickBot="1" x14ac:dyDescent="0.25">
      <c r="A159" s="227" t="s">
        <v>27</v>
      </c>
      <c r="B159" s="293">
        <f>B155-B141</f>
        <v>182.39289446186001</v>
      </c>
      <c r="C159" s="294">
        <f t="shared" ref="C159:H159" si="33">C155-C141</f>
        <v>136.88679245283015</v>
      </c>
      <c r="D159" s="294">
        <f t="shared" si="33"/>
        <v>127.39244951712021</v>
      </c>
      <c r="E159" s="294">
        <f t="shared" si="33"/>
        <v>139.69170646982184</v>
      </c>
      <c r="F159" s="294">
        <f t="shared" si="33"/>
        <v>212.9497354497355</v>
      </c>
      <c r="G159" s="294">
        <f t="shared" si="33"/>
        <v>118.06722689075627</v>
      </c>
      <c r="H159" s="341">
        <f t="shared" si="33"/>
        <v>154.08108108108104</v>
      </c>
      <c r="I159" s="342"/>
      <c r="J159" s="339"/>
      <c r="K159" s="228"/>
    </row>
    <row r="160" spans="1:11" s="433" customFormat="1" x14ac:dyDescent="0.2">
      <c r="A160" s="343" t="s">
        <v>51</v>
      </c>
      <c r="B160" s="300">
        <v>372</v>
      </c>
      <c r="C160" s="301">
        <v>707</v>
      </c>
      <c r="D160" s="301">
        <v>871</v>
      </c>
      <c r="E160" s="301">
        <v>604</v>
      </c>
      <c r="F160" s="301">
        <v>718</v>
      </c>
      <c r="G160" s="390">
        <v>468</v>
      </c>
      <c r="H160" s="304">
        <f>SUM(B160:G160)</f>
        <v>3740</v>
      </c>
      <c r="I160" s="344" t="s">
        <v>56</v>
      </c>
      <c r="J160" s="345">
        <f>H146-H160</f>
        <v>0</v>
      </c>
      <c r="K160" s="306">
        <f>J160/H146</f>
        <v>0</v>
      </c>
    </row>
    <row r="161" spans="1:11" s="433" customFormat="1" x14ac:dyDescent="0.2">
      <c r="A161" s="343" t="s">
        <v>28</v>
      </c>
      <c r="B161" s="233">
        <v>65</v>
      </c>
      <c r="C161" s="432">
        <v>64</v>
      </c>
      <c r="D161" s="432">
        <v>63</v>
      </c>
      <c r="E161" s="432">
        <v>62</v>
      </c>
      <c r="F161" s="432">
        <v>61.5</v>
      </c>
      <c r="G161" s="391">
        <v>60.5</v>
      </c>
      <c r="H161" s="237"/>
      <c r="I161" s="228" t="s">
        <v>57</v>
      </c>
      <c r="J161" s="433">
        <v>60.62</v>
      </c>
    </row>
    <row r="162" spans="1:11" s="433" customFormat="1" ht="13.5" thickBot="1" x14ac:dyDescent="0.25">
      <c r="A162" s="346" t="s">
        <v>26</v>
      </c>
      <c r="B162" s="235">
        <f>B161-B147</f>
        <v>2</v>
      </c>
      <c r="C162" s="236">
        <f t="shared" ref="C162:G162" si="34">C161-C147</f>
        <v>2</v>
      </c>
      <c r="D162" s="236">
        <f t="shared" si="34"/>
        <v>2</v>
      </c>
      <c r="E162" s="236">
        <f t="shared" si="34"/>
        <v>2</v>
      </c>
      <c r="F162" s="236">
        <f t="shared" si="34"/>
        <v>2</v>
      </c>
      <c r="G162" s="236">
        <f t="shared" si="34"/>
        <v>2</v>
      </c>
      <c r="H162" s="238"/>
      <c r="I162" s="433" t="s">
        <v>26</v>
      </c>
      <c r="J162" s="433">
        <f>J161-J147</f>
        <v>3.5599999999999952</v>
      </c>
    </row>
    <row r="164" spans="1:11" ht="13.5" thickBot="1" x14ac:dyDescent="0.25"/>
    <row r="165" spans="1:11" s="451" customFormat="1" ht="13.5" thickBot="1" x14ac:dyDescent="0.25">
      <c r="A165" s="319" t="s">
        <v>99</v>
      </c>
      <c r="B165" s="567" t="s">
        <v>50</v>
      </c>
      <c r="C165" s="568"/>
      <c r="D165" s="568"/>
      <c r="E165" s="568"/>
      <c r="F165" s="568"/>
      <c r="G165" s="569"/>
      <c r="H165" s="347" t="s">
        <v>0</v>
      </c>
      <c r="I165" s="228"/>
    </row>
    <row r="166" spans="1:11" s="451" customFormat="1" x14ac:dyDescent="0.2">
      <c r="A166" s="227" t="s">
        <v>54</v>
      </c>
      <c r="B166" s="392">
        <v>1</v>
      </c>
      <c r="C166" s="393">
        <v>2</v>
      </c>
      <c r="D166" s="394">
        <v>3</v>
      </c>
      <c r="E166" s="393">
        <v>4</v>
      </c>
      <c r="F166" s="394">
        <v>5</v>
      </c>
      <c r="G166" s="257">
        <v>6</v>
      </c>
      <c r="H166" s="323"/>
      <c r="I166" s="324"/>
    </row>
    <row r="167" spans="1:11" s="451" customFormat="1" x14ac:dyDescent="0.2">
      <c r="A167" s="227" t="s">
        <v>2</v>
      </c>
      <c r="B167" s="261">
        <v>1</v>
      </c>
      <c r="C167" s="262">
        <v>2</v>
      </c>
      <c r="D167" s="264">
        <v>3</v>
      </c>
      <c r="E167" s="397">
        <v>4</v>
      </c>
      <c r="F167" s="398">
        <v>5</v>
      </c>
      <c r="G167" s="427">
        <v>6</v>
      </c>
      <c r="H167" s="318" t="s">
        <v>0</v>
      </c>
      <c r="I167" s="253"/>
      <c r="J167" s="325"/>
    </row>
    <row r="168" spans="1:11" s="451" customFormat="1" x14ac:dyDescent="0.2">
      <c r="A168" s="326" t="s">
        <v>3</v>
      </c>
      <c r="B168" s="266">
        <v>1375</v>
      </c>
      <c r="C168" s="267">
        <v>1375</v>
      </c>
      <c r="D168" s="267">
        <v>1375</v>
      </c>
      <c r="E168" s="267">
        <v>1375</v>
      </c>
      <c r="F168" s="267">
        <v>1375</v>
      </c>
      <c r="G168" s="389">
        <v>1375</v>
      </c>
      <c r="H168" s="327">
        <v>1375</v>
      </c>
      <c r="I168" s="328"/>
      <c r="J168" s="325"/>
    </row>
    <row r="169" spans="1:11" s="451" customFormat="1" x14ac:dyDescent="0.2">
      <c r="A169" s="329" t="s">
        <v>6</v>
      </c>
      <c r="B169" s="272">
        <v>1349.3103448275863</v>
      </c>
      <c r="C169" s="273">
        <v>1340.1818181818182</v>
      </c>
      <c r="D169" s="273">
        <v>1361.9117647058824</v>
      </c>
      <c r="E169" s="273">
        <v>1381.4</v>
      </c>
      <c r="F169" s="330">
        <v>1427.9661016949153</v>
      </c>
      <c r="G169" s="330">
        <v>1461.3157894736842</v>
      </c>
      <c r="H169" s="331">
        <v>1385.6187290969899</v>
      </c>
      <c r="I169" s="332"/>
      <c r="J169" s="325"/>
    </row>
    <row r="170" spans="1:11" s="451" customFormat="1" x14ac:dyDescent="0.2">
      <c r="A170" s="227" t="s">
        <v>7</v>
      </c>
      <c r="B170" s="277">
        <v>100</v>
      </c>
      <c r="C170" s="278">
        <v>100</v>
      </c>
      <c r="D170" s="278">
        <v>100</v>
      </c>
      <c r="E170" s="278">
        <v>100</v>
      </c>
      <c r="F170" s="333">
        <v>100</v>
      </c>
      <c r="G170" s="333">
        <v>100</v>
      </c>
      <c r="H170" s="334">
        <v>95.652173913043484</v>
      </c>
      <c r="I170" s="335"/>
      <c r="J170" s="325"/>
    </row>
    <row r="171" spans="1:11" s="451" customFormat="1" x14ac:dyDescent="0.2">
      <c r="A171" s="227" t="s">
        <v>8</v>
      </c>
      <c r="B171" s="282">
        <v>3.9597534266795756E-2</v>
      </c>
      <c r="C171" s="283">
        <v>4.4531788335756724E-2</v>
      </c>
      <c r="D171" s="283">
        <v>4.1272971488844762E-2</v>
      </c>
      <c r="E171" s="283">
        <v>3.7447846566093811E-2</v>
      </c>
      <c r="F171" s="336">
        <v>3.8286981878432394E-2</v>
      </c>
      <c r="G171" s="336">
        <v>3.2180455497859167E-2</v>
      </c>
      <c r="H171" s="337">
        <v>4.9421910576760791E-2</v>
      </c>
      <c r="I171" s="338"/>
      <c r="J171" s="339"/>
      <c r="K171" s="340"/>
    </row>
    <row r="172" spans="1:11" s="451" customFormat="1" x14ac:dyDescent="0.2">
      <c r="A172" s="329" t="s">
        <v>1</v>
      </c>
      <c r="B172" s="287">
        <f>B169/B168*100-100</f>
        <v>-1.8683385579937237</v>
      </c>
      <c r="C172" s="288">
        <f>C169/C168*100-100</f>
        <v>-2.5322314049586794</v>
      </c>
      <c r="D172" s="288">
        <f t="shared" ref="D172:H172" si="35">D169/D168*100-100</f>
        <v>-0.95187165775399762</v>
      </c>
      <c r="E172" s="288">
        <f t="shared" si="35"/>
        <v>0.46545454545454845</v>
      </c>
      <c r="F172" s="288">
        <f t="shared" si="35"/>
        <v>3.8520801232665605</v>
      </c>
      <c r="G172" s="288">
        <f t="shared" si="35"/>
        <v>6.2775119617224817</v>
      </c>
      <c r="H172" s="291">
        <f t="shared" si="35"/>
        <v>0.77227120705380514</v>
      </c>
      <c r="I172" s="338"/>
      <c r="J172" s="339"/>
      <c r="K172" s="228"/>
    </row>
    <row r="173" spans="1:11" s="451" customFormat="1" ht="13.5" thickBot="1" x14ac:dyDescent="0.25">
      <c r="A173" s="227" t="s">
        <v>27</v>
      </c>
      <c r="B173" s="293">
        <f>B169-B155</f>
        <v>172.06896551724139</v>
      </c>
      <c r="C173" s="294">
        <f t="shared" ref="C173:H173" si="36">C169-C155</f>
        <v>138.29502572898809</v>
      </c>
      <c r="D173" s="294">
        <f t="shared" si="36"/>
        <v>129.22519754170344</v>
      </c>
      <c r="E173" s="294">
        <f t="shared" si="36"/>
        <v>103.95319148936187</v>
      </c>
      <c r="F173" s="294">
        <f t="shared" si="36"/>
        <v>120.37350910232271</v>
      </c>
      <c r="G173" s="294">
        <f t="shared" si="36"/>
        <v>105.60150375939838</v>
      </c>
      <c r="H173" s="341">
        <f t="shared" si="36"/>
        <v>127.61872909698991</v>
      </c>
      <c r="I173" s="342"/>
      <c r="J173" s="339"/>
      <c r="K173" s="228"/>
    </row>
    <row r="174" spans="1:11" s="451" customFormat="1" x14ac:dyDescent="0.2">
      <c r="A174" s="343" t="s">
        <v>51</v>
      </c>
      <c r="B174" s="300">
        <v>372</v>
      </c>
      <c r="C174" s="301">
        <v>707</v>
      </c>
      <c r="D174" s="301">
        <v>871</v>
      </c>
      <c r="E174" s="301">
        <v>604</v>
      </c>
      <c r="F174" s="301">
        <v>718</v>
      </c>
      <c r="G174" s="390">
        <v>468</v>
      </c>
      <c r="H174" s="304">
        <f>SUM(B174:G174)</f>
        <v>3740</v>
      </c>
      <c r="I174" s="344" t="s">
        <v>56</v>
      </c>
      <c r="J174" s="345">
        <f>H160-H174</f>
        <v>0</v>
      </c>
      <c r="K174" s="306">
        <f>J174/H160</f>
        <v>0</v>
      </c>
    </row>
    <row r="175" spans="1:11" s="451" customFormat="1" x14ac:dyDescent="0.2">
      <c r="A175" s="343" t="s">
        <v>28</v>
      </c>
      <c r="B175" s="233">
        <v>67</v>
      </c>
      <c r="C175" s="450">
        <v>66.5</v>
      </c>
      <c r="D175" s="450">
        <v>65</v>
      </c>
      <c r="E175" s="450">
        <v>64</v>
      </c>
      <c r="F175" s="450">
        <v>63.5</v>
      </c>
      <c r="G175" s="391">
        <v>62.5</v>
      </c>
      <c r="H175" s="237"/>
      <c r="I175" s="228" t="s">
        <v>57</v>
      </c>
      <c r="J175" s="451">
        <v>62.6</v>
      </c>
    </row>
    <row r="176" spans="1:11" s="451" customFormat="1" ht="13.5" thickBot="1" x14ac:dyDescent="0.25">
      <c r="A176" s="346" t="s">
        <v>26</v>
      </c>
      <c r="B176" s="235">
        <f>B175-B161</f>
        <v>2</v>
      </c>
      <c r="C176" s="236">
        <f t="shared" ref="C176:G176" si="37">C175-C161</f>
        <v>2.5</v>
      </c>
      <c r="D176" s="236">
        <f t="shared" si="37"/>
        <v>2</v>
      </c>
      <c r="E176" s="236">
        <f t="shared" si="37"/>
        <v>2</v>
      </c>
      <c r="F176" s="236">
        <f t="shared" si="37"/>
        <v>2</v>
      </c>
      <c r="G176" s="236">
        <f t="shared" si="37"/>
        <v>2</v>
      </c>
      <c r="H176" s="238"/>
      <c r="I176" s="451" t="s">
        <v>26</v>
      </c>
      <c r="J176" s="451">
        <f>J175-J161</f>
        <v>1.980000000000004</v>
      </c>
    </row>
    <row r="177" spans="1:11" x14ac:dyDescent="0.2">
      <c r="B177" s="311">
        <v>67</v>
      </c>
      <c r="C177" s="311">
        <v>66.5</v>
      </c>
      <c r="D177" s="311">
        <v>65</v>
      </c>
      <c r="E177" s="311">
        <v>64</v>
      </c>
      <c r="F177" s="311">
        <v>63.5</v>
      </c>
      <c r="G177" s="311">
        <v>62.5</v>
      </c>
    </row>
    <row r="178" spans="1:11" ht="13.5" thickBot="1" x14ac:dyDescent="0.25">
      <c r="C178" s="459"/>
      <c r="D178" s="459"/>
      <c r="E178" s="459"/>
      <c r="F178" s="459"/>
      <c r="G178" s="459"/>
    </row>
    <row r="179" spans="1:11" s="460" customFormat="1" ht="13.5" thickBot="1" x14ac:dyDescent="0.25">
      <c r="A179" s="319" t="s">
        <v>100</v>
      </c>
      <c r="B179" s="567" t="s">
        <v>50</v>
      </c>
      <c r="C179" s="568"/>
      <c r="D179" s="568"/>
      <c r="E179" s="568"/>
      <c r="F179" s="568"/>
      <c r="G179" s="569"/>
      <c r="H179" s="347" t="s">
        <v>0</v>
      </c>
      <c r="I179" s="228"/>
    </row>
    <row r="180" spans="1:11" s="460" customFormat="1" x14ac:dyDescent="0.2">
      <c r="A180" s="227" t="s">
        <v>54</v>
      </c>
      <c r="B180" s="392">
        <v>1</v>
      </c>
      <c r="C180" s="393">
        <v>2</v>
      </c>
      <c r="D180" s="394">
        <v>3</v>
      </c>
      <c r="E180" s="393">
        <v>4</v>
      </c>
      <c r="F180" s="394">
        <v>5</v>
      </c>
      <c r="G180" s="257">
        <v>6</v>
      </c>
      <c r="H180" s="323"/>
      <c r="I180" s="324"/>
    </row>
    <row r="181" spans="1:11" s="460" customFormat="1" x14ac:dyDescent="0.2">
      <c r="A181" s="227" t="s">
        <v>2</v>
      </c>
      <c r="B181" s="261">
        <v>1</v>
      </c>
      <c r="C181" s="262">
        <v>2</v>
      </c>
      <c r="D181" s="264">
        <v>3</v>
      </c>
      <c r="E181" s="397">
        <v>4</v>
      </c>
      <c r="F181" s="398">
        <v>5</v>
      </c>
      <c r="G181" s="427">
        <v>6</v>
      </c>
      <c r="H181" s="318" t="s">
        <v>0</v>
      </c>
      <c r="I181" s="253"/>
      <c r="J181" s="325"/>
    </row>
    <row r="182" spans="1:11" s="460" customFormat="1" x14ac:dyDescent="0.2">
      <c r="A182" s="326" t="s">
        <v>3</v>
      </c>
      <c r="B182" s="266">
        <v>1475</v>
      </c>
      <c r="C182" s="267">
        <v>1475</v>
      </c>
      <c r="D182" s="267">
        <v>1475</v>
      </c>
      <c r="E182" s="267">
        <v>1475</v>
      </c>
      <c r="F182" s="267">
        <v>1475</v>
      </c>
      <c r="G182" s="389">
        <v>1475</v>
      </c>
      <c r="H182" s="327">
        <v>1475</v>
      </c>
      <c r="I182" s="328"/>
      <c r="J182" s="325"/>
    </row>
    <row r="183" spans="1:11" s="460" customFormat="1" x14ac:dyDescent="0.2">
      <c r="A183" s="329" t="s">
        <v>6</v>
      </c>
      <c r="B183" s="272">
        <v>1406</v>
      </c>
      <c r="C183" s="273">
        <v>1454.7169811320755</v>
      </c>
      <c r="D183" s="273">
        <v>1468.4507042253522</v>
      </c>
      <c r="E183" s="273">
        <v>1459.375</v>
      </c>
      <c r="F183" s="330">
        <v>1476.7857142857142</v>
      </c>
      <c r="G183" s="330">
        <v>1530</v>
      </c>
      <c r="H183" s="331">
        <v>1467.668918918919</v>
      </c>
      <c r="I183" s="332"/>
      <c r="J183" s="325"/>
    </row>
    <row r="184" spans="1:11" s="460" customFormat="1" x14ac:dyDescent="0.2">
      <c r="A184" s="227" t="s">
        <v>7</v>
      </c>
      <c r="B184" s="277">
        <v>100</v>
      </c>
      <c r="C184" s="278">
        <v>96.226415094339629</v>
      </c>
      <c r="D184" s="278">
        <v>92.957746478873233</v>
      </c>
      <c r="E184" s="278">
        <v>93.75</v>
      </c>
      <c r="F184" s="333">
        <v>100</v>
      </c>
      <c r="G184" s="333">
        <v>97.368421052631575</v>
      </c>
      <c r="H184" s="334">
        <v>92.905405405405403</v>
      </c>
      <c r="I184" s="335"/>
      <c r="J184" s="325"/>
    </row>
    <row r="185" spans="1:11" s="460" customFormat="1" x14ac:dyDescent="0.2">
      <c r="A185" s="227" t="s">
        <v>8</v>
      </c>
      <c r="B185" s="282">
        <v>3.819550947965164E-2</v>
      </c>
      <c r="C185" s="283">
        <v>5.4137365707043424E-2</v>
      </c>
      <c r="D185" s="283">
        <v>5.315196921748587E-2</v>
      </c>
      <c r="E185" s="283">
        <v>5.5428545753676339E-2</v>
      </c>
      <c r="F185" s="336">
        <v>4.2847655302919452E-2</v>
      </c>
      <c r="G185" s="336">
        <v>5.4950262959374101E-2</v>
      </c>
      <c r="H185" s="337">
        <v>5.5064883419698778E-2</v>
      </c>
      <c r="I185" s="338"/>
      <c r="J185" s="339"/>
      <c r="K185" s="340"/>
    </row>
    <row r="186" spans="1:11" s="460" customFormat="1" x14ac:dyDescent="0.2">
      <c r="A186" s="329" t="s">
        <v>1</v>
      </c>
      <c r="B186" s="287">
        <f>B183/B182*100-100</f>
        <v>-4.6779661016949206</v>
      </c>
      <c r="C186" s="288">
        <f>C183/C182*100-100</f>
        <v>-1.3751199232491302</v>
      </c>
      <c r="D186" s="288">
        <f t="shared" ref="D186:H186" si="38">D183/D182*100-100</f>
        <v>-0.4440200525184963</v>
      </c>
      <c r="E186" s="288">
        <f t="shared" si="38"/>
        <v>-1.0593220338982974</v>
      </c>
      <c r="F186" s="288">
        <f t="shared" si="38"/>
        <v>0.12106537530264916</v>
      </c>
      <c r="G186" s="288">
        <f t="shared" si="38"/>
        <v>3.7288135593220488</v>
      </c>
      <c r="H186" s="291">
        <f t="shared" si="38"/>
        <v>-0.49702244617499503</v>
      </c>
      <c r="I186" s="338"/>
      <c r="J186" s="339"/>
      <c r="K186" s="228"/>
    </row>
    <row r="187" spans="1:11" s="460" customFormat="1" ht="13.5" thickBot="1" x14ac:dyDescent="0.25">
      <c r="A187" s="227" t="s">
        <v>27</v>
      </c>
      <c r="B187" s="293">
        <f>B183-B169</f>
        <v>56.689655172413723</v>
      </c>
      <c r="C187" s="294">
        <f t="shared" ref="C187:H187" si="39">C183-C169</f>
        <v>114.53516295025725</v>
      </c>
      <c r="D187" s="294">
        <f t="shared" si="39"/>
        <v>106.53893951946975</v>
      </c>
      <c r="E187" s="294">
        <f t="shared" si="39"/>
        <v>77.974999999999909</v>
      </c>
      <c r="F187" s="294">
        <f t="shared" si="39"/>
        <v>48.819612590798897</v>
      </c>
      <c r="G187" s="294">
        <f t="shared" si="39"/>
        <v>68.684210526315837</v>
      </c>
      <c r="H187" s="341">
        <f t="shared" si="39"/>
        <v>82.050189821929052</v>
      </c>
      <c r="I187" s="342"/>
      <c r="J187" s="339"/>
      <c r="K187" s="228"/>
    </row>
    <row r="188" spans="1:11" s="460" customFormat="1" x14ac:dyDescent="0.2">
      <c r="A188" s="343" t="s">
        <v>51</v>
      </c>
      <c r="B188" s="300">
        <v>371</v>
      </c>
      <c r="C188" s="301">
        <v>707</v>
      </c>
      <c r="D188" s="301">
        <v>871</v>
      </c>
      <c r="E188" s="301">
        <v>603</v>
      </c>
      <c r="F188" s="301">
        <v>718</v>
      </c>
      <c r="G188" s="390">
        <v>468</v>
      </c>
      <c r="H188" s="304">
        <f>SUM(B188:G188)</f>
        <v>3738</v>
      </c>
      <c r="I188" s="344" t="s">
        <v>56</v>
      </c>
      <c r="J188" s="345">
        <f>H174-H188</f>
        <v>2</v>
      </c>
      <c r="K188" s="306">
        <f>J188/H174</f>
        <v>5.3475935828877007E-4</v>
      </c>
    </row>
    <row r="189" spans="1:11" s="460" customFormat="1" x14ac:dyDescent="0.2">
      <c r="A189" s="343" t="s">
        <v>28</v>
      </c>
      <c r="B189" s="233">
        <v>70</v>
      </c>
      <c r="C189" s="461">
        <v>69</v>
      </c>
      <c r="D189" s="461">
        <v>67.5</v>
      </c>
      <c r="E189" s="461">
        <v>66.5</v>
      </c>
      <c r="F189" s="461">
        <v>66.5</v>
      </c>
      <c r="G189" s="391">
        <v>65.5</v>
      </c>
      <c r="H189" s="237"/>
      <c r="I189" s="228" t="s">
        <v>57</v>
      </c>
      <c r="J189" s="460">
        <v>64.760000000000005</v>
      </c>
    </row>
    <row r="190" spans="1:11" s="460" customFormat="1" ht="13.5" thickBot="1" x14ac:dyDescent="0.25">
      <c r="A190" s="346" t="s">
        <v>26</v>
      </c>
      <c r="B190" s="235">
        <f>B189-B175</f>
        <v>3</v>
      </c>
      <c r="C190" s="236">
        <f t="shared" ref="C190:G190" si="40">C189-C175</f>
        <v>2.5</v>
      </c>
      <c r="D190" s="236">
        <f t="shared" si="40"/>
        <v>2.5</v>
      </c>
      <c r="E190" s="236">
        <f t="shared" si="40"/>
        <v>2.5</v>
      </c>
      <c r="F190" s="236">
        <f t="shared" si="40"/>
        <v>3</v>
      </c>
      <c r="G190" s="236">
        <f t="shared" si="40"/>
        <v>3</v>
      </c>
      <c r="H190" s="238"/>
      <c r="I190" s="460" t="s">
        <v>26</v>
      </c>
      <c r="J190" s="460">
        <f>J189-J175</f>
        <v>2.1600000000000037</v>
      </c>
    </row>
    <row r="191" spans="1:11" x14ac:dyDescent="0.2">
      <c r="B191" s="311">
        <v>70</v>
      </c>
      <c r="C191" s="311">
        <v>69</v>
      </c>
      <c r="D191" s="311">
        <v>67.5</v>
      </c>
      <c r="E191" s="311">
        <v>66.5</v>
      </c>
      <c r="F191" s="311">
        <v>66.5</v>
      </c>
      <c r="G191" s="311">
        <v>65.5</v>
      </c>
    </row>
    <row r="192" spans="1:11" s="465" customFormat="1" x14ac:dyDescent="0.2"/>
    <row r="193" spans="1:11" s="465" customFormat="1" x14ac:dyDescent="0.2">
      <c r="B193" s="243">
        <v>67.23</v>
      </c>
      <c r="C193" s="243">
        <v>67.23</v>
      </c>
      <c r="D193" s="243">
        <v>67.23</v>
      </c>
      <c r="E193" s="243">
        <v>67.23</v>
      </c>
      <c r="F193" s="243">
        <v>67.23</v>
      </c>
      <c r="G193" s="243">
        <v>67.23</v>
      </c>
    </row>
    <row r="194" spans="1:11" ht="13.5" thickBot="1" x14ac:dyDescent="0.25">
      <c r="B194" s="243">
        <v>1467.668918918919</v>
      </c>
      <c r="C194" s="243">
        <v>1467.668918918919</v>
      </c>
      <c r="D194" s="243">
        <v>1467.668918918919</v>
      </c>
      <c r="E194" s="243">
        <v>1467.668918918919</v>
      </c>
      <c r="F194" s="243">
        <v>1467.668918918919</v>
      </c>
      <c r="G194" s="243">
        <v>1467.668918918919</v>
      </c>
      <c r="H194" s="243">
        <v>1467.668918918919</v>
      </c>
    </row>
    <row r="195" spans="1:11" s="464" customFormat="1" ht="13.5" thickBot="1" x14ac:dyDescent="0.25">
      <c r="A195" s="319" t="s">
        <v>101</v>
      </c>
      <c r="B195" s="567" t="s">
        <v>50</v>
      </c>
      <c r="C195" s="568"/>
      <c r="D195" s="568"/>
      <c r="E195" s="568"/>
      <c r="F195" s="568"/>
      <c r="G195" s="569"/>
      <c r="H195" s="347" t="s">
        <v>0</v>
      </c>
      <c r="I195" s="228"/>
    </row>
    <row r="196" spans="1:11" s="464" customFormat="1" x14ac:dyDescent="0.2">
      <c r="A196" s="227" t="s">
        <v>54</v>
      </c>
      <c r="B196" s="392">
        <v>1</v>
      </c>
      <c r="C196" s="393">
        <v>2</v>
      </c>
      <c r="D196" s="394">
        <v>3</v>
      </c>
      <c r="E196" s="393">
        <v>4</v>
      </c>
      <c r="F196" s="394">
        <v>5</v>
      </c>
      <c r="G196" s="257">
        <v>6</v>
      </c>
      <c r="H196" s="323"/>
      <c r="I196" s="324"/>
    </row>
    <row r="197" spans="1:11" s="464" customFormat="1" x14ac:dyDescent="0.2">
      <c r="A197" s="227" t="s">
        <v>2</v>
      </c>
      <c r="B197" s="261">
        <v>1</v>
      </c>
      <c r="C197" s="262">
        <v>2</v>
      </c>
      <c r="D197" s="264">
        <v>3</v>
      </c>
      <c r="E197" s="397">
        <v>4</v>
      </c>
      <c r="F197" s="398">
        <v>5</v>
      </c>
      <c r="G197" s="427">
        <v>6</v>
      </c>
      <c r="H197" s="318" t="s">
        <v>0</v>
      </c>
      <c r="I197" s="253"/>
      <c r="J197" s="325"/>
    </row>
    <row r="198" spans="1:11" s="464" customFormat="1" x14ac:dyDescent="0.2">
      <c r="A198" s="326" t="s">
        <v>3</v>
      </c>
      <c r="B198" s="266">
        <v>1575</v>
      </c>
      <c r="C198" s="267">
        <v>1575</v>
      </c>
      <c r="D198" s="267">
        <v>1575</v>
      </c>
      <c r="E198" s="267">
        <v>1575</v>
      </c>
      <c r="F198" s="267">
        <v>1575</v>
      </c>
      <c r="G198" s="389">
        <v>1575</v>
      </c>
      <c r="H198" s="327">
        <v>1575</v>
      </c>
      <c r="I198" s="328"/>
      <c r="J198" s="325"/>
    </row>
    <row r="199" spans="1:11" s="464" customFormat="1" x14ac:dyDescent="0.2">
      <c r="A199" s="329" t="s">
        <v>6</v>
      </c>
      <c r="B199" s="272">
        <v>1464.3478260869565</v>
      </c>
      <c r="C199" s="273">
        <v>1527.7083333333333</v>
      </c>
      <c r="D199" s="273">
        <v>1572.0689655172414</v>
      </c>
      <c r="E199" s="273">
        <v>1614.2553191489362</v>
      </c>
      <c r="F199" s="330">
        <v>1649.090909090909</v>
      </c>
      <c r="G199" s="330">
        <v>1746.8421052631579</v>
      </c>
      <c r="H199" s="331">
        <v>1612.2569444444443</v>
      </c>
      <c r="I199" s="332"/>
      <c r="J199" s="325"/>
    </row>
    <row r="200" spans="1:11" s="464" customFormat="1" x14ac:dyDescent="0.2">
      <c r="A200" s="227" t="s">
        <v>7</v>
      </c>
      <c r="B200" s="277">
        <v>100</v>
      </c>
      <c r="C200" s="278">
        <v>100</v>
      </c>
      <c r="D200" s="278">
        <v>100</v>
      </c>
      <c r="E200" s="278">
        <v>100</v>
      </c>
      <c r="F200" s="333">
        <v>100</v>
      </c>
      <c r="G200" s="333">
        <v>100</v>
      </c>
      <c r="H200" s="334">
        <v>90.972222222222229</v>
      </c>
      <c r="I200" s="335"/>
      <c r="J200" s="325"/>
    </row>
    <row r="201" spans="1:11" s="464" customFormat="1" x14ac:dyDescent="0.2">
      <c r="A201" s="227" t="s">
        <v>8</v>
      </c>
      <c r="B201" s="282">
        <v>3.7556741807225499E-2</v>
      </c>
      <c r="C201" s="283">
        <v>2.9127971080833114E-2</v>
      </c>
      <c r="D201" s="283">
        <v>2.9311271426334693E-2</v>
      </c>
      <c r="E201" s="283">
        <v>2.7250699622828115E-2</v>
      </c>
      <c r="F201" s="336">
        <v>2.8022635120480931E-2</v>
      </c>
      <c r="G201" s="336">
        <v>3.6900200498236529E-2</v>
      </c>
      <c r="H201" s="337">
        <v>6.0941072872146326E-2</v>
      </c>
      <c r="I201" s="338"/>
      <c r="J201" s="339"/>
      <c r="K201" s="340"/>
    </row>
    <row r="202" spans="1:11" s="464" customFormat="1" x14ac:dyDescent="0.2">
      <c r="A202" s="329" t="s">
        <v>1</v>
      </c>
      <c r="B202" s="287">
        <f t="shared" ref="B202:H202" si="41">B199/B198*100-100</f>
        <v>-7.0255348516218135</v>
      </c>
      <c r="C202" s="288">
        <f t="shared" si="41"/>
        <v>-3.0026455026455068</v>
      </c>
      <c r="D202" s="288">
        <f t="shared" si="41"/>
        <v>-0.18609742747673863</v>
      </c>
      <c r="E202" s="288">
        <f t="shared" si="41"/>
        <v>2.4924012158054722</v>
      </c>
      <c r="F202" s="288">
        <f t="shared" si="41"/>
        <v>4.7041847041846978</v>
      </c>
      <c r="G202" s="288">
        <f t="shared" si="41"/>
        <v>10.910609857978272</v>
      </c>
      <c r="H202" s="291">
        <f t="shared" si="41"/>
        <v>2.3655202821869494</v>
      </c>
      <c r="I202" s="338"/>
      <c r="J202" s="339"/>
      <c r="K202" s="228"/>
    </row>
    <row r="203" spans="1:11" s="464" customFormat="1" ht="13.5" thickBot="1" x14ac:dyDescent="0.25">
      <c r="A203" s="227" t="s">
        <v>27</v>
      </c>
      <c r="B203" s="293">
        <f>B199-B194</f>
        <v>-3.32109283196246</v>
      </c>
      <c r="C203" s="294">
        <f t="shared" ref="C203:H203" si="42">C199-C194</f>
        <v>60.039414414414296</v>
      </c>
      <c r="D203" s="294">
        <f t="shared" si="42"/>
        <v>104.40004659832243</v>
      </c>
      <c r="E203" s="294">
        <f t="shared" si="42"/>
        <v>146.58640023001726</v>
      </c>
      <c r="F203" s="294">
        <f t="shared" si="42"/>
        <v>181.42199017199005</v>
      </c>
      <c r="G203" s="294">
        <f t="shared" si="42"/>
        <v>279.17318634423896</v>
      </c>
      <c r="H203" s="341">
        <f t="shared" si="42"/>
        <v>144.58802552552538</v>
      </c>
      <c r="I203" s="342"/>
      <c r="J203" s="339"/>
      <c r="K203" s="228"/>
    </row>
    <row r="204" spans="1:11" s="464" customFormat="1" x14ac:dyDescent="0.2">
      <c r="A204" s="343" t="s">
        <v>51</v>
      </c>
      <c r="B204" s="300">
        <v>283</v>
      </c>
      <c r="C204" s="301">
        <v>634</v>
      </c>
      <c r="D204" s="301">
        <v>726</v>
      </c>
      <c r="E204" s="301">
        <v>629</v>
      </c>
      <c r="F204" s="301">
        <v>726</v>
      </c>
      <c r="G204" s="390">
        <v>735</v>
      </c>
      <c r="H204" s="304">
        <f>SUM(B204:G204)</f>
        <v>3733</v>
      </c>
      <c r="I204" s="344" t="s">
        <v>56</v>
      </c>
      <c r="J204" s="345">
        <f>H188-H204</f>
        <v>5</v>
      </c>
      <c r="K204" s="306">
        <f>J204/H188</f>
        <v>1.3376136971642589E-3</v>
      </c>
    </row>
    <row r="205" spans="1:11" s="464" customFormat="1" x14ac:dyDescent="0.2">
      <c r="A205" s="343" t="s">
        <v>28</v>
      </c>
      <c r="B205" s="233">
        <v>74.5</v>
      </c>
      <c r="C205" s="463">
        <v>73.5</v>
      </c>
      <c r="D205" s="463">
        <v>72.5</v>
      </c>
      <c r="E205" s="463">
        <v>71.5</v>
      </c>
      <c r="F205" s="463">
        <v>70.5</v>
      </c>
      <c r="G205" s="391">
        <v>69.5</v>
      </c>
      <c r="H205" s="237"/>
      <c r="I205" s="228" t="s">
        <v>57</v>
      </c>
      <c r="J205" s="464">
        <v>67.23</v>
      </c>
    </row>
    <row r="206" spans="1:11" s="464" customFormat="1" ht="13.5" thickBot="1" x14ac:dyDescent="0.25">
      <c r="A206" s="346" t="s">
        <v>26</v>
      </c>
      <c r="B206" s="235">
        <f>B205-B193</f>
        <v>7.269999999999996</v>
      </c>
      <c r="C206" s="236">
        <f t="shared" ref="C206:G206" si="43">C205-C193</f>
        <v>6.269999999999996</v>
      </c>
      <c r="D206" s="236">
        <f t="shared" si="43"/>
        <v>5.269999999999996</v>
      </c>
      <c r="E206" s="236">
        <f t="shared" si="43"/>
        <v>4.269999999999996</v>
      </c>
      <c r="F206" s="236">
        <f t="shared" si="43"/>
        <v>3.269999999999996</v>
      </c>
      <c r="G206" s="236">
        <f t="shared" si="43"/>
        <v>2.269999999999996</v>
      </c>
      <c r="H206" s="238"/>
      <c r="I206" s="464" t="s">
        <v>26</v>
      </c>
      <c r="J206" s="464">
        <f>J205-J189</f>
        <v>2.4699999999999989</v>
      </c>
    </row>
    <row r="208" spans="1:11" ht="13.5" thickBot="1" x14ac:dyDescent="0.25"/>
    <row r="209" spans="1:11" s="468" customFormat="1" ht="13.5" thickBot="1" x14ac:dyDescent="0.25">
      <c r="A209" s="319" t="s">
        <v>103</v>
      </c>
      <c r="B209" s="567" t="s">
        <v>50</v>
      </c>
      <c r="C209" s="568"/>
      <c r="D209" s="568"/>
      <c r="E209" s="568"/>
      <c r="F209" s="568"/>
      <c r="G209" s="569"/>
      <c r="H209" s="347" t="s">
        <v>0</v>
      </c>
      <c r="I209" s="228"/>
    </row>
    <row r="210" spans="1:11" s="468" customFormat="1" x14ac:dyDescent="0.2">
      <c r="A210" s="227" t="s">
        <v>54</v>
      </c>
      <c r="B210" s="392">
        <v>1</v>
      </c>
      <c r="C210" s="393">
        <v>2</v>
      </c>
      <c r="D210" s="394">
        <v>3</v>
      </c>
      <c r="E210" s="393">
        <v>4</v>
      </c>
      <c r="F210" s="394">
        <v>5</v>
      </c>
      <c r="G210" s="257">
        <v>6</v>
      </c>
      <c r="H210" s="323"/>
      <c r="I210" s="324"/>
    </row>
    <row r="211" spans="1:11" s="468" customFormat="1" x14ac:dyDescent="0.2">
      <c r="A211" s="227" t="s">
        <v>2</v>
      </c>
      <c r="B211" s="261">
        <v>1</v>
      </c>
      <c r="C211" s="262">
        <v>2</v>
      </c>
      <c r="D211" s="264">
        <v>3</v>
      </c>
      <c r="E211" s="397">
        <v>4</v>
      </c>
      <c r="F211" s="398">
        <v>5</v>
      </c>
      <c r="G211" s="427">
        <v>6</v>
      </c>
      <c r="H211" s="318" t="s">
        <v>0</v>
      </c>
      <c r="I211" s="253"/>
      <c r="J211" s="325"/>
    </row>
    <row r="212" spans="1:11" s="468" customFormat="1" x14ac:dyDescent="0.2">
      <c r="A212" s="326" t="s">
        <v>3</v>
      </c>
      <c r="B212" s="266">
        <v>1685</v>
      </c>
      <c r="C212" s="267">
        <v>1685</v>
      </c>
      <c r="D212" s="267">
        <v>1685</v>
      </c>
      <c r="E212" s="267">
        <v>1685</v>
      </c>
      <c r="F212" s="267">
        <v>1685</v>
      </c>
      <c r="G212" s="389">
        <v>1685</v>
      </c>
      <c r="H212" s="327">
        <v>1685</v>
      </c>
      <c r="I212" s="328"/>
      <c r="J212" s="325"/>
    </row>
    <row r="213" spans="1:11" s="468" customFormat="1" x14ac:dyDescent="0.2">
      <c r="A213" s="329" t="s">
        <v>6</v>
      </c>
      <c r="B213" s="272">
        <v>1519.5238095238096</v>
      </c>
      <c r="C213" s="273">
        <v>1642.9729729729729</v>
      </c>
      <c r="D213" s="273">
        <v>1679.4642857142858</v>
      </c>
      <c r="E213" s="273">
        <v>1715.9183673469388</v>
      </c>
      <c r="F213" s="330">
        <v>1720.7272727272727</v>
      </c>
      <c r="G213" s="330">
        <v>1775.4716981132076</v>
      </c>
      <c r="H213" s="331">
        <v>1695.8302583025829</v>
      </c>
      <c r="I213" s="332"/>
      <c r="J213" s="325"/>
    </row>
    <row r="214" spans="1:11" s="468" customFormat="1" x14ac:dyDescent="0.2">
      <c r="A214" s="227" t="s">
        <v>7</v>
      </c>
      <c r="B214" s="277">
        <v>95.238095238095241</v>
      </c>
      <c r="C214" s="278">
        <v>100</v>
      </c>
      <c r="D214" s="278">
        <v>100</v>
      </c>
      <c r="E214" s="278">
        <v>100</v>
      </c>
      <c r="F214" s="333">
        <v>100</v>
      </c>
      <c r="G214" s="333">
        <v>100</v>
      </c>
      <c r="H214" s="334">
        <v>92.619926199261997</v>
      </c>
      <c r="I214" s="335"/>
      <c r="J214" s="325"/>
    </row>
    <row r="215" spans="1:11" s="468" customFormat="1" x14ac:dyDescent="0.2">
      <c r="A215" s="227" t="s">
        <v>8</v>
      </c>
      <c r="B215" s="282">
        <v>6.7066545155226351E-2</v>
      </c>
      <c r="C215" s="283">
        <v>3.7462854097899782E-2</v>
      </c>
      <c r="D215" s="283">
        <v>3.4193988849176425E-2</v>
      </c>
      <c r="E215" s="283">
        <v>3.7582877667364109E-2</v>
      </c>
      <c r="F215" s="336">
        <v>4.0077565633562122E-2</v>
      </c>
      <c r="G215" s="336">
        <v>4.7811310764811675E-2</v>
      </c>
      <c r="H215" s="337">
        <v>5.7216494359079481E-2</v>
      </c>
      <c r="I215" s="338"/>
      <c r="J215" s="339"/>
      <c r="K215" s="340"/>
    </row>
    <row r="216" spans="1:11" s="468" customFormat="1" x14ac:dyDescent="0.2">
      <c r="A216" s="329" t="s">
        <v>1</v>
      </c>
      <c r="B216" s="287">
        <f t="shared" ref="B216:H216" si="44">B213/B212*100-100</f>
        <v>-9.8205454288540324</v>
      </c>
      <c r="C216" s="288">
        <f t="shared" si="44"/>
        <v>-2.494185580238991</v>
      </c>
      <c r="D216" s="288">
        <f t="shared" si="44"/>
        <v>-0.32852903772784714</v>
      </c>
      <c r="E216" s="288">
        <f t="shared" si="44"/>
        <v>1.8349179434385121</v>
      </c>
      <c r="F216" s="288">
        <f t="shared" si="44"/>
        <v>2.1203129214998597</v>
      </c>
      <c r="G216" s="288">
        <f t="shared" si="44"/>
        <v>5.3692402441072744</v>
      </c>
      <c r="H216" s="291">
        <f t="shared" si="44"/>
        <v>0.64274529985655704</v>
      </c>
      <c r="I216" s="338"/>
      <c r="J216" s="339"/>
      <c r="K216" s="228"/>
    </row>
    <row r="217" spans="1:11" s="468" customFormat="1" ht="13.5" thickBot="1" x14ac:dyDescent="0.25">
      <c r="A217" s="227" t="s">
        <v>27</v>
      </c>
      <c r="B217" s="293">
        <f t="shared" ref="B217:H217" si="45">B213-B199</f>
        <v>55.17598343685313</v>
      </c>
      <c r="C217" s="294">
        <f t="shared" si="45"/>
        <v>115.26463963963965</v>
      </c>
      <c r="D217" s="294">
        <f t="shared" si="45"/>
        <v>107.39532019704438</v>
      </c>
      <c r="E217" s="294">
        <f t="shared" si="45"/>
        <v>101.66304819800257</v>
      </c>
      <c r="F217" s="294">
        <f t="shared" si="45"/>
        <v>71.63636363636374</v>
      </c>
      <c r="G217" s="294">
        <f t="shared" si="45"/>
        <v>28.629592850049676</v>
      </c>
      <c r="H217" s="341">
        <f t="shared" si="45"/>
        <v>83.57331385813859</v>
      </c>
      <c r="I217" s="342"/>
      <c r="J217" s="339"/>
      <c r="K217" s="228"/>
    </row>
    <row r="218" spans="1:11" s="468" customFormat="1" x14ac:dyDescent="0.2">
      <c r="A218" s="343" t="s">
        <v>51</v>
      </c>
      <c r="B218" s="300">
        <v>283</v>
      </c>
      <c r="C218" s="301">
        <v>634</v>
      </c>
      <c r="D218" s="301">
        <v>726</v>
      </c>
      <c r="E218" s="301">
        <v>629</v>
      </c>
      <c r="F218" s="301">
        <v>725</v>
      </c>
      <c r="G218" s="390">
        <v>735</v>
      </c>
      <c r="H218" s="304">
        <f>SUM(B218:G218)</f>
        <v>3732</v>
      </c>
      <c r="I218" s="344" t="s">
        <v>56</v>
      </c>
      <c r="J218" s="345">
        <f>H204-H218</f>
        <v>1</v>
      </c>
      <c r="K218" s="306">
        <f>J218/H204</f>
        <v>2.6788106080900083E-4</v>
      </c>
    </row>
    <row r="219" spans="1:11" s="468" customFormat="1" x14ac:dyDescent="0.2">
      <c r="A219" s="343" t="s">
        <v>28</v>
      </c>
      <c r="B219" s="233">
        <v>79.5</v>
      </c>
      <c r="C219" s="467">
        <v>78.5</v>
      </c>
      <c r="D219" s="467">
        <v>77.5</v>
      </c>
      <c r="E219" s="467">
        <v>76.5</v>
      </c>
      <c r="F219" s="467">
        <v>75.5</v>
      </c>
      <c r="G219" s="391">
        <v>74.5</v>
      </c>
      <c r="H219" s="237"/>
      <c r="I219" s="228" t="s">
        <v>57</v>
      </c>
      <c r="J219" s="468">
        <v>71.69</v>
      </c>
    </row>
    <row r="220" spans="1:11" s="468" customFormat="1" ht="13.5" thickBot="1" x14ac:dyDescent="0.25">
      <c r="A220" s="346" t="s">
        <v>26</v>
      </c>
      <c r="B220" s="235">
        <f t="shared" ref="B220:G220" si="46">B219-B205</f>
        <v>5</v>
      </c>
      <c r="C220" s="236">
        <f t="shared" si="46"/>
        <v>5</v>
      </c>
      <c r="D220" s="236">
        <f t="shared" si="46"/>
        <v>5</v>
      </c>
      <c r="E220" s="236">
        <f t="shared" si="46"/>
        <v>5</v>
      </c>
      <c r="F220" s="236">
        <f t="shared" si="46"/>
        <v>5</v>
      </c>
      <c r="G220" s="236">
        <f t="shared" si="46"/>
        <v>5</v>
      </c>
      <c r="H220" s="238"/>
      <c r="I220" s="468" t="s">
        <v>26</v>
      </c>
      <c r="J220" s="468">
        <f>J219-J205</f>
        <v>4.4599999999999937</v>
      </c>
    </row>
    <row r="222" spans="1:11" ht="13.5" thickBot="1" x14ac:dyDescent="0.25"/>
    <row r="223" spans="1:11" s="470" customFormat="1" ht="13.5" thickBot="1" x14ac:dyDescent="0.25">
      <c r="A223" s="319" t="s">
        <v>104</v>
      </c>
      <c r="B223" s="567" t="s">
        <v>50</v>
      </c>
      <c r="C223" s="568"/>
      <c r="D223" s="568"/>
      <c r="E223" s="568"/>
      <c r="F223" s="568"/>
      <c r="G223" s="569"/>
      <c r="H223" s="347" t="s">
        <v>0</v>
      </c>
      <c r="I223" s="228"/>
    </row>
    <row r="224" spans="1:11" s="470" customFormat="1" x14ac:dyDescent="0.2">
      <c r="A224" s="227" t="s">
        <v>54</v>
      </c>
      <c r="B224" s="392">
        <v>1</v>
      </c>
      <c r="C224" s="393">
        <v>2</v>
      </c>
      <c r="D224" s="394">
        <v>3</v>
      </c>
      <c r="E224" s="393">
        <v>4</v>
      </c>
      <c r="F224" s="394">
        <v>5</v>
      </c>
      <c r="G224" s="257">
        <v>6</v>
      </c>
      <c r="H224" s="323"/>
      <c r="I224" s="324"/>
    </row>
    <row r="225" spans="1:11" s="470" customFormat="1" x14ac:dyDescent="0.2">
      <c r="A225" s="227" t="s">
        <v>2</v>
      </c>
      <c r="B225" s="261">
        <v>1</v>
      </c>
      <c r="C225" s="262">
        <v>2</v>
      </c>
      <c r="D225" s="264">
        <v>3</v>
      </c>
      <c r="E225" s="397">
        <v>4</v>
      </c>
      <c r="F225" s="398">
        <v>5</v>
      </c>
      <c r="G225" s="427">
        <v>6</v>
      </c>
      <c r="H225" s="318" t="s">
        <v>0</v>
      </c>
      <c r="I225" s="253"/>
      <c r="J225" s="325"/>
    </row>
    <row r="226" spans="1:11" s="470" customFormat="1" x14ac:dyDescent="0.2">
      <c r="A226" s="326" t="s">
        <v>3</v>
      </c>
      <c r="B226" s="266">
        <v>1800</v>
      </c>
      <c r="C226" s="267">
        <v>1800</v>
      </c>
      <c r="D226" s="267">
        <v>1800</v>
      </c>
      <c r="E226" s="267">
        <v>1800</v>
      </c>
      <c r="F226" s="267">
        <v>1800</v>
      </c>
      <c r="G226" s="389">
        <v>1800</v>
      </c>
      <c r="H226" s="327">
        <v>1800</v>
      </c>
      <c r="I226" s="328"/>
      <c r="J226" s="325"/>
    </row>
    <row r="227" spans="1:11" s="470" customFormat="1" x14ac:dyDescent="0.2">
      <c r="A227" s="329" t="s">
        <v>6</v>
      </c>
      <c r="B227" s="272">
        <v>1710.952380952381</v>
      </c>
      <c r="C227" s="273">
        <v>1752.5490196078431</v>
      </c>
      <c r="D227" s="273">
        <v>1810.7142857142858</v>
      </c>
      <c r="E227" s="273">
        <v>1827.2916666666667</v>
      </c>
      <c r="F227" s="330">
        <v>1855.7894736842106</v>
      </c>
      <c r="G227" s="330">
        <v>1936.1666666666667</v>
      </c>
      <c r="H227" s="331">
        <v>1830.6143344709897</v>
      </c>
      <c r="I227" s="332"/>
      <c r="J227" s="325"/>
    </row>
    <row r="228" spans="1:11" s="470" customFormat="1" x14ac:dyDescent="0.2">
      <c r="A228" s="227" t="s">
        <v>7</v>
      </c>
      <c r="B228" s="277">
        <v>95.238095238095241</v>
      </c>
      <c r="C228" s="278">
        <v>98.039215686274517</v>
      </c>
      <c r="D228" s="278">
        <v>100</v>
      </c>
      <c r="E228" s="278">
        <v>100</v>
      </c>
      <c r="F228" s="333">
        <v>100</v>
      </c>
      <c r="G228" s="333">
        <v>100</v>
      </c>
      <c r="H228" s="334">
        <v>92.491467576791806</v>
      </c>
      <c r="I228" s="335"/>
      <c r="J228" s="325"/>
    </row>
    <row r="229" spans="1:11" s="470" customFormat="1" x14ac:dyDescent="0.2">
      <c r="A229" s="227" t="s">
        <v>8</v>
      </c>
      <c r="B229" s="282">
        <v>4.6545048617572159E-2</v>
      </c>
      <c r="C229" s="283">
        <v>3.9755071801414757E-2</v>
      </c>
      <c r="D229" s="283">
        <v>4.2393007407994461E-2</v>
      </c>
      <c r="E229" s="283">
        <v>4.2165208357603519E-2</v>
      </c>
      <c r="F229" s="336">
        <v>4.5911722250326019E-2</v>
      </c>
      <c r="G229" s="336">
        <v>4.0185142848218065E-2</v>
      </c>
      <c r="H229" s="337">
        <v>5.629288352437805E-2</v>
      </c>
      <c r="I229" s="338"/>
      <c r="J229" s="339"/>
      <c r="K229" s="340"/>
    </row>
    <row r="230" spans="1:11" s="470" customFormat="1" x14ac:dyDescent="0.2">
      <c r="A230" s="329" t="s">
        <v>1</v>
      </c>
      <c r="B230" s="287">
        <f t="shared" ref="B230:H230" si="47">B227/B226*100-100</f>
        <v>-4.9470899470899496</v>
      </c>
      <c r="C230" s="288">
        <f t="shared" si="47"/>
        <v>-2.6361655773420551</v>
      </c>
      <c r="D230" s="288">
        <f t="shared" si="47"/>
        <v>0.59523809523808779</v>
      </c>
      <c r="E230" s="288">
        <f t="shared" si="47"/>
        <v>1.5162037037037095</v>
      </c>
      <c r="F230" s="288">
        <f t="shared" si="47"/>
        <v>3.0994152046783796</v>
      </c>
      <c r="G230" s="288">
        <f t="shared" si="47"/>
        <v>7.5648148148148096</v>
      </c>
      <c r="H230" s="291">
        <f t="shared" si="47"/>
        <v>1.7007963594994209</v>
      </c>
      <c r="I230" s="338"/>
      <c r="J230" s="339"/>
      <c r="K230" s="228"/>
    </row>
    <row r="231" spans="1:11" s="470" customFormat="1" ht="13.5" thickBot="1" x14ac:dyDescent="0.25">
      <c r="A231" s="227" t="s">
        <v>27</v>
      </c>
      <c r="B231" s="293">
        <f t="shared" ref="B231:H231" si="48">B227-B213</f>
        <v>191.42857142857133</v>
      </c>
      <c r="C231" s="294">
        <f t="shared" si="48"/>
        <v>109.57604663487018</v>
      </c>
      <c r="D231" s="294">
        <f t="shared" si="48"/>
        <v>131.25</v>
      </c>
      <c r="E231" s="294">
        <f t="shared" si="48"/>
        <v>111.37329931972795</v>
      </c>
      <c r="F231" s="294">
        <f t="shared" si="48"/>
        <v>135.06220095693789</v>
      </c>
      <c r="G231" s="294">
        <f t="shared" si="48"/>
        <v>160.69496855345915</v>
      </c>
      <c r="H231" s="341">
        <f t="shared" si="48"/>
        <v>134.78407616840673</v>
      </c>
      <c r="I231" s="342"/>
      <c r="J231" s="339"/>
      <c r="K231" s="228"/>
    </row>
    <row r="232" spans="1:11" s="470" customFormat="1" x14ac:dyDescent="0.2">
      <c r="A232" s="343" t="s">
        <v>51</v>
      </c>
      <c r="B232" s="300">
        <v>283</v>
      </c>
      <c r="C232" s="301">
        <v>634</v>
      </c>
      <c r="D232" s="301">
        <v>726</v>
      </c>
      <c r="E232" s="301">
        <v>629</v>
      </c>
      <c r="F232" s="301">
        <v>725</v>
      </c>
      <c r="G232" s="390">
        <v>734</v>
      </c>
      <c r="H232" s="304">
        <f>SUM(B232:G232)</f>
        <v>3731</v>
      </c>
      <c r="I232" s="344" t="s">
        <v>56</v>
      </c>
      <c r="J232" s="345">
        <f>H218-H232</f>
        <v>1</v>
      </c>
      <c r="K232" s="306">
        <f>J232/H218</f>
        <v>2.6795284030010718E-4</v>
      </c>
    </row>
    <row r="233" spans="1:11" s="470" customFormat="1" x14ac:dyDescent="0.2">
      <c r="A233" s="343" t="s">
        <v>28</v>
      </c>
      <c r="B233" s="233">
        <v>85.5</v>
      </c>
      <c r="C233" s="469">
        <v>84.5</v>
      </c>
      <c r="D233" s="469">
        <v>83.5</v>
      </c>
      <c r="E233" s="469">
        <v>82.5</v>
      </c>
      <c r="F233" s="469">
        <v>81.5</v>
      </c>
      <c r="G233" s="391">
        <v>80</v>
      </c>
      <c r="H233" s="237"/>
      <c r="I233" s="228" t="s">
        <v>57</v>
      </c>
      <c r="J233" s="470">
        <v>76.7</v>
      </c>
    </row>
    <row r="234" spans="1:11" s="470" customFormat="1" ht="13.5" thickBot="1" x14ac:dyDescent="0.25">
      <c r="A234" s="346" t="s">
        <v>26</v>
      </c>
      <c r="B234" s="235">
        <f t="shared" ref="B234:G234" si="49">B233-B219</f>
        <v>6</v>
      </c>
      <c r="C234" s="236">
        <f t="shared" si="49"/>
        <v>6</v>
      </c>
      <c r="D234" s="236">
        <f t="shared" si="49"/>
        <v>6</v>
      </c>
      <c r="E234" s="236">
        <f t="shared" si="49"/>
        <v>6</v>
      </c>
      <c r="F234" s="236">
        <f t="shared" si="49"/>
        <v>6</v>
      </c>
      <c r="G234" s="236">
        <f t="shared" si="49"/>
        <v>5.5</v>
      </c>
      <c r="H234" s="238"/>
      <c r="I234" s="470" t="s">
        <v>26</v>
      </c>
      <c r="J234" s="470">
        <f>J233-J219</f>
        <v>5.0100000000000051</v>
      </c>
    </row>
    <row r="236" spans="1:11" ht="13.5" thickBot="1" x14ac:dyDescent="0.25"/>
    <row r="237" spans="1:11" s="474" customFormat="1" ht="13.5" thickBot="1" x14ac:dyDescent="0.25">
      <c r="A237" s="319" t="s">
        <v>106</v>
      </c>
      <c r="B237" s="567" t="s">
        <v>50</v>
      </c>
      <c r="C237" s="568"/>
      <c r="D237" s="568"/>
      <c r="E237" s="568"/>
      <c r="F237" s="568"/>
      <c r="G237" s="569"/>
      <c r="H237" s="347" t="s">
        <v>0</v>
      </c>
      <c r="I237" s="228"/>
    </row>
    <row r="238" spans="1:11" s="474" customFormat="1" x14ac:dyDescent="0.2">
      <c r="A238" s="227" t="s">
        <v>54</v>
      </c>
      <c r="B238" s="392">
        <v>1</v>
      </c>
      <c r="C238" s="393">
        <v>2</v>
      </c>
      <c r="D238" s="394">
        <v>3</v>
      </c>
      <c r="E238" s="393">
        <v>4</v>
      </c>
      <c r="F238" s="394">
        <v>5</v>
      </c>
      <c r="G238" s="257">
        <v>6</v>
      </c>
      <c r="H238" s="323"/>
      <c r="I238" s="324"/>
    </row>
    <row r="239" spans="1:11" s="474" customFormat="1" x14ac:dyDescent="0.2">
      <c r="A239" s="227" t="s">
        <v>2</v>
      </c>
      <c r="B239" s="261">
        <v>1</v>
      </c>
      <c r="C239" s="262">
        <v>2</v>
      </c>
      <c r="D239" s="264">
        <v>3</v>
      </c>
      <c r="E239" s="397">
        <v>4</v>
      </c>
      <c r="F239" s="398">
        <v>5</v>
      </c>
      <c r="G239" s="427">
        <v>6</v>
      </c>
      <c r="H239" s="318" t="s">
        <v>0</v>
      </c>
      <c r="I239" s="253"/>
      <c r="J239" s="325"/>
    </row>
    <row r="240" spans="1:11" s="474" customFormat="1" x14ac:dyDescent="0.2">
      <c r="A240" s="326" t="s">
        <v>3</v>
      </c>
      <c r="B240" s="266">
        <v>1925</v>
      </c>
      <c r="C240" s="267">
        <v>1925</v>
      </c>
      <c r="D240" s="267">
        <v>1925</v>
      </c>
      <c r="E240" s="267">
        <v>1925</v>
      </c>
      <c r="F240" s="267">
        <v>1925</v>
      </c>
      <c r="G240" s="389">
        <v>1925</v>
      </c>
      <c r="H240" s="327">
        <v>1925</v>
      </c>
      <c r="I240" s="328"/>
      <c r="J240" s="325"/>
    </row>
    <row r="241" spans="1:12" s="474" customFormat="1" x14ac:dyDescent="0.2">
      <c r="A241" s="329" t="s">
        <v>6</v>
      </c>
      <c r="B241" s="272">
        <v>1836.3157894736842</v>
      </c>
      <c r="C241" s="273">
        <v>1913.9130434782608</v>
      </c>
      <c r="D241" s="273">
        <v>1953.4615384615386</v>
      </c>
      <c r="E241" s="273">
        <v>1997.872340425532</v>
      </c>
      <c r="F241" s="330">
        <v>1989.0196078431372</v>
      </c>
      <c r="G241" s="330">
        <v>2025.3846153846155</v>
      </c>
      <c r="H241" s="331">
        <v>1966.9288389513108</v>
      </c>
      <c r="I241" s="332"/>
      <c r="J241" s="325"/>
    </row>
    <row r="242" spans="1:12" s="474" customFormat="1" x14ac:dyDescent="0.2">
      <c r="A242" s="227" t="s">
        <v>7</v>
      </c>
      <c r="B242" s="277">
        <v>94.736842105263165</v>
      </c>
      <c r="C242" s="278">
        <v>100</v>
      </c>
      <c r="D242" s="278">
        <v>90.384615384615387</v>
      </c>
      <c r="E242" s="278">
        <v>97.872340425531917</v>
      </c>
      <c r="F242" s="333">
        <v>100</v>
      </c>
      <c r="G242" s="333">
        <v>86.538461538461533</v>
      </c>
      <c r="H242" s="334">
        <v>88.764044943820224</v>
      </c>
      <c r="I242" s="335"/>
      <c r="J242" s="325"/>
    </row>
    <row r="243" spans="1:12" s="474" customFormat="1" x14ac:dyDescent="0.2">
      <c r="A243" s="227" t="s">
        <v>8</v>
      </c>
      <c r="B243" s="282">
        <v>5.712059416396454E-2</v>
      </c>
      <c r="C243" s="283">
        <v>5.3555653867949644E-2</v>
      </c>
      <c r="D243" s="283">
        <v>5.421177515449882E-2</v>
      </c>
      <c r="E243" s="283">
        <v>4.6094067047572497E-2</v>
      </c>
      <c r="F243" s="336">
        <v>5.1505615714491512E-2</v>
      </c>
      <c r="G243" s="336">
        <v>6.8799510008175607E-2</v>
      </c>
      <c r="H243" s="337">
        <v>6.1677015976425484E-2</v>
      </c>
      <c r="I243" s="338"/>
      <c r="J243" s="339"/>
      <c r="K243" s="340"/>
    </row>
    <row r="244" spans="1:12" s="474" customFormat="1" x14ac:dyDescent="0.2">
      <c r="A244" s="329" t="s">
        <v>1</v>
      </c>
      <c r="B244" s="287">
        <f t="shared" ref="B244:H244" si="50">B241/B240*100-100</f>
        <v>-4.6069719753930229</v>
      </c>
      <c r="C244" s="288">
        <f t="shared" si="50"/>
        <v>-0.57594579333711238</v>
      </c>
      <c r="D244" s="288">
        <f t="shared" si="50"/>
        <v>1.478521478521472</v>
      </c>
      <c r="E244" s="288">
        <f t="shared" si="50"/>
        <v>3.7855761260016578</v>
      </c>
      <c r="F244" s="288">
        <f t="shared" si="50"/>
        <v>3.3256939139292001</v>
      </c>
      <c r="G244" s="288">
        <f t="shared" si="50"/>
        <v>5.2147852147852234</v>
      </c>
      <c r="H244" s="291">
        <f t="shared" si="50"/>
        <v>2.1781215039641921</v>
      </c>
      <c r="I244" s="338"/>
      <c r="J244" s="339"/>
      <c r="K244" s="228"/>
    </row>
    <row r="245" spans="1:12" s="474" customFormat="1" ht="13.5" thickBot="1" x14ac:dyDescent="0.25">
      <c r="A245" s="227" t="s">
        <v>27</v>
      </c>
      <c r="B245" s="293">
        <f t="shared" ref="B245:H245" si="51">B241-B227</f>
        <v>125.3634085213032</v>
      </c>
      <c r="C245" s="294">
        <f t="shared" si="51"/>
        <v>161.36402387041767</v>
      </c>
      <c r="D245" s="294">
        <f t="shared" si="51"/>
        <v>142.74725274725279</v>
      </c>
      <c r="E245" s="294">
        <f t="shared" si="51"/>
        <v>170.58067375886526</v>
      </c>
      <c r="F245" s="294">
        <f t="shared" si="51"/>
        <v>133.2301341589266</v>
      </c>
      <c r="G245" s="294">
        <f t="shared" si="51"/>
        <v>89.21794871794873</v>
      </c>
      <c r="H245" s="341">
        <f t="shared" si="51"/>
        <v>136.31450448032115</v>
      </c>
      <c r="I245" s="342"/>
      <c r="J245" s="339"/>
      <c r="K245" s="228"/>
    </row>
    <row r="246" spans="1:12" s="474" customFormat="1" x14ac:dyDescent="0.2">
      <c r="A246" s="343" t="s">
        <v>51</v>
      </c>
      <c r="B246" s="300">
        <v>276</v>
      </c>
      <c r="C246" s="301">
        <v>634</v>
      </c>
      <c r="D246" s="301">
        <v>723</v>
      </c>
      <c r="E246" s="301">
        <v>629</v>
      </c>
      <c r="F246" s="301">
        <v>723</v>
      </c>
      <c r="G246" s="390">
        <v>730</v>
      </c>
      <c r="H246" s="304">
        <f>SUM(B246:G246)</f>
        <v>3715</v>
      </c>
      <c r="I246" s="344" t="s">
        <v>56</v>
      </c>
      <c r="J246" s="345">
        <f>H232-H246</f>
        <v>16</v>
      </c>
      <c r="K246" s="306">
        <f>J246/H232</f>
        <v>4.2883945322969713E-3</v>
      </c>
      <c r="L246" s="379" t="s">
        <v>110</v>
      </c>
    </row>
    <row r="247" spans="1:12" s="474" customFormat="1" x14ac:dyDescent="0.2">
      <c r="A247" s="343" t="s">
        <v>28</v>
      </c>
      <c r="B247" s="233">
        <v>92.5</v>
      </c>
      <c r="C247" s="475">
        <v>91</v>
      </c>
      <c r="D247" s="475">
        <v>90</v>
      </c>
      <c r="E247" s="475">
        <v>88.5</v>
      </c>
      <c r="F247" s="475">
        <v>88</v>
      </c>
      <c r="G247" s="391">
        <v>86.5</v>
      </c>
      <c r="H247" s="237"/>
      <c r="I247" s="228" t="s">
        <v>57</v>
      </c>
      <c r="J247" s="474">
        <v>82.93</v>
      </c>
    </row>
    <row r="248" spans="1:12" s="474" customFormat="1" ht="13.5" thickBot="1" x14ac:dyDescent="0.25">
      <c r="A248" s="346" t="s">
        <v>26</v>
      </c>
      <c r="B248" s="235">
        <f t="shared" ref="B248:G248" si="52">B247-B233</f>
        <v>7</v>
      </c>
      <c r="C248" s="236">
        <f t="shared" si="52"/>
        <v>6.5</v>
      </c>
      <c r="D248" s="236">
        <f t="shared" si="52"/>
        <v>6.5</v>
      </c>
      <c r="E248" s="236">
        <f t="shared" si="52"/>
        <v>6</v>
      </c>
      <c r="F248" s="236">
        <f t="shared" si="52"/>
        <v>6.5</v>
      </c>
      <c r="G248" s="236">
        <f t="shared" si="52"/>
        <v>6.5</v>
      </c>
      <c r="H248" s="238"/>
      <c r="I248" s="474" t="s">
        <v>26</v>
      </c>
      <c r="J248" s="474">
        <f>J247-J233</f>
        <v>6.230000000000004</v>
      </c>
    </row>
    <row r="249" spans="1:12" x14ac:dyDescent="0.2">
      <c r="E249" s="311">
        <v>88.5</v>
      </c>
    </row>
    <row r="250" spans="1:12" ht="13.5" thickBot="1" x14ac:dyDescent="0.25"/>
    <row r="251" spans="1:12" ht="13.5" thickBot="1" x14ac:dyDescent="0.25">
      <c r="A251" s="319" t="s">
        <v>113</v>
      </c>
      <c r="B251" s="567" t="s">
        <v>50</v>
      </c>
      <c r="C251" s="568"/>
      <c r="D251" s="568"/>
      <c r="E251" s="568"/>
      <c r="F251" s="568"/>
      <c r="G251" s="569"/>
      <c r="H251" s="347" t="s">
        <v>0</v>
      </c>
      <c r="I251" s="228"/>
      <c r="J251" s="477"/>
      <c r="K251" s="477"/>
    </row>
    <row r="252" spans="1:12" x14ac:dyDescent="0.2">
      <c r="A252" s="227" t="s">
        <v>54</v>
      </c>
      <c r="B252" s="392">
        <v>1</v>
      </c>
      <c r="C252" s="393">
        <v>2</v>
      </c>
      <c r="D252" s="394">
        <v>3</v>
      </c>
      <c r="E252" s="393">
        <v>4</v>
      </c>
      <c r="F252" s="394">
        <v>5</v>
      </c>
      <c r="G252" s="257">
        <v>6</v>
      </c>
      <c r="H252" s="323"/>
      <c r="I252" s="324"/>
      <c r="J252" s="477"/>
      <c r="K252" s="477"/>
    </row>
    <row r="253" spans="1:12" x14ac:dyDescent="0.2">
      <c r="A253" s="227" t="s">
        <v>2</v>
      </c>
      <c r="B253" s="261">
        <v>1</v>
      </c>
      <c r="C253" s="262">
        <v>2</v>
      </c>
      <c r="D253" s="264">
        <v>3</v>
      </c>
      <c r="E253" s="397">
        <v>4</v>
      </c>
      <c r="F253" s="398">
        <v>5</v>
      </c>
      <c r="G253" s="427">
        <v>6</v>
      </c>
      <c r="H253" s="318" t="s">
        <v>0</v>
      </c>
      <c r="I253" s="253"/>
      <c r="J253" s="325"/>
      <c r="K253" s="477"/>
    </row>
    <row r="254" spans="1:12" x14ac:dyDescent="0.2">
      <c r="A254" s="326" t="s">
        <v>3</v>
      </c>
      <c r="B254" s="266">
        <v>2070</v>
      </c>
      <c r="C254" s="267">
        <v>2070</v>
      </c>
      <c r="D254" s="267">
        <v>2070</v>
      </c>
      <c r="E254" s="267">
        <v>2070</v>
      </c>
      <c r="F254" s="267">
        <v>2070</v>
      </c>
      <c r="G254" s="389">
        <v>2070</v>
      </c>
      <c r="H254" s="327">
        <v>2070</v>
      </c>
      <c r="I254" s="328"/>
      <c r="J254" s="325"/>
      <c r="K254" s="477"/>
    </row>
    <row r="255" spans="1:12" x14ac:dyDescent="0.2">
      <c r="A255" s="329" t="s">
        <v>6</v>
      </c>
      <c r="B255" s="272">
        <v>1953.16</v>
      </c>
      <c r="C255" s="273">
        <v>2011.2</v>
      </c>
      <c r="D255" s="273">
        <v>2070.5</v>
      </c>
      <c r="E255" s="273">
        <v>2139.41</v>
      </c>
      <c r="F255" s="330">
        <v>2182.29</v>
      </c>
      <c r="G255" s="330">
        <v>2259.59</v>
      </c>
      <c r="H255" s="331">
        <v>2118.5</v>
      </c>
      <c r="I255" s="332"/>
      <c r="J255" s="325"/>
      <c r="K255" s="477"/>
    </row>
    <row r="256" spans="1:12" x14ac:dyDescent="0.2">
      <c r="A256" s="227" t="s">
        <v>7</v>
      </c>
      <c r="B256" s="277">
        <v>100</v>
      </c>
      <c r="C256" s="278">
        <v>100</v>
      </c>
      <c r="D256" s="278">
        <v>100</v>
      </c>
      <c r="E256" s="278">
        <v>100</v>
      </c>
      <c r="F256" s="333">
        <v>100</v>
      </c>
      <c r="G256" s="333">
        <v>89.8</v>
      </c>
      <c r="H256" s="334">
        <v>94.1</v>
      </c>
      <c r="I256" s="335"/>
      <c r="J256" s="325"/>
      <c r="K256" s="477"/>
    </row>
    <row r="257" spans="1:11" x14ac:dyDescent="0.2">
      <c r="A257" s="227" t="s">
        <v>8</v>
      </c>
      <c r="B257" s="282">
        <v>2.5999999999999999E-2</v>
      </c>
      <c r="C257" s="283">
        <v>3.4000000000000002E-2</v>
      </c>
      <c r="D257" s="283">
        <v>2.5000000000000001E-2</v>
      </c>
      <c r="E257" s="283">
        <v>2.9000000000000001E-2</v>
      </c>
      <c r="F257" s="336">
        <v>2.4E-2</v>
      </c>
      <c r="G257" s="336">
        <v>5.2999999999999999E-2</v>
      </c>
      <c r="H257" s="337">
        <v>5.6000000000000001E-2</v>
      </c>
      <c r="I257" s="338"/>
      <c r="J257" s="339"/>
      <c r="K257" s="340"/>
    </row>
    <row r="258" spans="1:11" x14ac:dyDescent="0.2">
      <c r="A258" s="329" t="s">
        <v>1</v>
      </c>
      <c r="B258" s="287">
        <f t="shared" ref="B258:H258" si="53">B255/B254*100-100</f>
        <v>-5.6444444444444457</v>
      </c>
      <c r="C258" s="288">
        <f t="shared" si="53"/>
        <v>-2.8405797101449366</v>
      </c>
      <c r="D258" s="288">
        <f t="shared" si="53"/>
        <v>2.4154589371974566E-2</v>
      </c>
      <c r="E258" s="288">
        <f t="shared" si="53"/>
        <v>3.3531400966183611</v>
      </c>
      <c r="F258" s="288">
        <f t="shared" si="53"/>
        <v>5.4246376811594104</v>
      </c>
      <c r="G258" s="288">
        <f t="shared" si="53"/>
        <v>9.1589371980676333</v>
      </c>
      <c r="H258" s="291">
        <f t="shared" si="53"/>
        <v>2.3429951690821156</v>
      </c>
      <c r="I258" s="338"/>
      <c r="J258" s="339"/>
      <c r="K258" s="228"/>
    </row>
    <row r="259" spans="1:11" ht="13.5" thickBot="1" x14ac:dyDescent="0.25">
      <c r="A259" s="227" t="s">
        <v>27</v>
      </c>
      <c r="B259" s="293">
        <f t="shared" ref="B259:H259" si="54">B255-B241</f>
        <v>116.84421052631592</v>
      </c>
      <c r="C259" s="294">
        <f t="shared" si="54"/>
        <v>97.286956521739285</v>
      </c>
      <c r="D259" s="294">
        <f t="shared" si="54"/>
        <v>117.03846153846143</v>
      </c>
      <c r="E259" s="294">
        <f t="shared" si="54"/>
        <v>141.53765957446785</v>
      </c>
      <c r="F259" s="294">
        <f t="shared" si="54"/>
        <v>193.27039215686273</v>
      </c>
      <c r="G259" s="294">
        <f t="shared" si="54"/>
        <v>234.20538461538467</v>
      </c>
      <c r="H259" s="341">
        <f t="shared" si="54"/>
        <v>151.57116104868919</v>
      </c>
      <c r="I259" s="342"/>
      <c r="J259" s="339"/>
      <c r="K259" s="228"/>
    </row>
    <row r="260" spans="1:11" x14ac:dyDescent="0.2">
      <c r="A260" s="343" t="s">
        <v>51</v>
      </c>
      <c r="B260" s="300">
        <v>241</v>
      </c>
      <c r="C260" s="301">
        <v>674</v>
      </c>
      <c r="D260" s="301">
        <v>633</v>
      </c>
      <c r="E260" s="301">
        <v>706</v>
      </c>
      <c r="F260" s="301">
        <v>759</v>
      </c>
      <c r="G260" s="390">
        <v>699</v>
      </c>
      <c r="H260" s="304">
        <f>SUM(B260:G260)</f>
        <v>3712</v>
      </c>
      <c r="I260" s="344" t="s">
        <v>56</v>
      </c>
      <c r="J260" s="345">
        <f>H246-H260</f>
        <v>3</v>
      </c>
      <c r="K260" s="306">
        <f>J260/H246</f>
        <v>8.0753701211305523E-4</v>
      </c>
    </row>
    <row r="261" spans="1:11" x14ac:dyDescent="0.2">
      <c r="A261" s="343" t="s">
        <v>28</v>
      </c>
      <c r="B261" s="233">
        <v>100</v>
      </c>
      <c r="C261" s="478">
        <v>98</v>
      </c>
      <c r="D261" s="478">
        <v>97</v>
      </c>
      <c r="E261" s="478">
        <v>95</v>
      </c>
      <c r="F261" s="478">
        <v>94.5</v>
      </c>
      <c r="G261" s="391">
        <v>93</v>
      </c>
      <c r="H261" s="237"/>
      <c r="I261" s="228" t="s">
        <v>57</v>
      </c>
      <c r="J261" s="477">
        <v>88.99</v>
      </c>
      <c r="K261" s="477"/>
    </row>
    <row r="262" spans="1:11" ht="13.5" thickBot="1" x14ac:dyDescent="0.25">
      <c r="A262" s="346" t="s">
        <v>26</v>
      </c>
      <c r="B262" s="235">
        <f t="shared" ref="B262:G262" si="55">B261-B247</f>
        <v>7.5</v>
      </c>
      <c r="C262" s="236">
        <f t="shared" si="55"/>
        <v>7</v>
      </c>
      <c r="D262" s="236">
        <f t="shared" si="55"/>
        <v>7</v>
      </c>
      <c r="E262" s="236">
        <f t="shared" si="55"/>
        <v>6.5</v>
      </c>
      <c r="F262" s="236">
        <f t="shared" si="55"/>
        <v>6.5</v>
      </c>
      <c r="G262" s="236">
        <f t="shared" si="55"/>
        <v>6.5</v>
      </c>
      <c r="H262" s="238"/>
      <c r="I262" s="477" t="s">
        <v>26</v>
      </c>
      <c r="J262" s="477">
        <f>J261-J247</f>
        <v>6.0599999999999881</v>
      </c>
      <c r="K262" s="477"/>
    </row>
    <row r="264" spans="1:11" ht="13.5" thickBot="1" x14ac:dyDescent="0.25"/>
    <row r="265" spans="1:11" s="492" customFormat="1" ht="13.5" thickBot="1" x14ac:dyDescent="0.25">
      <c r="A265" s="319" t="s">
        <v>115</v>
      </c>
      <c r="B265" s="567" t="s">
        <v>50</v>
      </c>
      <c r="C265" s="568"/>
      <c r="D265" s="568"/>
      <c r="E265" s="568"/>
      <c r="F265" s="568"/>
      <c r="G265" s="569"/>
      <c r="H265" s="347" t="s">
        <v>0</v>
      </c>
      <c r="I265" s="228"/>
    </row>
    <row r="266" spans="1:11" s="492" customFormat="1" x14ac:dyDescent="0.2">
      <c r="A266" s="227" t="s">
        <v>54</v>
      </c>
      <c r="B266" s="392">
        <v>1</v>
      </c>
      <c r="C266" s="393">
        <v>2</v>
      </c>
      <c r="D266" s="394">
        <v>3</v>
      </c>
      <c r="E266" s="393">
        <v>4</v>
      </c>
      <c r="F266" s="394">
        <v>5</v>
      </c>
      <c r="G266" s="257">
        <v>6</v>
      </c>
      <c r="H266" s="323"/>
      <c r="I266" s="324"/>
    </row>
    <row r="267" spans="1:11" s="492" customFormat="1" x14ac:dyDescent="0.2">
      <c r="A267" s="227" t="s">
        <v>2</v>
      </c>
      <c r="B267" s="261">
        <v>1</v>
      </c>
      <c r="C267" s="262">
        <v>2</v>
      </c>
      <c r="D267" s="264">
        <v>3</v>
      </c>
      <c r="E267" s="397">
        <v>4</v>
      </c>
      <c r="F267" s="398">
        <v>5</v>
      </c>
      <c r="G267" s="427">
        <v>6</v>
      </c>
      <c r="H267" s="318" t="s">
        <v>0</v>
      </c>
      <c r="I267" s="253"/>
      <c r="J267" s="325"/>
    </row>
    <row r="268" spans="1:11" s="492" customFormat="1" x14ac:dyDescent="0.2">
      <c r="A268" s="326" t="s">
        <v>3</v>
      </c>
      <c r="B268" s="266">
        <v>2220</v>
      </c>
      <c r="C268" s="267">
        <v>2220</v>
      </c>
      <c r="D268" s="267">
        <v>2220</v>
      </c>
      <c r="E268" s="267">
        <v>2220</v>
      </c>
      <c r="F268" s="267">
        <v>2220</v>
      </c>
      <c r="G268" s="389">
        <v>2220</v>
      </c>
      <c r="H268" s="327">
        <v>2220</v>
      </c>
      <c r="I268" s="328"/>
      <c r="J268" s="325"/>
    </row>
    <row r="269" spans="1:11" s="492" customFormat="1" x14ac:dyDescent="0.2">
      <c r="A269" s="329" t="s">
        <v>6</v>
      </c>
      <c r="B269" s="272">
        <v>2245.2600000000002</v>
      </c>
      <c r="C269" s="273">
        <v>2246.67</v>
      </c>
      <c r="D269" s="273">
        <v>2274.79</v>
      </c>
      <c r="E269" s="273">
        <v>2298.11</v>
      </c>
      <c r="F269" s="330">
        <v>2377.59</v>
      </c>
      <c r="G269" s="330">
        <v>2460</v>
      </c>
      <c r="H269" s="331">
        <v>2328.52</v>
      </c>
      <c r="I269" s="332"/>
      <c r="J269" s="325"/>
    </row>
    <row r="270" spans="1:11" s="492" customFormat="1" x14ac:dyDescent="0.2">
      <c r="A270" s="227" t="s">
        <v>7</v>
      </c>
      <c r="B270" s="277">
        <v>89.5</v>
      </c>
      <c r="C270" s="278">
        <v>100</v>
      </c>
      <c r="D270" s="278">
        <v>100</v>
      </c>
      <c r="E270" s="278">
        <v>100</v>
      </c>
      <c r="F270" s="333">
        <v>100</v>
      </c>
      <c r="G270" s="333">
        <v>100</v>
      </c>
      <c r="H270" s="334">
        <v>95.41</v>
      </c>
      <c r="I270" s="335"/>
      <c r="J270" s="325"/>
    </row>
    <row r="271" spans="1:11" s="492" customFormat="1" x14ac:dyDescent="0.2">
      <c r="A271" s="227" t="s">
        <v>8</v>
      </c>
      <c r="B271" s="282">
        <v>5.4699999999999999E-2</v>
      </c>
      <c r="C271" s="283">
        <v>2.8500000000000001E-2</v>
      </c>
      <c r="D271" s="283">
        <v>3.4700000000000002E-2</v>
      </c>
      <c r="E271" s="283">
        <v>3.49E-2</v>
      </c>
      <c r="F271" s="336">
        <v>3.2500000000000001E-2</v>
      </c>
      <c r="G271" s="336">
        <v>3.6999999999999998E-2</v>
      </c>
      <c r="H271" s="337">
        <v>4.8899999999999999E-2</v>
      </c>
      <c r="I271" s="338"/>
      <c r="J271" s="339"/>
      <c r="K271" s="340"/>
    </row>
    <row r="272" spans="1:11" s="492" customFormat="1" x14ac:dyDescent="0.2">
      <c r="A272" s="329" t="s">
        <v>1</v>
      </c>
      <c r="B272" s="287">
        <f t="shared" ref="B272:H272" si="56">B269/B268*100-100</f>
        <v>1.13783783783785</v>
      </c>
      <c r="C272" s="288">
        <f t="shared" si="56"/>
        <v>1.2013513513513487</v>
      </c>
      <c r="D272" s="288">
        <f t="shared" si="56"/>
        <v>2.4680180180180145</v>
      </c>
      <c r="E272" s="288">
        <f t="shared" si="56"/>
        <v>3.5184684684684839</v>
      </c>
      <c r="F272" s="288">
        <f t="shared" si="56"/>
        <v>7.0986486486486626</v>
      </c>
      <c r="G272" s="288">
        <f t="shared" si="56"/>
        <v>10.810810810810807</v>
      </c>
      <c r="H272" s="291">
        <f t="shared" si="56"/>
        <v>4.8882882882882939</v>
      </c>
      <c r="I272" s="338"/>
      <c r="J272" s="339"/>
      <c r="K272" s="228"/>
    </row>
    <row r="273" spans="1:11" s="492" customFormat="1" ht="13.5" thickBot="1" x14ac:dyDescent="0.25">
      <c r="A273" s="227" t="s">
        <v>27</v>
      </c>
      <c r="B273" s="293">
        <f t="shared" ref="B273:H273" si="57">B269-B255</f>
        <v>292.10000000000014</v>
      </c>
      <c r="C273" s="294">
        <f t="shared" si="57"/>
        <v>235.47000000000003</v>
      </c>
      <c r="D273" s="294">
        <f t="shared" si="57"/>
        <v>204.28999999999996</v>
      </c>
      <c r="E273" s="294">
        <f t="shared" si="57"/>
        <v>158.70000000000027</v>
      </c>
      <c r="F273" s="294">
        <f t="shared" si="57"/>
        <v>195.30000000000018</v>
      </c>
      <c r="G273" s="294">
        <f t="shared" si="57"/>
        <v>200.40999999999985</v>
      </c>
      <c r="H273" s="341">
        <f t="shared" si="57"/>
        <v>210.01999999999998</v>
      </c>
      <c r="I273" s="342"/>
      <c r="J273" s="339"/>
      <c r="K273" s="228"/>
    </row>
    <row r="274" spans="1:11" s="492" customFormat="1" x14ac:dyDescent="0.2">
      <c r="A274" s="343" t="s">
        <v>51</v>
      </c>
      <c r="B274" s="300">
        <v>241</v>
      </c>
      <c r="C274" s="301">
        <v>674</v>
      </c>
      <c r="D274" s="301">
        <v>633</v>
      </c>
      <c r="E274" s="301">
        <v>706</v>
      </c>
      <c r="F274" s="301">
        <v>759</v>
      </c>
      <c r="G274" s="390">
        <v>699</v>
      </c>
      <c r="H274" s="304">
        <f>SUM(B274:G274)</f>
        <v>3712</v>
      </c>
      <c r="I274" s="344" t="s">
        <v>56</v>
      </c>
      <c r="J274" s="345">
        <f>H260-H274</f>
        <v>0</v>
      </c>
      <c r="K274" s="306">
        <f>J274/H260</f>
        <v>0</v>
      </c>
    </row>
    <row r="275" spans="1:11" s="492" customFormat="1" x14ac:dyDescent="0.2">
      <c r="A275" s="343" t="s">
        <v>28</v>
      </c>
      <c r="B275" s="233">
        <v>105.5</v>
      </c>
      <c r="C275" s="491">
        <v>104</v>
      </c>
      <c r="D275" s="491">
        <v>103</v>
      </c>
      <c r="E275" s="491">
        <v>101.5</v>
      </c>
      <c r="F275" s="491">
        <v>100.5</v>
      </c>
      <c r="G275" s="391">
        <v>99</v>
      </c>
      <c r="H275" s="237"/>
      <c r="I275" s="228" t="s">
        <v>57</v>
      </c>
      <c r="J275" s="492">
        <v>95.74</v>
      </c>
    </row>
    <row r="276" spans="1:11" s="492" customFormat="1" ht="13.5" thickBot="1" x14ac:dyDescent="0.25">
      <c r="A276" s="346" t="s">
        <v>26</v>
      </c>
      <c r="B276" s="235">
        <f t="shared" ref="B276:G276" si="58">B275-B261</f>
        <v>5.5</v>
      </c>
      <c r="C276" s="236">
        <f t="shared" si="58"/>
        <v>6</v>
      </c>
      <c r="D276" s="236">
        <f t="shared" si="58"/>
        <v>6</v>
      </c>
      <c r="E276" s="236">
        <f t="shared" si="58"/>
        <v>6.5</v>
      </c>
      <c r="F276" s="236">
        <f t="shared" si="58"/>
        <v>6</v>
      </c>
      <c r="G276" s="236">
        <f t="shared" si="58"/>
        <v>6</v>
      </c>
      <c r="H276" s="238"/>
      <c r="I276" s="492" t="s">
        <v>26</v>
      </c>
      <c r="J276" s="492">
        <f>J275-J261</f>
        <v>6.75</v>
      </c>
    </row>
    <row r="277" spans="1:11" x14ac:dyDescent="0.2">
      <c r="E277" s="311">
        <v>101.5</v>
      </c>
    </row>
    <row r="278" spans="1:11" ht="13.5" thickBot="1" x14ac:dyDescent="0.25"/>
    <row r="279" spans="1:11" ht="13.5" thickBot="1" x14ac:dyDescent="0.25">
      <c r="A279" s="319" t="s">
        <v>117</v>
      </c>
      <c r="B279" s="567" t="s">
        <v>50</v>
      </c>
      <c r="C279" s="568"/>
      <c r="D279" s="568"/>
      <c r="E279" s="568"/>
      <c r="F279" s="568"/>
      <c r="G279" s="569"/>
      <c r="H279" s="347" t="s">
        <v>0</v>
      </c>
      <c r="I279" s="228"/>
      <c r="J279" s="494"/>
      <c r="K279" s="494"/>
    </row>
    <row r="280" spans="1:11" x14ac:dyDescent="0.2">
      <c r="A280" s="227" t="s">
        <v>54</v>
      </c>
      <c r="B280" s="392">
        <v>1</v>
      </c>
      <c r="C280" s="393">
        <v>2</v>
      </c>
      <c r="D280" s="394">
        <v>3</v>
      </c>
      <c r="E280" s="393">
        <v>4</v>
      </c>
      <c r="F280" s="394">
        <v>5</v>
      </c>
      <c r="G280" s="257">
        <v>6</v>
      </c>
      <c r="H280" s="323"/>
      <c r="I280" s="324"/>
      <c r="J280" s="494"/>
      <c r="K280" s="494"/>
    </row>
    <row r="281" spans="1:11" x14ac:dyDescent="0.2">
      <c r="A281" s="227" t="s">
        <v>2</v>
      </c>
      <c r="B281" s="261">
        <v>1</v>
      </c>
      <c r="C281" s="262">
        <v>2</v>
      </c>
      <c r="D281" s="264">
        <v>3</v>
      </c>
      <c r="E281" s="397">
        <v>4</v>
      </c>
      <c r="F281" s="398">
        <v>5</v>
      </c>
      <c r="G281" s="427">
        <v>6</v>
      </c>
      <c r="H281" s="318" t="s">
        <v>0</v>
      </c>
      <c r="I281" s="253"/>
      <c r="J281" s="325"/>
      <c r="K281" s="494"/>
    </row>
    <row r="282" spans="1:11" x14ac:dyDescent="0.2">
      <c r="A282" s="326" t="s">
        <v>3</v>
      </c>
      <c r="B282" s="266">
        <v>2385</v>
      </c>
      <c r="C282" s="267">
        <v>2385</v>
      </c>
      <c r="D282" s="267">
        <v>2385</v>
      </c>
      <c r="E282" s="267">
        <v>2385</v>
      </c>
      <c r="F282" s="267">
        <v>2385</v>
      </c>
      <c r="G282" s="389">
        <v>2385</v>
      </c>
      <c r="H282" s="327">
        <v>2385</v>
      </c>
      <c r="I282" s="328"/>
      <c r="J282" s="325"/>
      <c r="K282" s="494"/>
    </row>
    <row r="283" spans="1:11" x14ac:dyDescent="0.2">
      <c r="A283" s="329" t="s">
        <v>6</v>
      </c>
      <c r="B283" s="272">
        <v>2353.6799999999998</v>
      </c>
      <c r="C283" s="273">
        <v>2413.58</v>
      </c>
      <c r="D283" s="273">
        <v>2447.66</v>
      </c>
      <c r="E283" s="273">
        <v>2473.02</v>
      </c>
      <c r="F283" s="330">
        <v>2532.71</v>
      </c>
      <c r="G283" s="330">
        <v>2567.41</v>
      </c>
      <c r="H283" s="331">
        <v>2480.0700000000002</v>
      </c>
      <c r="I283" s="332"/>
      <c r="J283" s="325"/>
      <c r="K283" s="494"/>
    </row>
    <row r="284" spans="1:11" x14ac:dyDescent="0.2">
      <c r="A284" s="227" t="s">
        <v>7</v>
      </c>
      <c r="B284" s="277">
        <v>100</v>
      </c>
      <c r="C284" s="278">
        <v>100</v>
      </c>
      <c r="D284" s="278">
        <v>100</v>
      </c>
      <c r="E284" s="278">
        <v>100</v>
      </c>
      <c r="F284" s="333">
        <v>100</v>
      </c>
      <c r="G284" s="333">
        <v>100</v>
      </c>
      <c r="H284" s="334">
        <v>95.79</v>
      </c>
      <c r="I284" s="335"/>
      <c r="J284" s="325"/>
      <c r="K284" s="494"/>
    </row>
    <row r="285" spans="1:11" x14ac:dyDescent="0.2">
      <c r="A285" s="227" t="s">
        <v>8</v>
      </c>
      <c r="B285" s="282">
        <v>4.6800000000000001E-2</v>
      </c>
      <c r="C285" s="283">
        <v>4.0899999999999999E-2</v>
      </c>
      <c r="D285" s="283">
        <v>4.0599999999999997E-2</v>
      </c>
      <c r="E285" s="283">
        <v>4.2599999999999999E-2</v>
      </c>
      <c r="F285" s="336">
        <v>4.3999999999999997E-2</v>
      </c>
      <c r="G285" s="336">
        <v>4.2999999999999997E-2</v>
      </c>
      <c r="H285" s="337">
        <v>4.99E-2</v>
      </c>
      <c r="I285" s="338"/>
      <c r="J285" s="339"/>
      <c r="K285" s="340"/>
    </row>
    <row r="286" spans="1:11" x14ac:dyDescent="0.2">
      <c r="A286" s="329" t="s">
        <v>1</v>
      </c>
      <c r="B286" s="287">
        <f t="shared" ref="B286:H286" si="59">B283/B282*100-100</f>
        <v>-1.3132075471698101</v>
      </c>
      <c r="C286" s="288">
        <f t="shared" si="59"/>
        <v>1.1983228511530513</v>
      </c>
      <c r="D286" s="288">
        <f t="shared" si="59"/>
        <v>2.6272536687631032</v>
      </c>
      <c r="E286" s="288">
        <f t="shared" si="59"/>
        <v>3.6905660377358487</v>
      </c>
      <c r="F286" s="288">
        <f t="shared" si="59"/>
        <v>6.1932914046121539</v>
      </c>
      <c r="G286" s="288">
        <f t="shared" si="59"/>
        <v>7.6482180293500903</v>
      </c>
      <c r="H286" s="291">
        <f t="shared" si="59"/>
        <v>3.9861635220125748</v>
      </c>
      <c r="I286" s="338"/>
      <c r="J286" s="339"/>
      <c r="K286" s="228"/>
    </row>
    <row r="287" spans="1:11" ht="13.5" thickBot="1" x14ac:dyDescent="0.25">
      <c r="A287" s="227" t="s">
        <v>27</v>
      </c>
      <c r="B287" s="293">
        <f t="shared" ref="B287:H287" si="60">B283-B269</f>
        <v>108.41999999999962</v>
      </c>
      <c r="C287" s="294">
        <f t="shared" si="60"/>
        <v>166.90999999999985</v>
      </c>
      <c r="D287" s="294">
        <f t="shared" si="60"/>
        <v>172.86999999999989</v>
      </c>
      <c r="E287" s="294">
        <f t="shared" si="60"/>
        <v>174.90999999999985</v>
      </c>
      <c r="F287" s="294">
        <f t="shared" si="60"/>
        <v>155.11999999999989</v>
      </c>
      <c r="G287" s="294">
        <f t="shared" si="60"/>
        <v>107.40999999999985</v>
      </c>
      <c r="H287" s="341">
        <f t="shared" si="60"/>
        <v>151.55000000000018</v>
      </c>
      <c r="I287" s="342"/>
      <c r="J287" s="339"/>
      <c r="K287" s="228"/>
    </row>
    <row r="288" spans="1:11" x14ac:dyDescent="0.2">
      <c r="A288" s="343" t="s">
        <v>51</v>
      </c>
      <c r="B288" s="300">
        <v>241</v>
      </c>
      <c r="C288" s="301">
        <v>674</v>
      </c>
      <c r="D288" s="301">
        <v>633</v>
      </c>
      <c r="E288" s="301">
        <v>706</v>
      </c>
      <c r="F288" s="301">
        <v>759</v>
      </c>
      <c r="G288" s="390">
        <v>697</v>
      </c>
      <c r="H288" s="304">
        <f>SUM(B288:G288)</f>
        <v>3710</v>
      </c>
      <c r="I288" s="344" t="s">
        <v>56</v>
      </c>
      <c r="J288" s="345">
        <f>H274-H288</f>
        <v>2</v>
      </c>
      <c r="K288" s="306">
        <f>J288/H274</f>
        <v>5.3879310344827585E-4</v>
      </c>
    </row>
    <row r="289" spans="1:11" x14ac:dyDescent="0.2">
      <c r="A289" s="343" t="s">
        <v>28</v>
      </c>
      <c r="B289" s="233">
        <v>110.5</v>
      </c>
      <c r="C289" s="493">
        <v>109</v>
      </c>
      <c r="D289" s="493">
        <v>108</v>
      </c>
      <c r="E289" s="493">
        <v>106.5</v>
      </c>
      <c r="F289" s="493">
        <v>105.5</v>
      </c>
      <c r="G289" s="391">
        <v>104.5</v>
      </c>
      <c r="H289" s="237"/>
      <c r="I289" s="228" t="s">
        <v>57</v>
      </c>
      <c r="J289" s="494">
        <v>101.84</v>
      </c>
      <c r="K289" s="494"/>
    </row>
    <row r="290" spans="1:11" ht="13.5" thickBot="1" x14ac:dyDescent="0.25">
      <c r="A290" s="346" t="s">
        <v>26</v>
      </c>
      <c r="B290" s="235">
        <f t="shared" ref="B290:G290" si="61">B289-B275</f>
        <v>5</v>
      </c>
      <c r="C290" s="236">
        <f t="shared" si="61"/>
        <v>5</v>
      </c>
      <c r="D290" s="236">
        <f t="shared" si="61"/>
        <v>5</v>
      </c>
      <c r="E290" s="236">
        <f t="shared" si="61"/>
        <v>5</v>
      </c>
      <c r="F290" s="236">
        <f t="shared" si="61"/>
        <v>5</v>
      </c>
      <c r="G290" s="236">
        <f t="shared" si="61"/>
        <v>5.5</v>
      </c>
      <c r="H290" s="238"/>
      <c r="I290" s="494" t="s">
        <v>26</v>
      </c>
      <c r="J290" s="494">
        <f>J289-J275</f>
        <v>6.1000000000000085</v>
      </c>
      <c r="K290" s="494"/>
    </row>
    <row r="291" spans="1:11" x14ac:dyDescent="0.2">
      <c r="B291" s="311">
        <v>110.5</v>
      </c>
    </row>
    <row r="292" spans="1:11" ht="13.5" thickBot="1" x14ac:dyDescent="0.25"/>
    <row r="293" spans="1:11" s="496" customFormat="1" ht="13.5" thickBot="1" x14ac:dyDescent="0.25">
      <c r="A293" s="319" t="s">
        <v>118</v>
      </c>
      <c r="B293" s="567" t="s">
        <v>50</v>
      </c>
      <c r="C293" s="568"/>
      <c r="D293" s="568"/>
      <c r="E293" s="568"/>
      <c r="F293" s="568"/>
      <c r="G293" s="569"/>
      <c r="H293" s="347" t="s">
        <v>0</v>
      </c>
      <c r="I293" s="228"/>
    </row>
    <row r="294" spans="1:11" s="496" customFormat="1" x14ac:dyDescent="0.2">
      <c r="A294" s="227" t="s">
        <v>54</v>
      </c>
      <c r="B294" s="392">
        <v>1</v>
      </c>
      <c r="C294" s="393">
        <v>2</v>
      </c>
      <c r="D294" s="394">
        <v>3</v>
      </c>
      <c r="E294" s="393">
        <v>4</v>
      </c>
      <c r="F294" s="394">
        <v>5</v>
      </c>
      <c r="G294" s="257">
        <v>6</v>
      </c>
      <c r="H294" s="323"/>
      <c r="I294" s="324"/>
    </row>
    <row r="295" spans="1:11" s="496" customFormat="1" x14ac:dyDescent="0.2">
      <c r="A295" s="227" t="s">
        <v>2</v>
      </c>
      <c r="B295" s="261">
        <v>1</v>
      </c>
      <c r="C295" s="262">
        <v>2</v>
      </c>
      <c r="D295" s="264">
        <v>3</v>
      </c>
      <c r="E295" s="397">
        <v>4</v>
      </c>
      <c r="F295" s="398">
        <v>5</v>
      </c>
      <c r="G295" s="427">
        <v>6</v>
      </c>
      <c r="H295" s="318" t="s">
        <v>0</v>
      </c>
      <c r="I295" s="253"/>
      <c r="J295" s="325"/>
    </row>
    <row r="296" spans="1:11" s="496" customFormat="1" x14ac:dyDescent="0.2">
      <c r="A296" s="326" t="s">
        <v>3</v>
      </c>
      <c r="B296" s="266">
        <v>2565</v>
      </c>
      <c r="C296" s="267">
        <v>2565</v>
      </c>
      <c r="D296" s="267">
        <v>2565</v>
      </c>
      <c r="E296" s="267">
        <v>2565</v>
      </c>
      <c r="F296" s="267">
        <v>2565</v>
      </c>
      <c r="G296" s="389">
        <v>2565</v>
      </c>
      <c r="H296" s="327">
        <v>2565</v>
      </c>
      <c r="I296" s="328"/>
      <c r="J296" s="325"/>
    </row>
    <row r="297" spans="1:11" s="496" customFormat="1" x14ac:dyDescent="0.2">
      <c r="A297" s="329" t="s">
        <v>6</v>
      </c>
      <c r="B297" s="272">
        <v>2600</v>
      </c>
      <c r="C297" s="273">
        <v>2634.23</v>
      </c>
      <c r="D297" s="273">
        <v>2690.82</v>
      </c>
      <c r="E297" s="273">
        <v>2691.04</v>
      </c>
      <c r="F297" s="330">
        <v>2746.78</v>
      </c>
      <c r="G297" s="330">
        <v>2806.15</v>
      </c>
      <c r="H297" s="331">
        <v>2707.46</v>
      </c>
      <c r="I297" s="332"/>
      <c r="J297" s="325"/>
    </row>
    <row r="298" spans="1:11" s="496" customFormat="1" x14ac:dyDescent="0.2">
      <c r="A298" s="227" t="s">
        <v>7</v>
      </c>
      <c r="B298" s="277">
        <v>100</v>
      </c>
      <c r="C298" s="278">
        <v>100</v>
      </c>
      <c r="D298" s="278">
        <v>100</v>
      </c>
      <c r="E298" s="278">
        <v>100</v>
      </c>
      <c r="F298" s="333">
        <v>98.31</v>
      </c>
      <c r="G298" s="333">
        <v>96.15</v>
      </c>
      <c r="H298" s="334">
        <v>94.62</v>
      </c>
      <c r="I298" s="335"/>
      <c r="J298" s="325"/>
    </row>
    <row r="299" spans="1:11" s="496" customFormat="1" x14ac:dyDescent="0.2">
      <c r="A299" s="227" t="s">
        <v>8</v>
      </c>
      <c r="B299" s="282">
        <v>4.4699999999999997E-2</v>
      </c>
      <c r="C299" s="283">
        <v>4.7199999999999999E-2</v>
      </c>
      <c r="D299" s="283">
        <v>4.5499999999999999E-2</v>
      </c>
      <c r="E299" s="283">
        <v>4.1500000000000002E-2</v>
      </c>
      <c r="F299" s="336">
        <v>4.6100000000000002E-2</v>
      </c>
      <c r="G299" s="336">
        <v>5.1999999999999998E-2</v>
      </c>
      <c r="H299" s="337">
        <v>5.21E-2</v>
      </c>
      <c r="I299" s="338"/>
      <c r="J299" s="339"/>
      <c r="K299" s="340"/>
    </row>
    <row r="300" spans="1:11" s="496" customFormat="1" x14ac:dyDescent="0.2">
      <c r="A300" s="329" t="s">
        <v>1</v>
      </c>
      <c r="B300" s="287">
        <f t="shared" ref="B300:H300" si="62">B297/B296*100-100</f>
        <v>1.3645224171539923</v>
      </c>
      <c r="C300" s="288">
        <f t="shared" si="62"/>
        <v>2.6990253411306071</v>
      </c>
      <c r="D300" s="288">
        <f t="shared" si="62"/>
        <v>4.9052631578947512</v>
      </c>
      <c r="E300" s="288">
        <f t="shared" si="62"/>
        <v>4.9138401559454223</v>
      </c>
      <c r="F300" s="288">
        <f t="shared" si="62"/>
        <v>7.0869395711500971</v>
      </c>
      <c r="G300" s="288">
        <f t="shared" si="62"/>
        <v>9.4015594541910303</v>
      </c>
      <c r="H300" s="291">
        <f t="shared" si="62"/>
        <v>5.5539961013645325</v>
      </c>
      <c r="I300" s="338"/>
      <c r="J300" s="339"/>
      <c r="K300" s="228"/>
    </row>
    <row r="301" spans="1:11" s="496" customFormat="1" ht="13.5" thickBot="1" x14ac:dyDescent="0.25">
      <c r="A301" s="227" t="s">
        <v>27</v>
      </c>
      <c r="B301" s="293">
        <f t="shared" ref="B301:H301" si="63">B297-B283</f>
        <v>246.32000000000016</v>
      </c>
      <c r="C301" s="294">
        <f t="shared" si="63"/>
        <v>220.65000000000009</v>
      </c>
      <c r="D301" s="294">
        <f t="shared" si="63"/>
        <v>243.16000000000031</v>
      </c>
      <c r="E301" s="294">
        <f t="shared" si="63"/>
        <v>218.01999999999998</v>
      </c>
      <c r="F301" s="294">
        <f t="shared" si="63"/>
        <v>214.07000000000016</v>
      </c>
      <c r="G301" s="294">
        <f t="shared" si="63"/>
        <v>238.74000000000024</v>
      </c>
      <c r="H301" s="341">
        <f t="shared" si="63"/>
        <v>227.38999999999987</v>
      </c>
      <c r="I301" s="342"/>
      <c r="J301" s="339"/>
      <c r="K301" s="228"/>
    </row>
    <row r="302" spans="1:11" s="496" customFormat="1" x14ac:dyDescent="0.2">
      <c r="A302" s="343" t="s">
        <v>51</v>
      </c>
      <c r="B302" s="300">
        <v>238</v>
      </c>
      <c r="C302" s="301">
        <v>673</v>
      </c>
      <c r="D302" s="301">
        <v>633</v>
      </c>
      <c r="E302" s="301">
        <v>705</v>
      </c>
      <c r="F302" s="301">
        <v>758</v>
      </c>
      <c r="G302" s="390">
        <v>697</v>
      </c>
      <c r="H302" s="304">
        <f>SUM(B302:G302)</f>
        <v>3704</v>
      </c>
      <c r="I302" s="344" t="s">
        <v>56</v>
      </c>
      <c r="J302" s="345">
        <f>H288-H302</f>
        <v>6</v>
      </c>
      <c r="K302" s="306">
        <f>J302/H288</f>
        <v>1.6172506738544475E-3</v>
      </c>
    </row>
    <row r="303" spans="1:11" s="496" customFormat="1" x14ac:dyDescent="0.2">
      <c r="A303" s="343" t="s">
        <v>28</v>
      </c>
      <c r="B303" s="233">
        <v>114.5</v>
      </c>
      <c r="C303" s="495">
        <v>113</v>
      </c>
      <c r="D303" s="495">
        <v>112</v>
      </c>
      <c r="E303" s="495">
        <v>110.5</v>
      </c>
      <c r="F303" s="495">
        <v>109.5</v>
      </c>
      <c r="G303" s="391">
        <v>108.5</v>
      </c>
      <c r="H303" s="237"/>
      <c r="I303" s="228" t="s">
        <v>57</v>
      </c>
      <c r="J303" s="496">
        <v>107.05</v>
      </c>
    </row>
    <row r="304" spans="1:11" s="496" customFormat="1" ht="13.5" thickBot="1" x14ac:dyDescent="0.25">
      <c r="A304" s="346" t="s">
        <v>26</v>
      </c>
      <c r="B304" s="235">
        <f t="shared" ref="B304:G304" si="64">B303-B289</f>
        <v>4</v>
      </c>
      <c r="C304" s="236">
        <f t="shared" si="64"/>
        <v>4</v>
      </c>
      <c r="D304" s="236">
        <f t="shared" si="64"/>
        <v>4</v>
      </c>
      <c r="E304" s="236">
        <f t="shared" si="64"/>
        <v>4</v>
      </c>
      <c r="F304" s="236">
        <f t="shared" si="64"/>
        <v>4</v>
      </c>
      <c r="G304" s="236">
        <f t="shared" si="64"/>
        <v>4</v>
      </c>
      <c r="H304" s="238"/>
      <c r="I304" s="496" t="s">
        <v>26</v>
      </c>
      <c r="J304" s="496">
        <f>J303-J289</f>
        <v>5.2099999999999937</v>
      </c>
    </row>
    <row r="305" spans="1:11" x14ac:dyDescent="0.2">
      <c r="B305" s="311">
        <v>114.5</v>
      </c>
      <c r="C305" s="311">
        <v>113</v>
      </c>
      <c r="D305" s="311">
        <v>112</v>
      </c>
      <c r="E305" s="311">
        <v>110.5</v>
      </c>
      <c r="F305" s="311">
        <v>109.5</v>
      </c>
      <c r="G305" s="311">
        <v>108.5</v>
      </c>
    </row>
    <row r="306" spans="1:11" ht="13.5" thickBot="1" x14ac:dyDescent="0.25"/>
    <row r="307" spans="1:11" s="498" customFormat="1" ht="13.5" thickBot="1" x14ac:dyDescent="0.25">
      <c r="A307" s="319" t="s">
        <v>119</v>
      </c>
      <c r="B307" s="567" t="s">
        <v>50</v>
      </c>
      <c r="C307" s="568"/>
      <c r="D307" s="568"/>
      <c r="E307" s="568"/>
      <c r="F307" s="568"/>
      <c r="G307" s="569"/>
      <c r="H307" s="347" t="s">
        <v>0</v>
      </c>
      <c r="I307" s="228"/>
    </row>
    <row r="308" spans="1:11" s="498" customFormat="1" x14ac:dyDescent="0.2">
      <c r="A308" s="227" t="s">
        <v>54</v>
      </c>
      <c r="B308" s="392">
        <v>1</v>
      </c>
      <c r="C308" s="393">
        <v>2</v>
      </c>
      <c r="D308" s="394">
        <v>3</v>
      </c>
      <c r="E308" s="393">
        <v>4</v>
      </c>
      <c r="F308" s="394">
        <v>5</v>
      </c>
      <c r="G308" s="257">
        <v>6</v>
      </c>
      <c r="H308" s="323"/>
      <c r="I308" s="324"/>
    </row>
    <row r="309" spans="1:11" s="498" customFormat="1" x14ac:dyDescent="0.2">
      <c r="A309" s="227" t="s">
        <v>2</v>
      </c>
      <c r="B309" s="261">
        <v>1</v>
      </c>
      <c r="C309" s="262">
        <v>2</v>
      </c>
      <c r="D309" s="264">
        <v>3</v>
      </c>
      <c r="E309" s="397">
        <v>4</v>
      </c>
      <c r="F309" s="398">
        <v>5</v>
      </c>
      <c r="G309" s="427">
        <v>6</v>
      </c>
      <c r="H309" s="318" t="s">
        <v>0</v>
      </c>
      <c r="I309" s="253"/>
      <c r="J309" s="325"/>
    </row>
    <row r="310" spans="1:11" s="498" customFormat="1" x14ac:dyDescent="0.2">
      <c r="A310" s="326" t="s">
        <v>3</v>
      </c>
      <c r="B310" s="266">
        <v>2740</v>
      </c>
      <c r="C310" s="267">
        <v>2740</v>
      </c>
      <c r="D310" s="267">
        <v>2740</v>
      </c>
      <c r="E310" s="267">
        <v>2740</v>
      </c>
      <c r="F310" s="267">
        <v>2740</v>
      </c>
      <c r="G310" s="389">
        <v>2740</v>
      </c>
      <c r="H310" s="327">
        <v>2740</v>
      </c>
      <c r="I310" s="328"/>
      <c r="J310" s="325"/>
    </row>
    <row r="311" spans="1:11" s="498" customFormat="1" x14ac:dyDescent="0.2">
      <c r="A311" s="329" t="s">
        <v>6</v>
      </c>
      <c r="B311" s="272">
        <v>2875</v>
      </c>
      <c r="C311" s="273">
        <v>2802.2</v>
      </c>
      <c r="D311" s="273">
        <v>2811.4</v>
      </c>
      <c r="E311" s="273">
        <v>2859.81</v>
      </c>
      <c r="F311" s="330">
        <v>2888.07</v>
      </c>
      <c r="G311" s="330">
        <v>3028.93</v>
      </c>
      <c r="H311" s="331">
        <v>2881.6</v>
      </c>
      <c r="I311" s="332"/>
      <c r="J311" s="325"/>
    </row>
    <row r="312" spans="1:11" s="498" customFormat="1" x14ac:dyDescent="0.2">
      <c r="A312" s="227" t="s">
        <v>7</v>
      </c>
      <c r="B312" s="277">
        <v>100</v>
      </c>
      <c r="C312" s="278">
        <v>93.9</v>
      </c>
      <c r="D312" s="278">
        <v>100</v>
      </c>
      <c r="E312" s="278">
        <v>94.44</v>
      </c>
      <c r="F312" s="333">
        <v>96.5</v>
      </c>
      <c r="G312" s="333">
        <v>87.5</v>
      </c>
      <c r="H312" s="334">
        <v>93.29</v>
      </c>
      <c r="I312" s="335"/>
      <c r="J312" s="325"/>
    </row>
    <row r="313" spans="1:11" s="498" customFormat="1" x14ac:dyDescent="0.2">
      <c r="A313" s="227" t="s">
        <v>8</v>
      </c>
      <c r="B313" s="282">
        <v>5.8999999999999997E-2</v>
      </c>
      <c r="C313" s="283">
        <v>4.9000000000000002E-2</v>
      </c>
      <c r="D313" s="283">
        <v>4.8000000000000001E-2</v>
      </c>
      <c r="E313" s="283">
        <v>5.5E-2</v>
      </c>
      <c r="F313" s="336">
        <v>5.0999999999999997E-2</v>
      </c>
      <c r="G313" s="336">
        <v>6.5000000000000002E-2</v>
      </c>
      <c r="H313" s="337">
        <v>6.0999999999999999E-2</v>
      </c>
      <c r="I313" s="338"/>
      <c r="J313" s="339"/>
      <c r="K313" s="340"/>
    </row>
    <row r="314" spans="1:11" s="498" customFormat="1" x14ac:dyDescent="0.2">
      <c r="A314" s="329" t="s">
        <v>1</v>
      </c>
      <c r="B314" s="287">
        <f t="shared" ref="B314:H314" si="65">B311/B310*100-100</f>
        <v>4.9270072992700733</v>
      </c>
      <c r="C314" s="288">
        <f t="shared" si="65"/>
        <v>2.2700729927007188</v>
      </c>
      <c r="D314" s="288">
        <f t="shared" si="65"/>
        <v>2.6058394160583873</v>
      </c>
      <c r="E314" s="288">
        <f t="shared" si="65"/>
        <v>4.3726277372262672</v>
      </c>
      <c r="F314" s="288">
        <f t="shared" si="65"/>
        <v>5.4040145985401438</v>
      </c>
      <c r="G314" s="288">
        <f t="shared" si="65"/>
        <v>10.544890510948889</v>
      </c>
      <c r="H314" s="291">
        <f t="shared" si="65"/>
        <v>5.1678832116788271</v>
      </c>
      <c r="I314" s="338"/>
      <c r="J314" s="339"/>
      <c r="K314" s="228"/>
    </row>
    <row r="315" spans="1:11" s="498" customFormat="1" ht="13.5" thickBot="1" x14ac:dyDescent="0.25">
      <c r="A315" s="227" t="s">
        <v>27</v>
      </c>
      <c r="B315" s="293">
        <f t="shared" ref="B315:H315" si="66">B311-B297</f>
        <v>275</v>
      </c>
      <c r="C315" s="294">
        <f t="shared" si="66"/>
        <v>167.9699999999998</v>
      </c>
      <c r="D315" s="294">
        <f t="shared" si="66"/>
        <v>120.57999999999993</v>
      </c>
      <c r="E315" s="294">
        <f t="shared" si="66"/>
        <v>168.76999999999998</v>
      </c>
      <c r="F315" s="294">
        <f t="shared" si="66"/>
        <v>141.28999999999996</v>
      </c>
      <c r="G315" s="294">
        <f t="shared" si="66"/>
        <v>222.77999999999975</v>
      </c>
      <c r="H315" s="341">
        <f t="shared" si="66"/>
        <v>174.13999999999987</v>
      </c>
      <c r="I315" s="342"/>
      <c r="J315" s="339"/>
      <c r="K315" s="228"/>
    </row>
    <row r="316" spans="1:11" s="498" customFormat="1" x14ac:dyDescent="0.2">
      <c r="A316" s="343" t="s">
        <v>51</v>
      </c>
      <c r="B316" s="300">
        <v>229</v>
      </c>
      <c r="C316" s="301">
        <v>671</v>
      </c>
      <c r="D316" s="301">
        <v>631</v>
      </c>
      <c r="E316" s="301">
        <v>705</v>
      </c>
      <c r="F316" s="301">
        <v>758</v>
      </c>
      <c r="G316" s="390">
        <v>697</v>
      </c>
      <c r="H316" s="304">
        <f>SUM(B316:G316)</f>
        <v>3691</v>
      </c>
      <c r="I316" s="344" t="s">
        <v>56</v>
      </c>
      <c r="J316" s="345">
        <f>H302-H316</f>
        <v>13</v>
      </c>
      <c r="K316" s="306">
        <f>J316/H302</f>
        <v>3.5097192224622029E-3</v>
      </c>
    </row>
    <row r="317" spans="1:11" s="498" customFormat="1" x14ac:dyDescent="0.2">
      <c r="A317" s="343" t="s">
        <v>28</v>
      </c>
      <c r="B317" s="233">
        <v>118.5</v>
      </c>
      <c r="C317" s="497">
        <v>117.5</v>
      </c>
      <c r="D317" s="497">
        <v>116.5</v>
      </c>
      <c r="E317" s="497">
        <v>115</v>
      </c>
      <c r="F317" s="497">
        <v>114</v>
      </c>
      <c r="G317" s="391">
        <v>113</v>
      </c>
      <c r="H317" s="237"/>
      <c r="I317" s="228" t="s">
        <v>57</v>
      </c>
      <c r="J317" s="498">
        <v>111.27</v>
      </c>
    </row>
    <row r="318" spans="1:11" s="498" customFormat="1" ht="13.5" thickBot="1" x14ac:dyDescent="0.25">
      <c r="A318" s="346" t="s">
        <v>26</v>
      </c>
      <c r="B318" s="235">
        <f t="shared" ref="B318:G318" si="67">B317-B303</f>
        <v>4</v>
      </c>
      <c r="C318" s="236">
        <f t="shared" si="67"/>
        <v>4.5</v>
      </c>
      <c r="D318" s="236">
        <f t="shared" si="67"/>
        <v>4.5</v>
      </c>
      <c r="E318" s="236">
        <f t="shared" si="67"/>
        <v>4.5</v>
      </c>
      <c r="F318" s="236">
        <f t="shared" si="67"/>
        <v>4.5</v>
      </c>
      <c r="G318" s="236">
        <f t="shared" si="67"/>
        <v>4.5</v>
      </c>
      <c r="H318" s="238"/>
      <c r="I318" s="498" t="s">
        <v>26</v>
      </c>
      <c r="J318" s="498">
        <f>J317-J303</f>
        <v>4.2199999999999989</v>
      </c>
    </row>
    <row r="320" spans="1:11" ht="13.5" thickBot="1" x14ac:dyDescent="0.25"/>
    <row r="321" spans="1:11" s="528" customFormat="1" ht="13.5" thickBot="1" x14ac:dyDescent="0.25">
      <c r="A321" s="319" t="s">
        <v>137</v>
      </c>
      <c r="B321" s="567" t="s">
        <v>50</v>
      </c>
      <c r="C321" s="568"/>
      <c r="D321" s="568"/>
      <c r="E321" s="568"/>
      <c r="F321" s="568"/>
      <c r="G321" s="569"/>
      <c r="H321" s="347" t="s">
        <v>0</v>
      </c>
      <c r="I321" s="228"/>
    </row>
    <row r="322" spans="1:11" s="528" customFormat="1" x14ac:dyDescent="0.2">
      <c r="A322" s="227" t="s">
        <v>54</v>
      </c>
      <c r="B322" s="392">
        <v>1</v>
      </c>
      <c r="C322" s="393">
        <v>2</v>
      </c>
      <c r="D322" s="394">
        <v>3</v>
      </c>
      <c r="E322" s="393">
        <v>4</v>
      </c>
      <c r="F322" s="394">
        <v>5</v>
      </c>
      <c r="G322" s="257">
        <v>6</v>
      </c>
      <c r="H322" s="323"/>
      <c r="I322" s="324"/>
    </row>
    <row r="323" spans="1:11" s="528" customFormat="1" x14ac:dyDescent="0.2">
      <c r="A323" s="227" t="s">
        <v>2</v>
      </c>
      <c r="B323" s="261">
        <v>1</v>
      </c>
      <c r="C323" s="262">
        <v>2</v>
      </c>
      <c r="D323" s="264">
        <v>3</v>
      </c>
      <c r="E323" s="397">
        <v>4</v>
      </c>
      <c r="F323" s="398">
        <v>5</v>
      </c>
      <c r="G323" s="427">
        <v>6</v>
      </c>
      <c r="H323" s="318" t="s">
        <v>0</v>
      </c>
      <c r="I323" s="253"/>
      <c r="J323" s="325"/>
    </row>
    <row r="324" spans="1:11" s="528" customFormat="1" x14ac:dyDescent="0.2">
      <c r="A324" s="326" t="s">
        <v>3</v>
      </c>
      <c r="B324" s="266">
        <v>2910</v>
      </c>
      <c r="C324" s="267">
        <v>2910</v>
      </c>
      <c r="D324" s="267">
        <v>2910</v>
      </c>
      <c r="E324" s="267">
        <v>2910</v>
      </c>
      <c r="F324" s="267">
        <v>2910</v>
      </c>
      <c r="G324" s="389">
        <v>2910</v>
      </c>
      <c r="H324" s="327">
        <v>2910</v>
      </c>
      <c r="I324" s="328"/>
      <c r="J324" s="325"/>
    </row>
    <row r="325" spans="1:11" s="528" customFormat="1" x14ac:dyDescent="0.2">
      <c r="A325" s="329" t="s">
        <v>6</v>
      </c>
      <c r="B325" s="272">
        <v>2842</v>
      </c>
      <c r="C325" s="273">
        <v>3030.6976744186045</v>
      </c>
      <c r="D325" s="273">
        <v>2995.9574468085107</v>
      </c>
      <c r="E325" s="273">
        <v>3084.2857142857142</v>
      </c>
      <c r="F325" s="330">
        <v>3066.6071428571427</v>
      </c>
      <c r="G325" s="330">
        <v>3186.1538461538462</v>
      </c>
      <c r="H325" s="331">
        <v>3062.2137404580153</v>
      </c>
      <c r="I325" s="332"/>
      <c r="J325" s="325"/>
    </row>
    <row r="326" spans="1:11" s="528" customFormat="1" x14ac:dyDescent="0.2">
      <c r="A326" s="227" t="s">
        <v>7</v>
      </c>
      <c r="B326" s="277">
        <v>93.333333333333329</v>
      </c>
      <c r="C326" s="278">
        <v>95.348837209302332</v>
      </c>
      <c r="D326" s="278">
        <v>89.361702127659569</v>
      </c>
      <c r="E326" s="278">
        <v>91.836734693877546</v>
      </c>
      <c r="F326" s="333">
        <v>85.714285714285708</v>
      </c>
      <c r="G326" s="333">
        <v>82.692307692307693</v>
      </c>
      <c r="H326" s="334">
        <v>86.25954198473282</v>
      </c>
      <c r="I326" s="335"/>
      <c r="J326" s="325"/>
    </row>
    <row r="327" spans="1:11" s="528" customFormat="1" x14ac:dyDescent="0.2">
      <c r="A327" s="227" t="s">
        <v>8</v>
      </c>
      <c r="B327" s="282">
        <v>5.4981069625966529E-2</v>
      </c>
      <c r="C327" s="283">
        <v>5.1108774378949243E-2</v>
      </c>
      <c r="D327" s="283">
        <v>6.7595256326251532E-2</v>
      </c>
      <c r="E327" s="283">
        <v>6.1471859940134765E-2</v>
      </c>
      <c r="F327" s="336">
        <v>7.0577801800553536E-2</v>
      </c>
      <c r="G327" s="336">
        <v>7.0097479906360602E-2</v>
      </c>
      <c r="H327" s="337">
        <v>7.0190832363332539E-2</v>
      </c>
      <c r="I327" s="338"/>
      <c r="J327" s="339"/>
      <c r="K327" s="340"/>
    </row>
    <row r="328" spans="1:11" s="528" customFormat="1" x14ac:dyDescent="0.2">
      <c r="A328" s="329" t="s">
        <v>1</v>
      </c>
      <c r="B328" s="287">
        <f t="shared" ref="B328:H328" si="68">B325/B324*100-100</f>
        <v>-2.3367697594501777</v>
      </c>
      <c r="C328" s="288">
        <f t="shared" si="68"/>
        <v>4.1476864061376091</v>
      </c>
      <c r="D328" s="288">
        <f t="shared" si="68"/>
        <v>2.9538641514952104</v>
      </c>
      <c r="E328" s="288">
        <f t="shared" si="68"/>
        <v>5.9891998036328005</v>
      </c>
      <c r="F328" s="288">
        <f t="shared" si="68"/>
        <v>5.3816887579774146</v>
      </c>
      <c r="G328" s="288">
        <f t="shared" si="68"/>
        <v>9.4898228918847565</v>
      </c>
      <c r="H328" s="291">
        <f t="shared" si="68"/>
        <v>5.2307127305159895</v>
      </c>
      <c r="I328" s="338"/>
      <c r="J328" s="339"/>
      <c r="K328" s="228"/>
    </row>
    <row r="329" spans="1:11" s="528" customFormat="1" ht="13.5" thickBot="1" x14ac:dyDescent="0.25">
      <c r="A329" s="227" t="s">
        <v>27</v>
      </c>
      <c r="B329" s="293">
        <f t="shared" ref="B329:H329" si="69">B325-B311</f>
        <v>-33</v>
      </c>
      <c r="C329" s="294">
        <f t="shared" si="69"/>
        <v>228.49767441860467</v>
      </c>
      <c r="D329" s="294">
        <f t="shared" si="69"/>
        <v>184.55744680851058</v>
      </c>
      <c r="E329" s="294">
        <f t="shared" si="69"/>
        <v>224.47571428571428</v>
      </c>
      <c r="F329" s="294">
        <f t="shared" si="69"/>
        <v>178.5371428571425</v>
      </c>
      <c r="G329" s="294">
        <f t="shared" si="69"/>
        <v>157.22384615384635</v>
      </c>
      <c r="H329" s="341">
        <f t="shared" si="69"/>
        <v>180.6137404580154</v>
      </c>
      <c r="I329" s="342"/>
      <c r="J329" s="339"/>
      <c r="K329" s="228"/>
    </row>
    <row r="330" spans="1:11" s="528" customFormat="1" x14ac:dyDescent="0.2">
      <c r="A330" s="343" t="s">
        <v>51</v>
      </c>
      <c r="B330" s="300">
        <v>227</v>
      </c>
      <c r="C330" s="301">
        <v>670</v>
      </c>
      <c r="D330" s="301">
        <v>630</v>
      </c>
      <c r="E330" s="301">
        <v>705</v>
      </c>
      <c r="F330" s="301">
        <v>757</v>
      </c>
      <c r="G330" s="390">
        <v>697</v>
      </c>
      <c r="H330" s="304">
        <f>SUM(B330:G330)</f>
        <v>3686</v>
      </c>
      <c r="I330" s="344" t="s">
        <v>56</v>
      </c>
      <c r="J330" s="345">
        <f>H316-H330</f>
        <v>5</v>
      </c>
      <c r="K330" s="306">
        <f>J330/H316</f>
        <v>1.35464643727987E-3</v>
      </c>
    </row>
    <row r="331" spans="1:11" s="528" customFormat="1" x14ac:dyDescent="0.2">
      <c r="A331" s="343" t="s">
        <v>28</v>
      </c>
      <c r="B331" s="233">
        <v>123</v>
      </c>
      <c r="C331" s="527">
        <v>121.5</v>
      </c>
      <c r="D331" s="527">
        <v>120.5</v>
      </c>
      <c r="E331" s="527">
        <v>119</v>
      </c>
      <c r="F331" s="527">
        <v>118</v>
      </c>
      <c r="G331" s="391">
        <v>117</v>
      </c>
      <c r="H331" s="237"/>
      <c r="I331" s="228" t="s">
        <v>57</v>
      </c>
      <c r="J331" s="528">
        <v>115.5</v>
      </c>
    </row>
    <row r="332" spans="1:11" s="528" customFormat="1" ht="13.5" thickBot="1" x14ac:dyDescent="0.25">
      <c r="A332" s="346" t="s">
        <v>26</v>
      </c>
      <c r="B332" s="235">
        <f t="shared" ref="B332:G332" si="70">B331-B317</f>
        <v>4.5</v>
      </c>
      <c r="C332" s="236">
        <f t="shared" si="70"/>
        <v>4</v>
      </c>
      <c r="D332" s="236">
        <f t="shared" si="70"/>
        <v>4</v>
      </c>
      <c r="E332" s="236">
        <f t="shared" si="70"/>
        <v>4</v>
      </c>
      <c r="F332" s="236">
        <f t="shared" si="70"/>
        <v>4</v>
      </c>
      <c r="G332" s="236">
        <f t="shared" si="70"/>
        <v>4</v>
      </c>
      <c r="H332" s="238"/>
      <c r="I332" s="528" t="s">
        <v>26</v>
      </c>
      <c r="J332" s="528">
        <f>J331-J317</f>
        <v>4.230000000000004</v>
      </c>
    </row>
    <row r="335" spans="1:11" s="534" customFormat="1" x14ac:dyDescent="0.2">
      <c r="B335" s="534">
        <v>123</v>
      </c>
      <c r="C335" s="534">
        <v>121.5</v>
      </c>
      <c r="D335" s="534">
        <v>123</v>
      </c>
      <c r="E335" s="534">
        <v>118.5</v>
      </c>
      <c r="F335" s="534">
        <v>117</v>
      </c>
    </row>
    <row r="336" spans="1:11" s="534" customFormat="1" ht="13.5" thickBot="1" x14ac:dyDescent="0.25">
      <c r="B336" s="243">
        <v>3062.2137404580153</v>
      </c>
      <c r="C336" s="243">
        <v>3062.2137404580153</v>
      </c>
      <c r="D336" s="243">
        <v>3062.2137404580153</v>
      </c>
      <c r="E336" s="243">
        <v>3062.2137404580153</v>
      </c>
      <c r="F336" s="243">
        <v>3062.2137404580153</v>
      </c>
      <c r="G336" s="243">
        <v>3062.2137404580153</v>
      </c>
    </row>
    <row r="337" spans="1:10" s="534" customFormat="1" ht="13.5" thickBot="1" x14ac:dyDescent="0.25">
      <c r="A337" s="319" t="s">
        <v>140</v>
      </c>
      <c r="B337" s="567" t="s">
        <v>50</v>
      </c>
      <c r="C337" s="568"/>
      <c r="D337" s="568"/>
      <c r="E337" s="568"/>
      <c r="F337" s="569"/>
      <c r="G337" s="347" t="s">
        <v>0</v>
      </c>
      <c r="H337" s="228"/>
    </row>
    <row r="338" spans="1:10" s="534" customFormat="1" x14ac:dyDescent="0.2">
      <c r="A338" s="227" t="s">
        <v>54</v>
      </c>
      <c r="B338" s="392">
        <v>1</v>
      </c>
      <c r="C338" s="393">
        <v>2</v>
      </c>
      <c r="D338" s="394" t="s">
        <v>129</v>
      </c>
      <c r="E338" s="393">
        <v>4</v>
      </c>
      <c r="F338" s="394">
        <v>5</v>
      </c>
      <c r="G338" s="323"/>
      <c r="H338" s="324"/>
    </row>
    <row r="339" spans="1:10" s="534" customFormat="1" x14ac:dyDescent="0.2">
      <c r="A339" s="326" t="s">
        <v>3</v>
      </c>
      <c r="B339" s="266">
        <v>3080</v>
      </c>
      <c r="C339" s="267">
        <v>3080</v>
      </c>
      <c r="D339" s="267">
        <v>3080</v>
      </c>
      <c r="E339" s="267">
        <v>3080</v>
      </c>
      <c r="F339" s="267">
        <v>3080</v>
      </c>
      <c r="G339" s="327">
        <v>3080</v>
      </c>
      <c r="H339" s="328"/>
      <c r="I339" s="325"/>
    </row>
    <row r="340" spans="1:10" s="534" customFormat="1" x14ac:dyDescent="0.2">
      <c r="A340" s="329" t="s">
        <v>6</v>
      </c>
      <c r="B340" s="272">
        <v>3027.03125</v>
      </c>
      <c r="C340" s="273">
        <v>3181.212121212121</v>
      </c>
      <c r="D340" s="273">
        <v>2874.2857142857142</v>
      </c>
      <c r="E340" s="273">
        <v>3331.967213114754</v>
      </c>
      <c r="F340" s="330">
        <v>3507.936507936508</v>
      </c>
      <c r="G340" s="331">
        <v>3239.4776119402986</v>
      </c>
      <c r="H340" s="332"/>
      <c r="I340" s="325"/>
    </row>
    <row r="341" spans="1:10" s="534" customFormat="1" x14ac:dyDescent="0.2">
      <c r="A341" s="227" t="s">
        <v>7</v>
      </c>
      <c r="B341" s="277">
        <v>98.4375</v>
      </c>
      <c r="C341" s="278">
        <v>100</v>
      </c>
      <c r="D341" s="278">
        <v>85.714285714285708</v>
      </c>
      <c r="E341" s="278">
        <v>100</v>
      </c>
      <c r="F341" s="333">
        <v>98.412698412698418</v>
      </c>
      <c r="G341" s="334">
        <v>85.447761194029852</v>
      </c>
      <c r="H341" s="335"/>
      <c r="I341" s="325"/>
    </row>
    <row r="342" spans="1:10" s="534" customFormat="1" x14ac:dyDescent="0.2">
      <c r="A342" s="227" t="s">
        <v>8</v>
      </c>
      <c r="B342" s="282">
        <v>3.3829716310097478E-2</v>
      </c>
      <c r="C342" s="283">
        <v>2.2822567985091684E-2</v>
      </c>
      <c r="D342" s="283">
        <v>7.8808295526338903E-2</v>
      </c>
      <c r="E342" s="283">
        <v>2.7078334572323313E-2</v>
      </c>
      <c r="F342" s="336">
        <v>3.6900667496481666E-2</v>
      </c>
      <c r="G342" s="337">
        <v>6.88489888230122E-2</v>
      </c>
      <c r="H342" s="338"/>
      <c r="I342" s="339"/>
      <c r="J342" s="340"/>
    </row>
    <row r="343" spans="1:10" s="534" customFormat="1" x14ac:dyDescent="0.2">
      <c r="A343" s="329" t="s">
        <v>1</v>
      </c>
      <c r="B343" s="287">
        <f t="shared" ref="B343:G343" si="71">B340/B339*100-100</f>
        <v>-1.7197646103896034</v>
      </c>
      <c r="C343" s="288">
        <f t="shared" si="71"/>
        <v>3.2861078315623757</v>
      </c>
      <c r="D343" s="288">
        <f t="shared" si="71"/>
        <v>-6.6790352504638264</v>
      </c>
      <c r="E343" s="288">
        <f t="shared" si="71"/>
        <v>8.1807536725569463</v>
      </c>
      <c r="F343" s="288">
        <f t="shared" si="71"/>
        <v>13.894042465471031</v>
      </c>
      <c r="G343" s="291">
        <f t="shared" si="71"/>
        <v>5.1778445435162013</v>
      </c>
      <c r="H343" s="338"/>
      <c r="I343" s="339"/>
      <c r="J343" s="228"/>
    </row>
    <row r="344" spans="1:10" s="534" customFormat="1" ht="13.5" thickBot="1" x14ac:dyDescent="0.25">
      <c r="A344" s="227" t="s">
        <v>27</v>
      </c>
      <c r="B344" s="293">
        <f t="shared" ref="B344:G344" si="72">B340-B336</f>
        <v>-35.182490458015309</v>
      </c>
      <c r="C344" s="294">
        <f t="shared" si="72"/>
        <v>118.99838075410571</v>
      </c>
      <c r="D344" s="294">
        <f t="shared" si="72"/>
        <v>-187.92802617230109</v>
      </c>
      <c r="E344" s="294">
        <f t="shared" si="72"/>
        <v>269.75347265673872</v>
      </c>
      <c r="F344" s="294">
        <f t="shared" si="72"/>
        <v>445.72276747849264</v>
      </c>
      <c r="G344" s="341">
        <f t="shared" si="72"/>
        <v>177.26387148228332</v>
      </c>
      <c r="H344" s="342"/>
      <c r="I344" s="339"/>
      <c r="J344" s="228"/>
    </row>
    <row r="345" spans="1:10" s="534" customFormat="1" x14ac:dyDescent="0.2">
      <c r="A345" s="343" t="s">
        <v>51</v>
      </c>
      <c r="B345" s="300">
        <v>876</v>
      </c>
      <c r="C345" s="301">
        <v>876</v>
      </c>
      <c r="D345" s="301">
        <v>180</v>
      </c>
      <c r="E345" s="301">
        <v>876</v>
      </c>
      <c r="F345" s="301">
        <v>864</v>
      </c>
      <c r="G345" s="304">
        <f>SUM(B345:F345)</f>
        <v>3672</v>
      </c>
      <c r="H345" s="344" t="s">
        <v>56</v>
      </c>
      <c r="I345" s="345">
        <f>H330-G345</f>
        <v>14</v>
      </c>
      <c r="J345" s="306">
        <f>I345/H330</f>
        <v>3.7981551817688553E-3</v>
      </c>
    </row>
    <row r="346" spans="1:10" s="534" customFormat="1" x14ac:dyDescent="0.2">
      <c r="A346" s="343" t="s">
        <v>28</v>
      </c>
      <c r="B346" s="233">
        <v>126.5</v>
      </c>
      <c r="C346" s="535">
        <v>125</v>
      </c>
      <c r="D346" s="535">
        <v>127</v>
      </c>
      <c r="E346" s="535">
        <v>121.5</v>
      </c>
      <c r="F346" s="535">
        <v>120</v>
      </c>
      <c r="G346" s="237"/>
      <c r="H346" s="228" t="s">
        <v>57</v>
      </c>
      <c r="I346" s="534">
        <v>119.83</v>
      </c>
    </row>
    <row r="347" spans="1:10" s="534" customFormat="1" ht="13.5" thickBot="1" x14ac:dyDescent="0.25">
      <c r="A347" s="346" t="s">
        <v>26</v>
      </c>
      <c r="B347" s="235">
        <f>B346-B335</f>
        <v>3.5</v>
      </c>
      <c r="C347" s="236">
        <f>C346-C335</f>
        <v>3.5</v>
      </c>
      <c r="D347" s="236">
        <f>D346-D335</f>
        <v>4</v>
      </c>
      <c r="E347" s="236">
        <f>E346-E335</f>
        <v>3</v>
      </c>
      <c r="F347" s="236">
        <f>F346-F335</f>
        <v>3</v>
      </c>
      <c r="G347" s="238"/>
      <c r="H347" s="534" t="s">
        <v>26</v>
      </c>
      <c r="I347" s="534">
        <f>I346-J331</f>
        <v>4.3299999999999983</v>
      </c>
    </row>
    <row r="349" spans="1:10" ht="13.5" thickBot="1" x14ac:dyDescent="0.25"/>
    <row r="350" spans="1:10" s="540" customFormat="1" ht="13.5" thickBot="1" x14ac:dyDescent="0.25">
      <c r="A350" s="319" t="s">
        <v>142</v>
      </c>
      <c r="B350" s="567" t="s">
        <v>50</v>
      </c>
      <c r="C350" s="568"/>
      <c r="D350" s="568"/>
      <c r="E350" s="568"/>
      <c r="F350" s="569"/>
      <c r="G350" s="347" t="s">
        <v>0</v>
      </c>
      <c r="H350" s="228"/>
    </row>
    <row r="351" spans="1:10" s="540" customFormat="1" x14ac:dyDescent="0.2">
      <c r="A351" s="227" t="s">
        <v>54</v>
      </c>
      <c r="B351" s="392">
        <v>1</v>
      </c>
      <c r="C351" s="393">
        <v>2</v>
      </c>
      <c r="D351" s="394" t="s">
        <v>129</v>
      </c>
      <c r="E351" s="393">
        <v>4</v>
      </c>
      <c r="F351" s="394">
        <v>5</v>
      </c>
      <c r="G351" s="323"/>
      <c r="H351" s="324"/>
    </row>
    <row r="352" spans="1:10" s="540" customFormat="1" x14ac:dyDescent="0.2">
      <c r="A352" s="326" t="s">
        <v>3</v>
      </c>
      <c r="B352" s="266">
        <v>3280</v>
      </c>
      <c r="C352" s="267">
        <v>3280</v>
      </c>
      <c r="D352" s="267">
        <v>3280</v>
      </c>
      <c r="E352" s="267">
        <v>3280</v>
      </c>
      <c r="F352" s="267">
        <v>3280</v>
      </c>
      <c r="G352" s="327">
        <v>3280</v>
      </c>
      <c r="H352" s="328"/>
      <c r="I352" s="325"/>
    </row>
    <row r="353" spans="1:10" s="540" customFormat="1" x14ac:dyDescent="0.2">
      <c r="A353" s="329" t="s">
        <v>6</v>
      </c>
      <c r="B353" s="272">
        <v>3316.6153846153848</v>
      </c>
      <c r="C353" s="273">
        <v>3470</v>
      </c>
      <c r="D353" s="273">
        <v>3053.8461538461538</v>
      </c>
      <c r="E353" s="273">
        <v>3534.4776119402986</v>
      </c>
      <c r="F353" s="330">
        <v>3748.939393939394</v>
      </c>
      <c r="G353" s="331">
        <v>3496.3440860215055</v>
      </c>
      <c r="H353" s="332"/>
      <c r="I353" s="325"/>
    </row>
    <row r="354" spans="1:10" s="540" customFormat="1" x14ac:dyDescent="0.2">
      <c r="A354" s="227" t="s">
        <v>7</v>
      </c>
      <c r="B354" s="277">
        <v>98.461538461538467</v>
      </c>
      <c r="C354" s="278">
        <v>100</v>
      </c>
      <c r="D354" s="278">
        <v>100</v>
      </c>
      <c r="E354" s="278">
        <v>100</v>
      </c>
      <c r="F354" s="333">
        <v>100</v>
      </c>
      <c r="G354" s="334">
        <v>88.888888888888886</v>
      </c>
      <c r="H354" s="335"/>
      <c r="I354" s="325"/>
    </row>
    <row r="355" spans="1:10" s="540" customFormat="1" x14ac:dyDescent="0.2">
      <c r="A355" s="227" t="s">
        <v>8</v>
      </c>
      <c r="B355" s="282">
        <v>3.1940931541046408E-2</v>
      </c>
      <c r="C355" s="283">
        <v>3.7633115398596838E-2</v>
      </c>
      <c r="D355" s="283">
        <v>3.0571085991836781E-2</v>
      </c>
      <c r="E355" s="283">
        <v>3.3559396837334915E-2</v>
      </c>
      <c r="F355" s="336">
        <v>4.2006919830896196E-2</v>
      </c>
      <c r="G355" s="337">
        <v>6.3106823760546243E-2</v>
      </c>
      <c r="H355" s="338"/>
      <c r="I355" s="339"/>
      <c r="J355" s="340"/>
    </row>
    <row r="356" spans="1:10" s="540" customFormat="1" x14ac:dyDescent="0.2">
      <c r="A356" s="329" t="s">
        <v>1</v>
      </c>
      <c r="B356" s="287">
        <f t="shared" ref="B356:G356" si="73">B353/B352*100-100</f>
        <v>1.11632270168856</v>
      </c>
      <c r="C356" s="288">
        <f t="shared" si="73"/>
        <v>5.7926829268292579</v>
      </c>
      <c r="D356" s="288">
        <f t="shared" si="73"/>
        <v>-6.8949343339587301</v>
      </c>
      <c r="E356" s="288">
        <f t="shared" si="73"/>
        <v>7.7584637786676467</v>
      </c>
      <c r="F356" s="288">
        <f t="shared" si="73"/>
        <v>14.296932742054707</v>
      </c>
      <c r="G356" s="291">
        <f t="shared" si="73"/>
        <v>6.5958562811434547</v>
      </c>
      <c r="H356" s="338"/>
      <c r="I356" s="339"/>
      <c r="J356" s="228"/>
    </row>
    <row r="357" spans="1:10" s="540" customFormat="1" ht="13.5" thickBot="1" x14ac:dyDescent="0.25">
      <c r="A357" s="227" t="s">
        <v>27</v>
      </c>
      <c r="B357" s="293">
        <f t="shared" ref="B357:G357" si="74">B353-B340</f>
        <v>289.58413461538476</v>
      </c>
      <c r="C357" s="294">
        <f t="shared" si="74"/>
        <v>288.78787878787898</v>
      </c>
      <c r="D357" s="294">
        <f t="shared" si="74"/>
        <v>179.56043956043959</v>
      </c>
      <c r="E357" s="294">
        <f t="shared" si="74"/>
        <v>202.5103988255446</v>
      </c>
      <c r="F357" s="294">
        <f t="shared" si="74"/>
        <v>241.00288600288604</v>
      </c>
      <c r="G357" s="341">
        <f t="shared" si="74"/>
        <v>256.86647408120689</v>
      </c>
      <c r="H357" s="342"/>
      <c r="I357" s="339"/>
      <c r="J357" s="228"/>
    </row>
    <row r="358" spans="1:10" s="540" customFormat="1" x14ac:dyDescent="0.2">
      <c r="A358" s="343" t="s">
        <v>51</v>
      </c>
      <c r="B358" s="300">
        <v>875</v>
      </c>
      <c r="C358" s="301">
        <v>876</v>
      </c>
      <c r="D358" s="301">
        <v>179</v>
      </c>
      <c r="E358" s="301">
        <v>874</v>
      </c>
      <c r="F358" s="301">
        <v>864</v>
      </c>
      <c r="G358" s="304">
        <f>SUM(B358:F358)</f>
        <v>3668</v>
      </c>
      <c r="H358" s="344" t="s">
        <v>56</v>
      </c>
      <c r="I358" s="345">
        <f>G345-G358</f>
        <v>4</v>
      </c>
      <c r="J358" s="306">
        <f>I358/G345</f>
        <v>1.0893246187363835E-3</v>
      </c>
    </row>
    <row r="359" spans="1:10" s="540" customFormat="1" x14ac:dyDescent="0.2">
      <c r="A359" s="343" t="s">
        <v>28</v>
      </c>
      <c r="B359" s="233">
        <v>128.5</v>
      </c>
      <c r="C359" s="539">
        <v>127</v>
      </c>
      <c r="D359" s="539">
        <v>129</v>
      </c>
      <c r="E359" s="539">
        <v>123.5</v>
      </c>
      <c r="F359" s="539">
        <v>122</v>
      </c>
      <c r="G359" s="237"/>
      <c r="H359" s="228" t="s">
        <v>57</v>
      </c>
      <c r="I359" s="540">
        <v>123.57</v>
      </c>
    </row>
    <row r="360" spans="1:10" s="540" customFormat="1" ht="13.5" thickBot="1" x14ac:dyDescent="0.25">
      <c r="A360" s="346" t="s">
        <v>26</v>
      </c>
      <c r="B360" s="235">
        <f>B359-B346</f>
        <v>2</v>
      </c>
      <c r="C360" s="236">
        <f>C359-C346</f>
        <v>2</v>
      </c>
      <c r="D360" s="236">
        <f>D359-D346</f>
        <v>2</v>
      </c>
      <c r="E360" s="236">
        <f>E359-E346</f>
        <v>2</v>
      </c>
      <c r="F360" s="236">
        <f>F359-F346</f>
        <v>2</v>
      </c>
      <c r="G360" s="238"/>
      <c r="H360" s="540" t="s">
        <v>26</v>
      </c>
      <c r="I360" s="540">
        <f>I359-I346</f>
        <v>3.7399999999999949</v>
      </c>
    </row>
    <row r="361" spans="1:10" x14ac:dyDescent="0.2">
      <c r="B361" s="311">
        <v>128.5</v>
      </c>
      <c r="C361" s="311">
        <v>127</v>
      </c>
      <c r="D361" s="311">
        <v>129</v>
      </c>
      <c r="E361" s="311">
        <v>123.5</v>
      </c>
    </row>
    <row r="362" spans="1:10" s="548" customFormat="1" x14ac:dyDescent="0.2"/>
    <row r="363" spans="1:10" ht="13.5" thickBot="1" x14ac:dyDescent="0.25">
      <c r="A363" s="311" t="s">
        <v>145</v>
      </c>
      <c r="B363" s="311">
        <v>0.11</v>
      </c>
      <c r="C363" s="543">
        <v>0.34</v>
      </c>
      <c r="D363" s="543">
        <v>0.56999999999999995</v>
      </c>
      <c r="E363" s="543">
        <v>0.8</v>
      </c>
      <c r="F363" s="543">
        <v>3.01</v>
      </c>
    </row>
    <row r="364" spans="1:10" s="545" customFormat="1" ht="13.5" thickBot="1" x14ac:dyDescent="0.25">
      <c r="A364" s="319" t="s">
        <v>144</v>
      </c>
      <c r="B364" s="567" t="s">
        <v>50</v>
      </c>
      <c r="C364" s="568"/>
      <c r="D364" s="568"/>
      <c r="E364" s="568"/>
      <c r="F364" s="569"/>
      <c r="G364" s="347" t="s">
        <v>0</v>
      </c>
      <c r="H364" s="228"/>
    </row>
    <row r="365" spans="1:10" s="545" customFormat="1" x14ac:dyDescent="0.2">
      <c r="A365" s="227" t="s">
        <v>54</v>
      </c>
      <c r="B365" s="392">
        <v>1</v>
      </c>
      <c r="C365" s="393">
        <v>2</v>
      </c>
      <c r="D365" s="394" t="s">
        <v>129</v>
      </c>
      <c r="E365" s="393">
        <v>4</v>
      </c>
      <c r="F365" s="394">
        <v>5</v>
      </c>
      <c r="G365" s="323"/>
      <c r="H365" s="324"/>
    </row>
    <row r="366" spans="1:10" s="545" customFormat="1" x14ac:dyDescent="0.2">
      <c r="A366" s="326" t="s">
        <v>3</v>
      </c>
      <c r="B366" s="266">
        <v>3460</v>
      </c>
      <c r="C366" s="267">
        <v>3460</v>
      </c>
      <c r="D366" s="267">
        <v>3460</v>
      </c>
      <c r="E366" s="267">
        <v>3460</v>
      </c>
      <c r="F366" s="267">
        <v>3460</v>
      </c>
      <c r="G366" s="327">
        <v>3460</v>
      </c>
      <c r="H366" s="328"/>
      <c r="I366" s="325"/>
    </row>
    <row r="367" spans="1:10" s="545" customFormat="1" x14ac:dyDescent="0.2">
      <c r="A367" s="329" t="s">
        <v>6</v>
      </c>
      <c r="B367" s="272">
        <v>3469.1549295774648</v>
      </c>
      <c r="C367" s="273">
        <v>3622.205882352941</v>
      </c>
      <c r="D367" s="273">
        <v>3242.1428571428573</v>
      </c>
      <c r="E367" s="273">
        <v>3717.121212121212</v>
      </c>
      <c r="F367" s="330">
        <v>3944.848484848485</v>
      </c>
      <c r="G367" s="331">
        <v>3662.1052631578946</v>
      </c>
      <c r="H367" s="332"/>
      <c r="I367" s="325"/>
    </row>
    <row r="368" spans="1:10" s="545" customFormat="1" x14ac:dyDescent="0.2">
      <c r="A368" s="227" t="s">
        <v>7</v>
      </c>
      <c r="B368" s="277">
        <v>100</v>
      </c>
      <c r="C368" s="278">
        <v>97.058823529411768</v>
      </c>
      <c r="D368" s="278">
        <v>100</v>
      </c>
      <c r="E368" s="278">
        <v>98.484848484848484</v>
      </c>
      <c r="F368" s="333">
        <v>98.484848484848484</v>
      </c>
      <c r="G368" s="334">
        <v>86.315789473684205</v>
      </c>
      <c r="H368" s="335"/>
      <c r="I368" s="325"/>
    </row>
    <row r="369" spans="1:10" s="545" customFormat="1" x14ac:dyDescent="0.2">
      <c r="A369" s="227" t="s">
        <v>8</v>
      </c>
      <c r="B369" s="282">
        <v>4.0247471190711932E-2</v>
      </c>
      <c r="C369" s="283">
        <v>4.2684984900951191E-2</v>
      </c>
      <c r="D369" s="283">
        <v>3.7544437384039474E-2</v>
      </c>
      <c r="E369" s="283">
        <v>3.4720813965886742E-2</v>
      </c>
      <c r="F369" s="336">
        <v>3.9838040255488281E-2</v>
      </c>
      <c r="G369" s="337">
        <v>6.5988301190356369E-2</v>
      </c>
      <c r="H369" s="338"/>
      <c r="I369" s="339"/>
      <c r="J369" s="340"/>
    </row>
    <row r="370" spans="1:10" s="545" customFormat="1" x14ac:dyDescent="0.2">
      <c r="A370" s="329" t="s">
        <v>1</v>
      </c>
      <c r="B370" s="287">
        <f t="shared" ref="B370:G370" si="75">B367/B366*100-100</f>
        <v>0.26459334038915472</v>
      </c>
      <c r="C370" s="288">
        <f t="shared" si="75"/>
        <v>4.688031281876917</v>
      </c>
      <c r="D370" s="288">
        <f t="shared" si="75"/>
        <v>-6.2964492155243619</v>
      </c>
      <c r="E370" s="288">
        <f t="shared" si="75"/>
        <v>7.4312489052373394</v>
      </c>
      <c r="F370" s="288">
        <f t="shared" si="75"/>
        <v>14.012961989840605</v>
      </c>
      <c r="G370" s="291">
        <f t="shared" si="75"/>
        <v>5.8411925768177611</v>
      </c>
      <c r="H370" s="338"/>
      <c r="I370" s="339"/>
      <c r="J370" s="228"/>
    </row>
    <row r="371" spans="1:10" s="545" customFormat="1" ht="13.5" thickBot="1" x14ac:dyDescent="0.25">
      <c r="A371" s="227" t="s">
        <v>27</v>
      </c>
      <c r="B371" s="293">
        <f t="shared" ref="B371:G371" si="76">B367-B353</f>
        <v>152.53954496208007</v>
      </c>
      <c r="C371" s="294">
        <f t="shared" si="76"/>
        <v>152.20588235294099</v>
      </c>
      <c r="D371" s="294">
        <f t="shared" si="76"/>
        <v>188.29670329670353</v>
      </c>
      <c r="E371" s="294">
        <f t="shared" si="76"/>
        <v>182.64360018091338</v>
      </c>
      <c r="F371" s="294">
        <f t="shared" si="76"/>
        <v>195.90909090909099</v>
      </c>
      <c r="G371" s="341">
        <f t="shared" si="76"/>
        <v>165.76117713638905</v>
      </c>
      <c r="H371" s="342"/>
      <c r="I371" s="339"/>
      <c r="J371" s="228"/>
    </row>
    <row r="372" spans="1:10" s="545" customFormat="1" x14ac:dyDescent="0.2">
      <c r="A372" s="343" t="s">
        <v>51</v>
      </c>
      <c r="B372" s="300">
        <v>874</v>
      </c>
      <c r="C372" s="301">
        <v>875</v>
      </c>
      <c r="D372" s="301">
        <v>177</v>
      </c>
      <c r="E372" s="301">
        <v>874</v>
      </c>
      <c r="F372" s="301">
        <v>864</v>
      </c>
      <c r="G372" s="304">
        <f>SUM(B372:F372)</f>
        <v>3664</v>
      </c>
      <c r="H372" s="344" t="s">
        <v>56</v>
      </c>
      <c r="I372" s="345">
        <f>G358-G372</f>
        <v>4</v>
      </c>
      <c r="J372" s="306">
        <f>I372/G358</f>
        <v>1.0905125408942203E-3</v>
      </c>
    </row>
    <row r="373" spans="1:10" s="545" customFormat="1" x14ac:dyDescent="0.2">
      <c r="A373" s="343" t="s">
        <v>28</v>
      </c>
      <c r="B373" s="233">
        <v>130.5</v>
      </c>
      <c r="C373" s="544">
        <v>129</v>
      </c>
      <c r="D373" s="544">
        <v>131</v>
      </c>
      <c r="E373" s="544">
        <v>125.5</v>
      </c>
      <c r="F373" s="544">
        <v>124</v>
      </c>
      <c r="G373" s="237"/>
      <c r="H373" s="228" t="s">
        <v>57</v>
      </c>
      <c r="I373" s="545">
        <v>125.58</v>
      </c>
    </row>
    <row r="374" spans="1:10" s="545" customFormat="1" ht="13.5" thickBot="1" x14ac:dyDescent="0.25">
      <c r="A374" s="346" t="s">
        <v>26</v>
      </c>
      <c r="B374" s="235">
        <f>B373-B359</f>
        <v>2</v>
      </c>
      <c r="C374" s="236">
        <f>C373-C359</f>
        <v>2</v>
      </c>
      <c r="D374" s="236">
        <f>D373-D359</f>
        <v>2</v>
      </c>
      <c r="E374" s="236">
        <f>E373-E359</f>
        <v>2</v>
      </c>
      <c r="F374" s="236">
        <f>F373-F359</f>
        <v>2</v>
      </c>
      <c r="G374" s="238"/>
      <c r="H374" s="545" t="s">
        <v>26</v>
      </c>
      <c r="I374" s="545">
        <f>I373-I359</f>
        <v>2.0100000000000051</v>
      </c>
    </row>
    <row r="376" spans="1:10" ht="13.5" thickBot="1" x14ac:dyDescent="0.25"/>
    <row r="377" spans="1:10" s="549" customFormat="1" ht="13.5" thickBot="1" x14ac:dyDescent="0.25">
      <c r="A377" s="319" t="s">
        <v>146</v>
      </c>
      <c r="B377" s="567" t="s">
        <v>50</v>
      </c>
      <c r="C377" s="568"/>
      <c r="D377" s="568"/>
      <c r="E377" s="568"/>
      <c r="F377" s="569"/>
      <c r="G377" s="347" t="s">
        <v>0</v>
      </c>
      <c r="H377" s="228"/>
    </row>
    <row r="378" spans="1:10" s="549" customFormat="1" x14ac:dyDescent="0.2">
      <c r="A378" s="227" t="s">
        <v>54</v>
      </c>
      <c r="B378" s="392">
        <v>1</v>
      </c>
      <c r="C378" s="393">
        <v>2</v>
      </c>
      <c r="D378" s="394" t="s">
        <v>129</v>
      </c>
      <c r="E378" s="393">
        <v>4</v>
      </c>
      <c r="F378" s="394">
        <v>5</v>
      </c>
      <c r="G378" s="323"/>
      <c r="H378" s="324"/>
    </row>
    <row r="379" spans="1:10" s="549" customFormat="1" x14ac:dyDescent="0.2">
      <c r="A379" s="326" t="s">
        <v>3</v>
      </c>
      <c r="B379" s="266">
        <v>3610</v>
      </c>
      <c r="C379" s="267">
        <v>3610</v>
      </c>
      <c r="D379" s="267">
        <v>3610</v>
      </c>
      <c r="E379" s="267">
        <v>3610</v>
      </c>
      <c r="F379" s="267">
        <v>3610</v>
      </c>
      <c r="G379" s="327">
        <v>3610</v>
      </c>
      <c r="H379" s="328"/>
      <c r="I379" s="325"/>
    </row>
    <row r="380" spans="1:10" s="549" customFormat="1" x14ac:dyDescent="0.2">
      <c r="A380" s="329" t="s">
        <v>6</v>
      </c>
      <c r="B380" s="272">
        <v>3682.4285714285716</v>
      </c>
      <c r="C380" s="273">
        <v>3771.6923076923076</v>
      </c>
      <c r="D380" s="273">
        <v>3542.5</v>
      </c>
      <c r="E380" s="273">
        <v>3839.5454545454545</v>
      </c>
      <c r="F380" s="330">
        <v>4107.0769230769229</v>
      </c>
      <c r="G380" s="331">
        <v>3833.8489208633096</v>
      </c>
      <c r="H380" s="332"/>
      <c r="I380" s="325"/>
    </row>
    <row r="381" spans="1:10" s="549" customFormat="1" x14ac:dyDescent="0.2">
      <c r="A381" s="227" t="s">
        <v>7</v>
      </c>
      <c r="B381" s="277">
        <v>97.142857142857139</v>
      </c>
      <c r="C381" s="278">
        <v>95.384615384615387</v>
      </c>
      <c r="D381" s="278">
        <v>100</v>
      </c>
      <c r="E381" s="278">
        <v>98.484848484848484</v>
      </c>
      <c r="F381" s="333">
        <v>100</v>
      </c>
      <c r="G381" s="334">
        <v>88.129496402877692</v>
      </c>
      <c r="H381" s="335"/>
      <c r="I381" s="325"/>
    </row>
    <row r="382" spans="1:10" s="549" customFormat="1" x14ac:dyDescent="0.2">
      <c r="A382" s="227" t="s">
        <v>8</v>
      </c>
      <c r="B382" s="282">
        <v>4.1041720041170363E-2</v>
      </c>
      <c r="C382" s="283">
        <v>4.8911479828131196E-2</v>
      </c>
      <c r="D382" s="283">
        <v>5.6646647913988601E-2</v>
      </c>
      <c r="E382" s="283">
        <v>4.2746466238554388E-2</v>
      </c>
      <c r="F382" s="336">
        <v>5.0351560349471164E-2</v>
      </c>
      <c r="G382" s="337">
        <v>6.3701600758629351E-2</v>
      </c>
      <c r="H382" s="338"/>
      <c r="I382" s="339"/>
      <c r="J382" s="340"/>
    </row>
    <row r="383" spans="1:10" s="549" customFormat="1" x14ac:dyDescent="0.2">
      <c r="A383" s="329" t="s">
        <v>1</v>
      </c>
      <c r="B383" s="287">
        <f t="shared" ref="B383:G383" si="77">B380/B379*100-100</f>
        <v>2.0063316185199938</v>
      </c>
      <c r="C383" s="288">
        <f t="shared" si="77"/>
        <v>4.4790112934157236</v>
      </c>
      <c r="D383" s="288">
        <f t="shared" si="77"/>
        <v>-1.8698060941828203</v>
      </c>
      <c r="E383" s="288">
        <f t="shared" si="77"/>
        <v>6.3585998489045608</v>
      </c>
      <c r="F383" s="288">
        <f t="shared" si="77"/>
        <v>13.769443852546345</v>
      </c>
      <c r="G383" s="291">
        <f t="shared" si="77"/>
        <v>6.2008011319476282</v>
      </c>
      <c r="H383" s="338"/>
      <c r="I383" s="339"/>
      <c r="J383" s="228"/>
    </row>
    <row r="384" spans="1:10" s="549" customFormat="1" ht="13.5" thickBot="1" x14ac:dyDescent="0.25">
      <c r="A384" s="227" t="s">
        <v>27</v>
      </c>
      <c r="B384" s="293">
        <f>B380-B367</f>
        <v>213.27364185110673</v>
      </c>
      <c r="C384" s="294">
        <f t="shared" ref="C384:G384" si="78">C380-C367</f>
        <v>149.48642533936663</v>
      </c>
      <c r="D384" s="294">
        <f t="shared" si="78"/>
        <v>300.35714285714266</v>
      </c>
      <c r="E384" s="294">
        <f t="shared" si="78"/>
        <v>122.42424242424249</v>
      </c>
      <c r="F384" s="294">
        <f t="shared" si="78"/>
        <v>162.22843822843788</v>
      </c>
      <c r="G384" s="341">
        <f t="shared" si="78"/>
        <v>171.74365770541499</v>
      </c>
      <c r="H384" s="342"/>
      <c r="I384" s="339"/>
      <c r="J384" s="228"/>
    </row>
    <row r="385" spans="1:10" s="549" customFormat="1" x14ac:dyDescent="0.2">
      <c r="A385" s="343" t="s">
        <v>51</v>
      </c>
      <c r="B385" s="300">
        <v>873</v>
      </c>
      <c r="C385" s="301">
        <v>875</v>
      </c>
      <c r="D385" s="301">
        <v>174</v>
      </c>
      <c r="E385" s="301">
        <v>873</v>
      </c>
      <c r="F385" s="301">
        <v>863</v>
      </c>
      <c r="G385" s="304">
        <f>SUM(B385:F385)</f>
        <v>3658</v>
      </c>
      <c r="H385" s="344" t="s">
        <v>56</v>
      </c>
      <c r="I385" s="345">
        <f>G372-G385</f>
        <v>6</v>
      </c>
      <c r="J385" s="306">
        <f>I385/G372</f>
        <v>1.6375545851528383E-3</v>
      </c>
    </row>
    <row r="386" spans="1:10" s="549" customFormat="1" x14ac:dyDescent="0.2">
      <c r="A386" s="343" t="s">
        <v>28</v>
      </c>
      <c r="B386" s="233"/>
      <c r="C386" s="550"/>
      <c r="D386" s="550"/>
      <c r="E386" s="550"/>
      <c r="F386" s="550"/>
      <c r="G386" s="237"/>
      <c r="H386" s="228" t="s">
        <v>57</v>
      </c>
      <c r="I386" s="549">
        <v>128.19</v>
      </c>
    </row>
    <row r="387" spans="1:10" s="549" customFormat="1" ht="13.5" thickBot="1" x14ac:dyDescent="0.25">
      <c r="A387" s="346" t="s">
        <v>26</v>
      </c>
      <c r="B387" s="235">
        <f>B386-B373</f>
        <v>-130.5</v>
      </c>
      <c r="C387" s="236">
        <f t="shared" ref="C387:F387" si="79">C386-C373</f>
        <v>-129</v>
      </c>
      <c r="D387" s="236">
        <f t="shared" si="79"/>
        <v>-131</v>
      </c>
      <c r="E387" s="236">
        <f t="shared" si="79"/>
        <v>-125.5</v>
      </c>
      <c r="F387" s="236">
        <f t="shared" si="79"/>
        <v>-124</v>
      </c>
      <c r="G387" s="238"/>
      <c r="H387" s="549" t="s">
        <v>26</v>
      </c>
      <c r="I387" s="549">
        <f>I386-I373</f>
        <v>2.6099999999999994</v>
      </c>
    </row>
    <row r="389" spans="1:10" ht="13.5" thickBot="1" x14ac:dyDescent="0.25"/>
    <row r="390" spans="1:10" s="552" customFormat="1" ht="13.5" thickBot="1" x14ac:dyDescent="0.25">
      <c r="A390" s="319" t="s">
        <v>147</v>
      </c>
      <c r="B390" s="567" t="s">
        <v>50</v>
      </c>
      <c r="C390" s="568"/>
      <c r="D390" s="568"/>
      <c r="E390" s="568"/>
      <c r="F390" s="569"/>
      <c r="G390" s="347" t="s">
        <v>0</v>
      </c>
      <c r="H390" s="228"/>
    </row>
    <row r="391" spans="1:10" s="552" customFormat="1" x14ac:dyDescent="0.2">
      <c r="A391" s="227" t="s">
        <v>54</v>
      </c>
      <c r="B391" s="392">
        <v>1</v>
      </c>
      <c r="C391" s="393">
        <v>2</v>
      </c>
      <c r="D391" s="394" t="s">
        <v>129</v>
      </c>
      <c r="E391" s="393">
        <v>4</v>
      </c>
      <c r="F391" s="394">
        <v>5</v>
      </c>
      <c r="G391" s="323"/>
      <c r="H391" s="324"/>
    </row>
    <row r="392" spans="1:10" s="552" customFormat="1" x14ac:dyDescent="0.2">
      <c r="A392" s="326" t="s">
        <v>3</v>
      </c>
      <c r="B392" s="266">
        <v>3730</v>
      </c>
      <c r="C392" s="267">
        <v>3730</v>
      </c>
      <c r="D392" s="267">
        <v>3730</v>
      </c>
      <c r="E392" s="267">
        <v>3730</v>
      </c>
      <c r="F392" s="267">
        <v>3730</v>
      </c>
      <c r="G392" s="327">
        <v>3730</v>
      </c>
      <c r="H392" s="328"/>
      <c r="I392" s="325"/>
    </row>
    <row r="393" spans="1:10" s="552" customFormat="1" x14ac:dyDescent="0.2">
      <c r="A393" s="329" t="s">
        <v>6</v>
      </c>
      <c r="B393" s="272">
        <v>3872.205882352941</v>
      </c>
      <c r="C393" s="273">
        <v>3980.3076923076924</v>
      </c>
      <c r="D393" s="273">
        <v>3590.8333333333335</v>
      </c>
      <c r="E393" s="273">
        <v>4062.753623188406</v>
      </c>
      <c r="F393" s="330">
        <v>4154.242424242424</v>
      </c>
      <c r="G393" s="331">
        <v>3998.6785714285716</v>
      </c>
      <c r="H393" s="332"/>
      <c r="I393" s="325"/>
    </row>
    <row r="394" spans="1:10" s="552" customFormat="1" x14ac:dyDescent="0.2">
      <c r="A394" s="227" t="s">
        <v>7</v>
      </c>
      <c r="B394" s="277">
        <v>95.588235294117652</v>
      </c>
      <c r="C394" s="278">
        <v>98.461538461538467</v>
      </c>
      <c r="D394" s="278">
        <v>91.666666666666671</v>
      </c>
      <c r="E394" s="278">
        <v>98.550724637681157</v>
      </c>
      <c r="F394" s="333">
        <v>96.969696969696969</v>
      </c>
      <c r="G394" s="334">
        <v>91.428571428571431</v>
      </c>
      <c r="H394" s="335"/>
      <c r="I394" s="325"/>
    </row>
    <row r="395" spans="1:10" s="552" customFormat="1" x14ac:dyDescent="0.2">
      <c r="A395" s="227" t="s">
        <v>8</v>
      </c>
      <c r="B395" s="282">
        <v>5.5646265854288057E-2</v>
      </c>
      <c r="C395" s="283">
        <v>4.5000850263049084E-2</v>
      </c>
      <c r="D395" s="283">
        <v>6.8823066731844365E-2</v>
      </c>
      <c r="E395" s="283">
        <v>4.1642420835331116E-2</v>
      </c>
      <c r="F395" s="336">
        <v>4.68478732958304E-2</v>
      </c>
      <c r="G395" s="337">
        <v>5.8718865581821135E-2</v>
      </c>
      <c r="H395" s="338"/>
      <c r="I395" s="339"/>
      <c r="J395" s="340"/>
    </row>
    <row r="396" spans="1:10" s="552" customFormat="1" x14ac:dyDescent="0.2">
      <c r="A396" s="329" t="s">
        <v>1</v>
      </c>
      <c r="B396" s="287">
        <f t="shared" ref="B396:G396" si="80">B393/B392*100-100</f>
        <v>3.8124901435104874</v>
      </c>
      <c r="C396" s="288">
        <f t="shared" si="80"/>
        <v>6.7106619921633239</v>
      </c>
      <c r="D396" s="288">
        <f t="shared" si="80"/>
        <v>-3.7310098302055366</v>
      </c>
      <c r="E396" s="288">
        <f t="shared" si="80"/>
        <v>8.9210086645685323</v>
      </c>
      <c r="F396" s="288">
        <f t="shared" si="80"/>
        <v>11.373791534649442</v>
      </c>
      <c r="G396" s="291">
        <f t="shared" si="80"/>
        <v>7.203178858674832</v>
      </c>
      <c r="H396" s="338"/>
      <c r="I396" s="339"/>
      <c r="J396" s="228"/>
    </row>
    <row r="397" spans="1:10" s="552" customFormat="1" ht="13.5" thickBot="1" x14ac:dyDescent="0.25">
      <c r="A397" s="227" t="s">
        <v>27</v>
      </c>
      <c r="B397" s="293">
        <f>B393-B380</f>
        <v>189.77731092436943</v>
      </c>
      <c r="C397" s="294">
        <f t="shared" ref="C397:G397" si="81">C393-C380</f>
        <v>208.61538461538476</v>
      </c>
      <c r="D397" s="294">
        <f t="shared" si="81"/>
        <v>48.333333333333485</v>
      </c>
      <c r="E397" s="294">
        <f t="shared" si="81"/>
        <v>223.20816864295148</v>
      </c>
      <c r="F397" s="294">
        <f t="shared" si="81"/>
        <v>47.165501165501155</v>
      </c>
      <c r="G397" s="341">
        <f t="shared" si="81"/>
        <v>164.829650565262</v>
      </c>
      <c r="H397" s="342"/>
      <c r="I397" s="339"/>
      <c r="J397" s="228"/>
    </row>
    <row r="398" spans="1:10" s="552" customFormat="1" x14ac:dyDescent="0.2">
      <c r="A398" s="343" t="s">
        <v>51</v>
      </c>
      <c r="B398" s="300">
        <v>868</v>
      </c>
      <c r="C398" s="301">
        <v>870</v>
      </c>
      <c r="D398" s="301">
        <v>171</v>
      </c>
      <c r="E398" s="301">
        <v>870</v>
      </c>
      <c r="F398" s="301">
        <v>861</v>
      </c>
      <c r="G398" s="304">
        <f>SUM(B398:F398)</f>
        <v>3640</v>
      </c>
      <c r="H398" s="344" t="s">
        <v>56</v>
      </c>
      <c r="I398" s="345">
        <f>G385-G398</f>
        <v>18</v>
      </c>
      <c r="J398" s="306">
        <f>I398/G385</f>
        <v>4.9207217058501911E-3</v>
      </c>
    </row>
    <row r="399" spans="1:10" s="552" customFormat="1" x14ac:dyDescent="0.2">
      <c r="A399" s="343" t="s">
        <v>28</v>
      </c>
      <c r="B399" s="233"/>
      <c r="C399" s="553"/>
      <c r="D399" s="553"/>
      <c r="E399" s="553"/>
      <c r="F399" s="553"/>
      <c r="G399" s="237"/>
      <c r="H399" s="228" t="s">
        <v>57</v>
      </c>
      <c r="I399" s="552">
        <v>133.53</v>
      </c>
    </row>
    <row r="400" spans="1:10" s="552" customFormat="1" ht="13.5" thickBot="1" x14ac:dyDescent="0.25">
      <c r="A400" s="346" t="s">
        <v>26</v>
      </c>
      <c r="B400" s="235">
        <f>B399-B386</f>
        <v>0</v>
      </c>
      <c r="C400" s="236">
        <f t="shared" ref="C400:F400" si="82">C399-C386</f>
        <v>0</v>
      </c>
      <c r="D400" s="236">
        <f t="shared" si="82"/>
        <v>0</v>
      </c>
      <c r="E400" s="236">
        <f t="shared" si="82"/>
        <v>0</v>
      </c>
      <c r="F400" s="236">
        <f t="shared" si="82"/>
        <v>0</v>
      </c>
      <c r="G400" s="238"/>
      <c r="H400" s="552" t="s">
        <v>26</v>
      </c>
      <c r="I400" s="552">
        <f>I399-I386</f>
        <v>5.3400000000000034</v>
      </c>
    </row>
    <row r="402" spans="1:10" ht="13.5" thickBot="1" x14ac:dyDescent="0.25"/>
    <row r="403" spans="1:10" s="554" customFormat="1" ht="13.5" thickBot="1" x14ac:dyDescent="0.25">
      <c r="A403" s="319" t="s">
        <v>148</v>
      </c>
      <c r="B403" s="567" t="s">
        <v>50</v>
      </c>
      <c r="C403" s="568"/>
      <c r="D403" s="568"/>
      <c r="E403" s="568"/>
      <c r="F403" s="569"/>
      <c r="G403" s="347" t="s">
        <v>0</v>
      </c>
      <c r="H403" s="228"/>
    </row>
    <row r="404" spans="1:10" s="554" customFormat="1" x14ac:dyDescent="0.2">
      <c r="A404" s="227" t="s">
        <v>54</v>
      </c>
      <c r="B404" s="392">
        <v>1</v>
      </c>
      <c r="C404" s="393">
        <v>2</v>
      </c>
      <c r="D404" s="394" t="s">
        <v>129</v>
      </c>
      <c r="E404" s="393">
        <v>4</v>
      </c>
      <c r="F404" s="394">
        <v>5</v>
      </c>
      <c r="G404" s="323"/>
      <c r="H404" s="324"/>
    </row>
    <row r="405" spans="1:10" s="554" customFormat="1" x14ac:dyDescent="0.2">
      <c r="A405" s="326" t="s">
        <v>3</v>
      </c>
      <c r="B405" s="266">
        <v>3810</v>
      </c>
      <c r="C405" s="267">
        <v>3810</v>
      </c>
      <c r="D405" s="267">
        <v>3810</v>
      </c>
      <c r="E405" s="267">
        <v>3810</v>
      </c>
      <c r="F405" s="267">
        <v>3810</v>
      </c>
      <c r="G405" s="327">
        <v>3810</v>
      </c>
      <c r="H405" s="328"/>
      <c r="I405" s="325"/>
    </row>
    <row r="406" spans="1:10" s="554" customFormat="1" x14ac:dyDescent="0.2">
      <c r="A406" s="329" t="s">
        <v>6</v>
      </c>
      <c r="B406" s="272">
        <v>4058.6567164179105</v>
      </c>
      <c r="C406" s="273">
        <v>4102.5714285714284</v>
      </c>
      <c r="D406" s="273">
        <v>3998.4615384615386</v>
      </c>
      <c r="E406" s="273">
        <v>4101.6417910447763</v>
      </c>
      <c r="F406" s="330">
        <v>4231.1940298507461</v>
      </c>
      <c r="G406" s="331">
        <v>4117.570422535211</v>
      </c>
      <c r="H406" s="332"/>
      <c r="I406" s="325"/>
    </row>
    <row r="407" spans="1:10" s="554" customFormat="1" x14ac:dyDescent="0.2">
      <c r="A407" s="227" t="s">
        <v>7</v>
      </c>
      <c r="B407" s="277">
        <v>97.014925373134332</v>
      </c>
      <c r="C407" s="278">
        <v>100</v>
      </c>
      <c r="D407" s="278">
        <v>100</v>
      </c>
      <c r="E407" s="278">
        <v>100</v>
      </c>
      <c r="F407" s="333">
        <v>95.522388059701498</v>
      </c>
      <c r="G407" s="334">
        <v>96.478873239436624</v>
      </c>
      <c r="H407" s="335"/>
      <c r="I407" s="325"/>
    </row>
    <row r="408" spans="1:10" s="554" customFormat="1" x14ac:dyDescent="0.2">
      <c r="A408" s="227" t="s">
        <v>8</v>
      </c>
      <c r="B408" s="282">
        <v>5.0983404535605993E-2</v>
      </c>
      <c r="C408" s="283">
        <v>4.1965973427997447E-2</v>
      </c>
      <c r="D408" s="283">
        <v>4.804537604063204E-2</v>
      </c>
      <c r="E408" s="283">
        <v>4.211588775949477E-2</v>
      </c>
      <c r="F408" s="336">
        <v>4.548751257983244E-2</v>
      </c>
      <c r="G408" s="337">
        <v>4.8270863404307862E-2</v>
      </c>
      <c r="H408" s="338"/>
      <c r="I408" s="339"/>
      <c r="J408" s="340"/>
    </row>
    <row r="409" spans="1:10" s="554" customFormat="1" x14ac:dyDescent="0.2">
      <c r="A409" s="329" t="s">
        <v>1</v>
      </c>
      <c r="B409" s="287">
        <f t="shared" ref="B409:G409" si="83">B406/B405*100-100</f>
        <v>6.526423003094763</v>
      </c>
      <c r="C409" s="288">
        <f t="shared" si="83"/>
        <v>7.6790401199849896</v>
      </c>
      <c r="D409" s="288">
        <f t="shared" si="83"/>
        <v>4.9464970724813355</v>
      </c>
      <c r="E409" s="288">
        <f t="shared" si="83"/>
        <v>7.6546401849022772</v>
      </c>
      <c r="F409" s="288">
        <f t="shared" si="83"/>
        <v>11.054961413405408</v>
      </c>
      <c r="G409" s="291">
        <f t="shared" si="83"/>
        <v>8.0727145022364937</v>
      </c>
      <c r="H409" s="338"/>
      <c r="I409" s="339"/>
      <c r="J409" s="228"/>
    </row>
    <row r="410" spans="1:10" s="554" customFormat="1" ht="13.5" thickBot="1" x14ac:dyDescent="0.25">
      <c r="A410" s="227" t="s">
        <v>27</v>
      </c>
      <c r="B410" s="293">
        <f>B406-B393</f>
        <v>186.45083406496951</v>
      </c>
      <c r="C410" s="294">
        <f t="shared" ref="C410:G410" si="84">C406-C393</f>
        <v>122.26373626373606</v>
      </c>
      <c r="D410" s="294">
        <f t="shared" si="84"/>
        <v>407.62820512820508</v>
      </c>
      <c r="E410" s="294">
        <f t="shared" si="84"/>
        <v>38.888167856370274</v>
      </c>
      <c r="F410" s="294">
        <f t="shared" si="84"/>
        <v>76.951605608322097</v>
      </c>
      <c r="G410" s="341">
        <f t="shared" si="84"/>
        <v>118.89185110663948</v>
      </c>
      <c r="H410" s="342"/>
      <c r="I410" s="339"/>
      <c r="J410" s="228"/>
    </row>
    <row r="411" spans="1:10" s="554" customFormat="1" x14ac:dyDescent="0.2">
      <c r="A411" s="343" t="s">
        <v>51</v>
      </c>
      <c r="B411" s="300">
        <v>863</v>
      </c>
      <c r="C411" s="301">
        <v>867</v>
      </c>
      <c r="D411" s="301">
        <v>167</v>
      </c>
      <c r="E411" s="301">
        <v>864</v>
      </c>
      <c r="F411" s="301">
        <v>846</v>
      </c>
      <c r="G411" s="304">
        <f>SUM(B411:F411)</f>
        <v>3607</v>
      </c>
      <c r="H411" s="344" t="s">
        <v>56</v>
      </c>
      <c r="I411" s="345">
        <f>G398-G411</f>
        <v>33</v>
      </c>
      <c r="J411" s="306">
        <f>I411/G398</f>
        <v>9.0659340659340667E-3</v>
      </c>
    </row>
    <row r="412" spans="1:10" s="554" customFormat="1" x14ac:dyDescent="0.2">
      <c r="A412" s="343" t="s">
        <v>28</v>
      </c>
      <c r="B412" s="233"/>
      <c r="C412" s="555"/>
      <c r="D412" s="555"/>
      <c r="E412" s="555"/>
      <c r="F412" s="555"/>
      <c r="G412" s="237"/>
      <c r="H412" s="228" t="s">
        <v>57</v>
      </c>
      <c r="I412" s="554">
        <v>141.71</v>
      </c>
    </row>
    <row r="413" spans="1:10" s="554" customFormat="1" ht="13.5" thickBot="1" x14ac:dyDescent="0.25">
      <c r="A413" s="346" t="s">
        <v>26</v>
      </c>
      <c r="B413" s="235">
        <f>B412-B399</f>
        <v>0</v>
      </c>
      <c r="C413" s="236">
        <f t="shared" ref="C413:F413" si="85">C412-C399</f>
        <v>0</v>
      </c>
      <c r="D413" s="236">
        <f t="shared" si="85"/>
        <v>0</v>
      </c>
      <c r="E413" s="236">
        <f t="shared" si="85"/>
        <v>0</v>
      </c>
      <c r="F413" s="236">
        <f t="shared" si="85"/>
        <v>0</v>
      </c>
      <c r="G413" s="238"/>
      <c r="H413" s="554" t="s">
        <v>26</v>
      </c>
      <c r="I413" s="554">
        <f>I412-I399</f>
        <v>8.1800000000000068</v>
      </c>
    </row>
    <row r="415" spans="1:10" ht="13.5" thickBot="1" x14ac:dyDescent="0.25"/>
    <row r="416" spans="1:10" s="557" customFormat="1" ht="13.5" thickBot="1" x14ac:dyDescent="0.25">
      <c r="A416" s="319" t="s">
        <v>149</v>
      </c>
      <c r="B416" s="567" t="s">
        <v>50</v>
      </c>
      <c r="C416" s="568"/>
      <c r="D416" s="568"/>
      <c r="E416" s="568"/>
      <c r="F416" s="569"/>
      <c r="G416" s="347" t="s">
        <v>0</v>
      </c>
      <c r="H416" s="228"/>
    </row>
    <row r="417" spans="1:10" s="557" customFormat="1" x14ac:dyDescent="0.2">
      <c r="A417" s="227" t="s">
        <v>54</v>
      </c>
      <c r="B417" s="392">
        <v>1</v>
      </c>
      <c r="C417" s="393">
        <v>2</v>
      </c>
      <c r="D417" s="394" t="s">
        <v>129</v>
      </c>
      <c r="E417" s="393">
        <v>4</v>
      </c>
      <c r="F417" s="394">
        <v>5</v>
      </c>
      <c r="G417" s="323"/>
      <c r="H417" s="324"/>
    </row>
    <row r="418" spans="1:10" s="557" customFormat="1" x14ac:dyDescent="0.2">
      <c r="A418" s="326" t="s">
        <v>3</v>
      </c>
      <c r="B418" s="266">
        <v>3865</v>
      </c>
      <c r="C418" s="267">
        <v>3865</v>
      </c>
      <c r="D418" s="267">
        <v>3865</v>
      </c>
      <c r="E418" s="267">
        <v>3865</v>
      </c>
      <c r="F418" s="267">
        <v>3865</v>
      </c>
      <c r="G418" s="327">
        <v>3865</v>
      </c>
      <c r="H418" s="328"/>
      <c r="I418" s="325"/>
    </row>
    <row r="419" spans="1:10" s="557" customFormat="1" x14ac:dyDescent="0.2">
      <c r="A419" s="329" t="s">
        <v>6</v>
      </c>
      <c r="B419" s="272">
        <v>4104.6031746031749</v>
      </c>
      <c r="C419" s="273">
        <v>4159.0625</v>
      </c>
      <c r="D419" s="273">
        <v>3922.8571428571427</v>
      </c>
      <c r="E419" s="273">
        <v>4180.30303030303</v>
      </c>
      <c r="F419" s="330">
        <v>4195.6451612903229</v>
      </c>
      <c r="G419" s="331">
        <v>4147.6579925650558</v>
      </c>
      <c r="H419" s="332"/>
      <c r="I419" s="325"/>
    </row>
    <row r="420" spans="1:10" s="557" customFormat="1" x14ac:dyDescent="0.2">
      <c r="A420" s="227" t="s">
        <v>7</v>
      </c>
      <c r="B420" s="277">
        <v>96.825396825396822</v>
      </c>
      <c r="C420" s="278">
        <v>95.3125</v>
      </c>
      <c r="D420" s="278">
        <v>57.142857142857146</v>
      </c>
      <c r="E420" s="278">
        <v>100</v>
      </c>
      <c r="F420" s="333">
        <v>93.548387096774192</v>
      </c>
      <c r="G420" s="334">
        <v>94.423791821561338</v>
      </c>
      <c r="H420" s="335"/>
      <c r="I420" s="325"/>
    </row>
    <row r="421" spans="1:10" s="557" customFormat="1" x14ac:dyDescent="0.2">
      <c r="A421" s="227" t="s">
        <v>8</v>
      </c>
      <c r="B421" s="282">
        <v>5.1396004650721826E-2</v>
      </c>
      <c r="C421" s="283">
        <v>5.1960513848595305E-2</v>
      </c>
      <c r="D421" s="283">
        <v>8.4855380619355256E-2</v>
      </c>
      <c r="E421" s="283">
        <v>4.1583950019323676E-2</v>
      </c>
      <c r="F421" s="336">
        <v>5.3368196869777E-2</v>
      </c>
      <c r="G421" s="337">
        <v>5.399693880147545E-2</v>
      </c>
      <c r="H421" s="338"/>
      <c r="I421" s="339"/>
      <c r="J421" s="340"/>
    </row>
    <row r="422" spans="1:10" s="557" customFormat="1" x14ac:dyDescent="0.2">
      <c r="A422" s="329" t="s">
        <v>1</v>
      </c>
      <c r="B422" s="287">
        <f t="shared" ref="B422:G422" si="86">B419/B418*100-100</f>
        <v>6.199305940573737</v>
      </c>
      <c r="C422" s="288">
        <f t="shared" si="86"/>
        <v>7.6083441138421648</v>
      </c>
      <c r="D422" s="288">
        <f t="shared" si="86"/>
        <v>1.4969506560709647</v>
      </c>
      <c r="E422" s="288">
        <f t="shared" si="86"/>
        <v>8.1579050531185118</v>
      </c>
      <c r="F422" s="288">
        <f t="shared" si="86"/>
        <v>8.5548554020782035</v>
      </c>
      <c r="G422" s="291">
        <f t="shared" si="86"/>
        <v>7.3132727701178624</v>
      </c>
      <c r="H422" s="338"/>
      <c r="I422" s="339"/>
      <c r="J422" s="228"/>
    </row>
    <row r="423" spans="1:10" s="557" customFormat="1" ht="13.5" thickBot="1" x14ac:dyDescent="0.25">
      <c r="A423" s="227" t="s">
        <v>27</v>
      </c>
      <c r="B423" s="293">
        <f>B419-B406</f>
        <v>45.946458185264419</v>
      </c>
      <c r="C423" s="294">
        <f t="shared" ref="C423:G423" si="87">C419-C406</f>
        <v>56.491071428571558</v>
      </c>
      <c r="D423" s="294">
        <f t="shared" si="87"/>
        <v>-75.604395604395904</v>
      </c>
      <c r="E423" s="294">
        <f t="shared" si="87"/>
        <v>78.661239258253772</v>
      </c>
      <c r="F423" s="294">
        <f t="shared" si="87"/>
        <v>-35.548868560423216</v>
      </c>
      <c r="G423" s="341">
        <f t="shared" si="87"/>
        <v>30.087570029844755</v>
      </c>
      <c r="H423" s="342"/>
      <c r="I423" s="339"/>
      <c r="J423" s="228"/>
    </row>
    <row r="424" spans="1:10" s="557" customFormat="1" x14ac:dyDescent="0.2">
      <c r="A424" s="343" t="s">
        <v>51</v>
      </c>
      <c r="B424" s="300">
        <v>855</v>
      </c>
      <c r="C424" s="301">
        <v>857</v>
      </c>
      <c r="D424" s="301">
        <v>153</v>
      </c>
      <c r="E424" s="301">
        <v>857</v>
      </c>
      <c r="F424" s="301">
        <v>838</v>
      </c>
      <c r="G424" s="304">
        <f>SUM(B424:F424)</f>
        <v>3560</v>
      </c>
      <c r="H424" s="344" t="s">
        <v>56</v>
      </c>
      <c r="I424" s="345">
        <f>G411-G424</f>
        <v>47</v>
      </c>
      <c r="J424" s="306">
        <f>I424/G411</f>
        <v>1.3030219018574993E-2</v>
      </c>
    </row>
    <row r="425" spans="1:10" s="557" customFormat="1" x14ac:dyDescent="0.2">
      <c r="A425" s="343" t="s">
        <v>28</v>
      </c>
      <c r="B425" s="233"/>
      <c r="C425" s="558"/>
      <c r="D425" s="558"/>
      <c r="E425" s="558"/>
      <c r="F425" s="558"/>
      <c r="G425" s="237"/>
      <c r="H425" s="228" t="s">
        <v>57</v>
      </c>
      <c r="I425" s="557">
        <v>152.80000000000001</v>
      </c>
    </row>
    <row r="426" spans="1:10" s="557" customFormat="1" ht="13.5" thickBot="1" x14ac:dyDescent="0.25">
      <c r="A426" s="346" t="s">
        <v>26</v>
      </c>
      <c r="B426" s="235">
        <f>B425-B412</f>
        <v>0</v>
      </c>
      <c r="C426" s="236">
        <f t="shared" ref="C426:F426" si="88">C425-C412</f>
        <v>0</v>
      </c>
      <c r="D426" s="236">
        <f t="shared" si="88"/>
        <v>0</v>
      </c>
      <c r="E426" s="236">
        <f t="shared" si="88"/>
        <v>0</v>
      </c>
      <c r="F426" s="236">
        <f t="shared" si="88"/>
        <v>0</v>
      </c>
      <c r="G426" s="238"/>
      <c r="H426" s="557" t="s">
        <v>26</v>
      </c>
      <c r="I426" s="557">
        <f>I425-I412</f>
        <v>11.090000000000003</v>
      </c>
    </row>
    <row r="428" spans="1:10" ht="13.5" thickBot="1" x14ac:dyDescent="0.25"/>
    <row r="429" spans="1:10" s="560" customFormat="1" ht="13.5" thickBot="1" x14ac:dyDescent="0.25">
      <c r="A429" s="319" t="s">
        <v>150</v>
      </c>
      <c r="B429" s="567" t="s">
        <v>50</v>
      </c>
      <c r="C429" s="568"/>
      <c r="D429" s="568"/>
      <c r="E429" s="568"/>
      <c r="F429" s="569"/>
      <c r="G429" s="347" t="s">
        <v>0</v>
      </c>
      <c r="H429" s="228"/>
    </row>
    <row r="430" spans="1:10" s="560" customFormat="1" x14ac:dyDescent="0.2">
      <c r="A430" s="227" t="s">
        <v>54</v>
      </c>
      <c r="B430" s="392">
        <v>1</v>
      </c>
      <c r="C430" s="393">
        <v>2</v>
      </c>
      <c r="D430" s="394" t="s">
        <v>129</v>
      </c>
      <c r="E430" s="393">
        <v>4</v>
      </c>
      <c r="F430" s="394">
        <v>5</v>
      </c>
      <c r="G430" s="323"/>
      <c r="H430" s="324"/>
    </row>
    <row r="431" spans="1:10" s="560" customFormat="1" x14ac:dyDescent="0.2">
      <c r="A431" s="326" t="s">
        <v>3</v>
      </c>
      <c r="B431" s="266">
        <v>3885</v>
      </c>
      <c r="C431" s="267">
        <v>3885</v>
      </c>
      <c r="D431" s="267">
        <v>3885</v>
      </c>
      <c r="E431" s="267">
        <v>3885</v>
      </c>
      <c r="F431" s="267">
        <v>3885</v>
      </c>
      <c r="G431" s="327">
        <v>3885</v>
      </c>
      <c r="H431" s="328"/>
      <c r="I431" s="325"/>
    </row>
    <row r="432" spans="1:10" s="560" customFormat="1" x14ac:dyDescent="0.2">
      <c r="A432" s="329" t="s">
        <v>6</v>
      </c>
      <c r="B432" s="272">
        <v>4185.36231884058</v>
      </c>
      <c r="C432" s="273">
        <v>4257.936507936508</v>
      </c>
      <c r="D432" s="273">
        <v>4058.4615384615386</v>
      </c>
      <c r="E432" s="273">
        <v>4266.9841269841272</v>
      </c>
      <c r="F432" s="330">
        <v>4290.78125</v>
      </c>
      <c r="G432" s="331">
        <v>4239.8161764705883</v>
      </c>
      <c r="H432" s="332"/>
      <c r="I432" s="325"/>
    </row>
    <row r="433" spans="1:10" s="560" customFormat="1" x14ac:dyDescent="0.2">
      <c r="A433" s="227" t="s">
        <v>7</v>
      </c>
      <c r="B433" s="277">
        <v>95.652173913043484</v>
      </c>
      <c r="C433" s="278">
        <v>96.825396825396822</v>
      </c>
      <c r="D433" s="278">
        <v>84.615384615384613</v>
      </c>
      <c r="E433" s="278">
        <v>96.825396825396822</v>
      </c>
      <c r="F433" s="333">
        <v>93.75</v>
      </c>
      <c r="G433" s="334">
        <v>93.382352941176464</v>
      </c>
      <c r="H433" s="335"/>
      <c r="I433" s="325"/>
    </row>
    <row r="434" spans="1:10" s="560" customFormat="1" x14ac:dyDescent="0.2">
      <c r="A434" s="227" t="s">
        <v>8</v>
      </c>
      <c r="B434" s="282">
        <v>5.0709695192782366E-2</v>
      </c>
      <c r="C434" s="283">
        <v>4.6958355640775773E-2</v>
      </c>
      <c r="D434" s="283">
        <v>6.9105601202713682E-2</v>
      </c>
      <c r="E434" s="283">
        <v>4.8791912208152544E-2</v>
      </c>
      <c r="F434" s="336">
        <v>5.4319380449223513E-2</v>
      </c>
      <c r="G434" s="337">
        <v>5.2976325262927094E-2</v>
      </c>
      <c r="H434" s="338"/>
      <c r="I434" s="339"/>
      <c r="J434" s="340"/>
    </row>
    <row r="435" spans="1:10" s="560" customFormat="1" x14ac:dyDescent="0.2">
      <c r="A435" s="329" t="s">
        <v>1</v>
      </c>
      <c r="B435" s="287">
        <f t="shared" ref="B435:G435" si="89">B432/B431*100-100</f>
        <v>7.7313338182903379</v>
      </c>
      <c r="C435" s="288">
        <f t="shared" si="89"/>
        <v>9.5993953136810433</v>
      </c>
      <c r="D435" s="288">
        <f t="shared" si="89"/>
        <v>4.464904464904464</v>
      </c>
      <c r="E435" s="288">
        <f t="shared" si="89"/>
        <v>9.8322812608526959</v>
      </c>
      <c r="F435" s="288">
        <f t="shared" si="89"/>
        <v>10.444819819819813</v>
      </c>
      <c r="G435" s="291">
        <f t="shared" si="89"/>
        <v>9.1329775153304666</v>
      </c>
      <c r="H435" s="338"/>
      <c r="I435" s="339"/>
      <c r="J435" s="228"/>
    </row>
    <row r="436" spans="1:10" s="560" customFormat="1" ht="13.5" thickBot="1" x14ac:dyDescent="0.25">
      <c r="A436" s="227" t="s">
        <v>27</v>
      </c>
      <c r="B436" s="293">
        <f>B432-B419</f>
        <v>80.759144237405053</v>
      </c>
      <c r="C436" s="294">
        <f t="shared" ref="C436:G436" si="90">C432-C419</f>
        <v>98.874007936507951</v>
      </c>
      <c r="D436" s="294">
        <f t="shared" si="90"/>
        <v>135.6043956043959</v>
      </c>
      <c r="E436" s="294">
        <f t="shared" si="90"/>
        <v>86.681096681097188</v>
      </c>
      <c r="F436" s="294">
        <f t="shared" si="90"/>
        <v>95.136088709677097</v>
      </c>
      <c r="G436" s="341">
        <f t="shared" si="90"/>
        <v>92.158183905532496</v>
      </c>
      <c r="H436" s="342"/>
      <c r="I436" s="339"/>
      <c r="J436" s="228"/>
    </row>
    <row r="437" spans="1:10" s="560" customFormat="1" x14ac:dyDescent="0.2">
      <c r="A437" s="343" t="s">
        <v>51</v>
      </c>
      <c r="B437" s="300">
        <v>841</v>
      </c>
      <c r="C437" s="301">
        <v>848</v>
      </c>
      <c r="D437" s="301">
        <v>147</v>
      </c>
      <c r="E437" s="301">
        <v>847</v>
      </c>
      <c r="F437" s="301">
        <v>817</v>
      </c>
      <c r="G437" s="304">
        <f>SUM(B437:F437)</f>
        <v>3500</v>
      </c>
      <c r="H437" s="344" t="s">
        <v>56</v>
      </c>
      <c r="I437" s="345">
        <f>G424-G437</f>
        <v>60</v>
      </c>
      <c r="J437" s="306">
        <f>I437/G424</f>
        <v>1.6853932584269662E-2</v>
      </c>
    </row>
    <row r="438" spans="1:10" s="560" customFormat="1" x14ac:dyDescent="0.2">
      <c r="A438" s="343" t="s">
        <v>28</v>
      </c>
      <c r="B438" s="233"/>
      <c r="C438" s="559"/>
      <c r="D438" s="559"/>
      <c r="E438" s="559"/>
      <c r="F438" s="559"/>
      <c r="G438" s="237"/>
      <c r="H438" s="228" t="s">
        <v>57</v>
      </c>
      <c r="I438" s="560">
        <v>160.29</v>
      </c>
    </row>
    <row r="439" spans="1:10" s="560" customFormat="1" ht="13.5" thickBot="1" x14ac:dyDescent="0.25">
      <c r="A439" s="346" t="s">
        <v>26</v>
      </c>
      <c r="B439" s="235">
        <f>B438-B425</f>
        <v>0</v>
      </c>
      <c r="C439" s="236">
        <f t="shared" ref="C439:F439" si="91">C438-C425</f>
        <v>0</v>
      </c>
      <c r="D439" s="236">
        <f t="shared" si="91"/>
        <v>0</v>
      </c>
      <c r="E439" s="236">
        <f t="shared" si="91"/>
        <v>0</v>
      </c>
      <c r="F439" s="236">
        <f t="shared" si="91"/>
        <v>0</v>
      </c>
      <c r="G439" s="238"/>
      <c r="H439" s="560" t="s">
        <v>26</v>
      </c>
      <c r="I439" s="560">
        <f>I438-I425</f>
        <v>7.4899999999999807</v>
      </c>
    </row>
  </sheetData>
  <mergeCells count="33">
    <mergeCell ref="B416:F416"/>
    <mergeCell ref="B403:F403"/>
    <mergeCell ref="B390:F390"/>
    <mergeCell ref="B377:F377"/>
    <mergeCell ref="B321:G321"/>
    <mergeCell ref="B223:G223"/>
    <mergeCell ref="B307:G307"/>
    <mergeCell ref="B293:G293"/>
    <mergeCell ref="B364:F364"/>
    <mergeCell ref="B350:F350"/>
    <mergeCell ref="B279:G279"/>
    <mergeCell ref="L8:M8"/>
    <mergeCell ref="B23:G23"/>
    <mergeCell ref="B37:G37"/>
    <mergeCell ref="B80:H80"/>
    <mergeCell ref="B66:H66"/>
    <mergeCell ref="B9:G9"/>
    <mergeCell ref="B429:F429"/>
    <mergeCell ref="N52:O52"/>
    <mergeCell ref="B52:H52"/>
    <mergeCell ref="B165:G165"/>
    <mergeCell ref="B151:G151"/>
    <mergeCell ref="B137:G137"/>
    <mergeCell ref="B123:G123"/>
    <mergeCell ref="B108:H108"/>
    <mergeCell ref="B94:H94"/>
    <mergeCell ref="B265:G265"/>
    <mergeCell ref="B337:F337"/>
    <mergeCell ref="B179:G179"/>
    <mergeCell ref="B251:G251"/>
    <mergeCell ref="B237:G237"/>
    <mergeCell ref="B209:G209"/>
    <mergeCell ref="B195:G195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413"/>
  <sheetViews>
    <sheetView showGridLines="0" tabSelected="1" topLeftCell="A380" zoomScale="73" zoomScaleNormal="73" workbookViewId="0">
      <selection activeCell="P405" sqref="P405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3" style="311" customWidth="1"/>
    <col min="8" max="8" width="11.140625" style="311" customWidth="1"/>
    <col min="9" max="9" width="10.5703125" style="311" customWidth="1"/>
    <col min="10" max="16384" width="11.4257812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39.700000000000003</v>
      </c>
    </row>
    <row r="3" spans="1:7" x14ac:dyDescent="0.2">
      <c r="A3" s="311" t="s">
        <v>7</v>
      </c>
      <c r="B3" s="311">
        <v>55.4</v>
      </c>
    </row>
    <row r="4" spans="1:7" x14ac:dyDescent="0.2">
      <c r="A4" s="311" t="s">
        <v>60</v>
      </c>
      <c r="B4" s="311">
        <v>3486</v>
      </c>
    </row>
    <row r="6" spans="1:7" x14ac:dyDescent="0.2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567" t="s">
        <v>53</v>
      </c>
      <c r="C9" s="568"/>
      <c r="D9" s="568"/>
      <c r="E9" s="568"/>
      <c r="F9" s="569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.5" thickBot="1" x14ac:dyDescent="0.25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567" t="s">
        <v>53</v>
      </c>
      <c r="C22" s="568"/>
      <c r="D22" s="568"/>
      <c r="E22" s="568"/>
      <c r="F22" s="569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.5" thickBot="1" x14ac:dyDescent="0.25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.5" thickBot="1" x14ac:dyDescent="0.25">
      <c r="B34" s="229">
        <v>519.57377049180332</v>
      </c>
    </row>
    <row r="35" spans="1:10" s="381" customFormat="1" ht="13.5" thickBot="1" x14ac:dyDescent="0.25">
      <c r="A35" s="319" t="s">
        <v>79</v>
      </c>
      <c r="B35" s="567" t="s">
        <v>53</v>
      </c>
      <c r="C35" s="568"/>
      <c r="D35" s="568"/>
      <c r="E35" s="568"/>
      <c r="F35" s="569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.5" thickBot="1" x14ac:dyDescent="0.25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567" t="s">
        <v>53</v>
      </c>
      <c r="C48" s="568"/>
      <c r="D48" s="568"/>
      <c r="E48" s="568"/>
      <c r="F48" s="569"/>
      <c r="G48" s="348" t="s">
        <v>0</v>
      </c>
    </row>
    <row r="49" spans="1:10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.5" thickBot="1" x14ac:dyDescent="0.25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.5" thickBot="1" x14ac:dyDescent="0.25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.5" thickBot="1" x14ac:dyDescent="0.25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25">
      <c r="A61" s="319" t="s">
        <v>83</v>
      </c>
      <c r="B61" s="567" t="s">
        <v>53</v>
      </c>
      <c r="C61" s="568"/>
      <c r="D61" s="568"/>
      <c r="E61" s="568"/>
      <c r="F61" s="569"/>
      <c r="G61" s="348" t="s">
        <v>0</v>
      </c>
    </row>
    <row r="62" spans="1:10" s="402" customFormat="1" x14ac:dyDescent="0.2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.5" thickBot="1" x14ac:dyDescent="0.25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.5" thickBot="1" x14ac:dyDescent="0.25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">
      <c r="B72" s="311">
        <v>60</v>
      </c>
      <c r="C72" s="405">
        <v>60</v>
      </c>
      <c r="D72" s="405">
        <v>60</v>
      </c>
    </row>
    <row r="73" spans="1:10" ht="13.5" thickBot="1" x14ac:dyDescent="0.25"/>
    <row r="74" spans="1:10" s="407" customFormat="1" ht="13.5" thickBot="1" x14ac:dyDescent="0.25">
      <c r="A74" s="319" t="s">
        <v>86</v>
      </c>
      <c r="B74" s="567" t="s">
        <v>53</v>
      </c>
      <c r="C74" s="568"/>
      <c r="D74" s="568"/>
      <c r="E74" s="568"/>
      <c r="F74" s="569"/>
      <c r="G74" s="348" t="s">
        <v>0</v>
      </c>
    </row>
    <row r="75" spans="1:10" s="407" customFormat="1" x14ac:dyDescent="0.2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.5" thickBot="1" x14ac:dyDescent="0.25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.5" thickBot="1" x14ac:dyDescent="0.25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">
      <c r="B85" s="311">
        <v>61.5</v>
      </c>
      <c r="C85" s="408">
        <v>61.5</v>
      </c>
      <c r="D85" s="408">
        <v>61.5</v>
      </c>
    </row>
    <row r="86" spans="1:10" ht="13.5" thickBot="1" x14ac:dyDescent="0.25"/>
    <row r="87" spans="1:10" s="411" customFormat="1" ht="13.5" thickBot="1" x14ac:dyDescent="0.25">
      <c r="A87" s="319" t="s">
        <v>88</v>
      </c>
      <c r="B87" s="567" t="s">
        <v>53</v>
      </c>
      <c r="C87" s="568"/>
      <c r="D87" s="568"/>
      <c r="E87" s="568"/>
      <c r="F87" s="569"/>
      <c r="G87" s="348" t="s">
        <v>0</v>
      </c>
    </row>
    <row r="88" spans="1:10" s="411" customFormat="1" x14ac:dyDescent="0.2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.5" thickBot="1" x14ac:dyDescent="0.25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.5" thickBot="1" x14ac:dyDescent="0.25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.5" thickBot="1" x14ac:dyDescent="0.25"/>
    <row r="100" spans="1:10" s="417" customFormat="1" ht="13.5" thickBot="1" x14ac:dyDescent="0.25">
      <c r="A100" s="319" t="s">
        <v>90</v>
      </c>
      <c r="B100" s="567" t="s">
        <v>53</v>
      </c>
      <c r="C100" s="568"/>
      <c r="D100" s="568"/>
      <c r="E100" s="568"/>
      <c r="F100" s="569"/>
      <c r="G100" s="348" t="s">
        <v>0</v>
      </c>
    </row>
    <row r="101" spans="1:10" s="417" customFormat="1" x14ac:dyDescent="0.2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.5" thickBot="1" x14ac:dyDescent="0.25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.5" thickBot="1" x14ac:dyDescent="0.25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.5" thickBot="1" x14ac:dyDescent="0.25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25">
      <c r="A114" s="319" t="s">
        <v>94</v>
      </c>
      <c r="B114" s="567" t="s">
        <v>53</v>
      </c>
      <c r="C114" s="568"/>
      <c r="D114" s="568"/>
      <c r="E114" s="568"/>
      <c r="F114" s="569"/>
      <c r="G114" s="348" t="s">
        <v>0</v>
      </c>
    </row>
    <row r="115" spans="1:10" s="423" customFormat="1" x14ac:dyDescent="0.2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.5" thickBot="1" x14ac:dyDescent="0.25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">
      <c r="A123" s="343" t="s">
        <v>28</v>
      </c>
      <c r="B123" s="233">
        <v>65.5</v>
      </c>
      <c r="C123" s="422">
        <v>65.5</v>
      </c>
      <c r="D123" s="422">
        <v>65.5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.5" thickBot="1" x14ac:dyDescent="0.25">
      <c r="A124" s="346" t="s">
        <v>26</v>
      </c>
      <c r="B124" s="230">
        <f>B123-B112</f>
        <v>2</v>
      </c>
      <c r="C124" s="231">
        <f t="shared" ref="C124:F124" si="27">C123-C112</f>
        <v>2</v>
      </c>
      <c r="D124" s="231">
        <f t="shared" si="27"/>
        <v>2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  <row r="125" spans="1:10" x14ac:dyDescent="0.2">
      <c r="B125" s="311">
        <v>65.5</v>
      </c>
      <c r="C125" s="428">
        <v>65.5</v>
      </c>
      <c r="D125" s="428">
        <v>65.5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567" t="s">
        <v>53</v>
      </c>
      <c r="C127" s="568"/>
      <c r="D127" s="568"/>
      <c r="E127" s="568"/>
      <c r="F127" s="569"/>
      <c r="G127" s="348" t="s">
        <v>0</v>
      </c>
    </row>
    <row r="128" spans="1:10" s="430" customFormat="1" x14ac:dyDescent="0.2">
      <c r="A128" s="227" t="s">
        <v>2</v>
      </c>
      <c r="B128" s="352">
        <v>1</v>
      </c>
      <c r="C128" s="240">
        <v>2</v>
      </c>
      <c r="D128" s="240">
        <v>3</v>
      </c>
      <c r="E128" s="240">
        <v>4</v>
      </c>
      <c r="F128" s="240">
        <v>5</v>
      </c>
      <c r="G128" s="239"/>
    </row>
    <row r="129" spans="1:11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1" s="430" customFormat="1" x14ac:dyDescent="0.2">
      <c r="A130" s="329" t="s">
        <v>6</v>
      </c>
      <c r="B130" s="357">
        <v>1890</v>
      </c>
      <c r="C130" s="358">
        <v>1966</v>
      </c>
      <c r="D130" s="358">
        <v>2051.4285714285716</v>
      </c>
      <c r="E130" s="358"/>
      <c r="F130" s="358"/>
      <c r="G130" s="276">
        <v>1972.9268292682927</v>
      </c>
    </row>
    <row r="131" spans="1:11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/>
      <c r="F131" s="361"/>
      <c r="G131" s="362">
        <v>100</v>
      </c>
    </row>
    <row r="132" spans="1:11" s="430" customFormat="1" x14ac:dyDescent="0.2">
      <c r="A132" s="227" t="s">
        <v>8</v>
      </c>
      <c r="B132" s="282">
        <v>2.2859755549939541E-2</v>
      </c>
      <c r="C132" s="283">
        <v>2.4904664668672149E-2</v>
      </c>
      <c r="D132" s="363">
        <v>2.7131977352057714E-2</v>
      </c>
      <c r="E132" s="363"/>
      <c r="F132" s="363"/>
      <c r="G132" s="364">
        <v>4.1226929451055466E-2</v>
      </c>
    </row>
    <row r="133" spans="1:11" s="430" customFormat="1" x14ac:dyDescent="0.2">
      <c r="A133" s="329" t="s">
        <v>1</v>
      </c>
      <c r="B133" s="287">
        <f t="shared" ref="B133:G133" si="28">B130/B129*100-100</f>
        <v>13.173652694610766</v>
      </c>
      <c r="C133" s="288">
        <f t="shared" si="28"/>
        <v>17.724550898203589</v>
      </c>
      <c r="D133" s="288">
        <f t="shared" si="28"/>
        <v>22.840034217279737</v>
      </c>
      <c r="E133" s="288">
        <f t="shared" si="28"/>
        <v>-100</v>
      </c>
      <c r="F133" s="288">
        <f t="shared" si="28"/>
        <v>-100</v>
      </c>
      <c r="G133" s="291">
        <f t="shared" si="28"/>
        <v>18.139331093909746</v>
      </c>
    </row>
    <row r="134" spans="1:11" s="430" customFormat="1" ht="13.5" thickBot="1" x14ac:dyDescent="0.25">
      <c r="A134" s="227" t="s">
        <v>27</v>
      </c>
      <c r="B134" s="293">
        <f>B130-B117</f>
        <v>62.5</v>
      </c>
      <c r="C134" s="294">
        <f t="shared" ref="C134:G134" si="29">C130-C117</f>
        <v>83.647058823529505</v>
      </c>
      <c r="D134" s="294">
        <f t="shared" si="29"/>
        <v>80.519480519480567</v>
      </c>
      <c r="E134" s="294">
        <f t="shared" si="29"/>
        <v>0</v>
      </c>
      <c r="F134" s="294">
        <f t="shared" si="29"/>
        <v>0</v>
      </c>
      <c r="G134" s="298">
        <f t="shared" si="29"/>
        <v>82.676829268292749</v>
      </c>
    </row>
    <row r="135" spans="1:11" s="430" customFormat="1" x14ac:dyDescent="0.2">
      <c r="A135" s="343" t="s">
        <v>52</v>
      </c>
      <c r="B135" s="300">
        <v>141</v>
      </c>
      <c r="C135" s="301">
        <v>202</v>
      </c>
      <c r="D135" s="301">
        <v>142</v>
      </c>
      <c r="E135" s="301"/>
      <c r="F135" s="365"/>
      <c r="G135" s="366">
        <f>SUM(B135:F135)</f>
        <v>485</v>
      </c>
      <c r="H135" s="430" t="s">
        <v>56</v>
      </c>
      <c r="I135" s="367">
        <f>G122-G135</f>
        <v>0</v>
      </c>
      <c r="J135" s="368">
        <f>I135/G122</f>
        <v>0</v>
      </c>
    </row>
    <row r="136" spans="1:11" s="430" customFormat="1" x14ac:dyDescent="0.2">
      <c r="A136" s="343" t="s">
        <v>28</v>
      </c>
      <c r="B136" s="233">
        <v>67</v>
      </c>
      <c r="C136" s="429">
        <v>67</v>
      </c>
      <c r="D136" s="429">
        <v>67</v>
      </c>
      <c r="E136" s="429"/>
      <c r="F136" s="429"/>
      <c r="G136" s="237"/>
      <c r="H136" s="430" t="s">
        <v>57</v>
      </c>
      <c r="I136" s="430">
        <v>65.510000000000005</v>
      </c>
    </row>
    <row r="137" spans="1:11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30">C136-C123</f>
        <v>1.5</v>
      </c>
      <c r="D137" s="231">
        <f t="shared" si="30"/>
        <v>1.5</v>
      </c>
      <c r="E137" s="231">
        <f t="shared" si="30"/>
        <v>0</v>
      </c>
      <c r="F137" s="231">
        <f t="shared" si="30"/>
        <v>0</v>
      </c>
      <c r="G137" s="238"/>
      <c r="H137" s="430" t="s">
        <v>26</v>
      </c>
      <c r="I137" s="430">
        <f>I136-I123</f>
        <v>2.0100000000000051</v>
      </c>
    </row>
    <row r="139" spans="1:11" ht="13.5" thickBot="1" x14ac:dyDescent="0.25"/>
    <row r="140" spans="1:11" s="433" customFormat="1" ht="13.5" thickBot="1" x14ac:dyDescent="0.25">
      <c r="A140" s="319" t="s">
        <v>97</v>
      </c>
      <c r="B140" s="567" t="s">
        <v>53</v>
      </c>
      <c r="C140" s="568"/>
      <c r="D140" s="568"/>
      <c r="E140" s="568"/>
      <c r="F140" s="569"/>
      <c r="G140" s="348" t="s">
        <v>0</v>
      </c>
      <c r="K140" s="379" t="s">
        <v>98</v>
      </c>
    </row>
    <row r="141" spans="1:11" s="433" customFormat="1" x14ac:dyDescent="0.2">
      <c r="A141" s="227" t="s">
        <v>2</v>
      </c>
      <c r="B141" s="352">
        <v>1</v>
      </c>
      <c r="C141" s="240">
        <v>2</v>
      </c>
      <c r="D141" s="240">
        <v>3</v>
      </c>
      <c r="E141" s="240">
        <v>4</v>
      </c>
      <c r="F141" s="434">
        <v>5</v>
      </c>
      <c r="G141" s="239"/>
    </row>
    <row r="142" spans="1:11" s="433" customFormat="1" x14ac:dyDescent="0.2">
      <c r="A142" s="326" t="s">
        <v>3</v>
      </c>
      <c r="B142" s="353">
        <v>1800</v>
      </c>
      <c r="C142" s="354">
        <v>1800</v>
      </c>
      <c r="D142" s="355">
        <v>1800</v>
      </c>
      <c r="E142" s="355">
        <v>1800</v>
      </c>
      <c r="F142" s="435">
        <v>1800</v>
      </c>
      <c r="G142" s="399">
        <v>1800</v>
      </c>
    </row>
    <row r="143" spans="1:11" s="433" customFormat="1" x14ac:dyDescent="0.2">
      <c r="A143" s="329" t="s">
        <v>6</v>
      </c>
      <c r="B143" s="357">
        <v>2049</v>
      </c>
      <c r="C143" s="358">
        <v>2067</v>
      </c>
      <c r="D143" s="358">
        <v>2190</v>
      </c>
      <c r="E143" s="358"/>
      <c r="F143" s="441"/>
      <c r="G143" s="276">
        <v>2101</v>
      </c>
    </row>
    <row r="144" spans="1:11" s="433" customFormat="1" ht="14.25" x14ac:dyDescent="0.2">
      <c r="A144" s="227" t="s">
        <v>7</v>
      </c>
      <c r="B144" s="437">
        <v>100</v>
      </c>
      <c r="C144" s="436">
        <v>100</v>
      </c>
      <c r="D144" s="438">
        <v>90.909090909090907</v>
      </c>
      <c r="E144" s="361"/>
      <c r="F144" s="442"/>
      <c r="G144" s="448">
        <v>94.594594594594597</v>
      </c>
    </row>
    <row r="145" spans="1:10" s="433" customFormat="1" ht="14.25" x14ac:dyDescent="0.2">
      <c r="A145" s="227" t="s">
        <v>8</v>
      </c>
      <c r="B145" s="439">
        <v>2.8589276775038433E-2</v>
      </c>
      <c r="C145" s="440">
        <v>2.6267499450594256E-2</v>
      </c>
      <c r="D145" s="440">
        <v>5.8027163804074397E-2</v>
      </c>
      <c r="E145" s="363"/>
      <c r="F145" s="443"/>
      <c r="G145" s="449">
        <v>5.0378904288624592E-2</v>
      </c>
    </row>
    <row r="146" spans="1:10" s="433" customFormat="1" x14ac:dyDescent="0.2">
      <c r="A146" s="329" t="s">
        <v>1</v>
      </c>
      <c r="B146" s="287">
        <f t="shared" ref="B146:G146" si="31">B143/B142*100-100</f>
        <v>13.833333333333343</v>
      </c>
      <c r="C146" s="288">
        <f t="shared" si="31"/>
        <v>14.833333333333343</v>
      </c>
      <c r="D146" s="288">
        <f t="shared" si="31"/>
        <v>21.666666666666657</v>
      </c>
      <c r="E146" s="288">
        <f t="shared" si="31"/>
        <v>-100</v>
      </c>
      <c r="F146" s="444">
        <f t="shared" si="31"/>
        <v>-100</v>
      </c>
      <c r="G146" s="291">
        <f t="shared" si="31"/>
        <v>16.722222222222214</v>
      </c>
    </row>
    <row r="147" spans="1:10" s="433" customFormat="1" ht="13.5" thickBot="1" x14ac:dyDescent="0.25">
      <c r="A147" s="227" t="s">
        <v>27</v>
      </c>
      <c r="B147" s="293">
        <f>B143-B130</f>
        <v>159</v>
      </c>
      <c r="C147" s="294">
        <f t="shared" ref="C147:G147" si="32">C143-C130</f>
        <v>101</v>
      </c>
      <c r="D147" s="294">
        <f t="shared" si="32"/>
        <v>138.57142857142844</v>
      </c>
      <c r="E147" s="294">
        <f t="shared" si="32"/>
        <v>0</v>
      </c>
      <c r="F147" s="445">
        <f t="shared" si="32"/>
        <v>0</v>
      </c>
      <c r="G147" s="298">
        <f t="shared" si="32"/>
        <v>128.07317073170725</v>
      </c>
    </row>
    <row r="148" spans="1:10" s="433" customFormat="1" x14ac:dyDescent="0.2">
      <c r="A148" s="343" t="s">
        <v>52</v>
      </c>
      <c r="B148" s="300">
        <v>141</v>
      </c>
      <c r="C148" s="301">
        <v>202</v>
      </c>
      <c r="D148" s="301">
        <v>142</v>
      </c>
      <c r="E148" s="301"/>
      <c r="F148" s="446"/>
      <c r="G148" s="366">
        <f>SUM(B148:F148)</f>
        <v>485</v>
      </c>
      <c r="H148" s="433" t="s">
        <v>56</v>
      </c>
      <c r="I148" s="367">
        <f>G135-G148</f>
        <v>0</v>
      </c>
      <c r="J148" s="368">
        <f>I148/G135</f>
        <v>0</v>
      </c>
    </row>
    <row r="149" spans="1:10" s="433" customFormat="1" x14ac:dyDescent="0.2">
      <c r="A149" s="343" t="s">
        <v>28</v>
      </c>
      <c r="B149" s="233">
        <v>68.5</v>
      </c>
      <c r="C149" s="432">
        <v>68.5</v>
      </c>
      <c r="D149" s="432">
        <v>68.5</v>
      </c>
      <c r="E149" s="432"/>
      <c r="F149" s="391"/>
      <c r="G149" s="237"/>
      <c r="H149" s="433" t="s">
        <v>57</v>
      </c>
      <c r="I149" s="433">
        <v>66.98</v>
      </c>
    </row>
    <row r="150" spans="1:10" s="433" customFormat="1" ht="13.5" thickBot="1" x14ac:dyDescent="0.25">
      <c r="A150" s="346" t="s">
        <v>26</v>
      </c>
      <c r="B150" s="230">
        <f>B149-B136</f>
        <v>1.5</v>
      </c>
      <c r="C150" s="231">
        <f t="shared" ref="C150:F150" si="33">C149-C136</f>
        <v>1.5</v>
      </c>
      <c r="D150" s="231">
        <f t="shared" si="33"/>
        <v>1.5</v>
      </c>
      <c r="E150" s="231">
        <f t="shared" si="33"/>
        <v>0</v>
      </c>
      <c r="F150" s="447">
        <f t="shared" si="33"/>
        <v>0</v>
      </c>
      <c r="G150" s="238"/>
      <c r="H150" s="433" t="s">
        <v>26</v>
      </c>
      <c r="I150" s="433">
        <f>I149-I136</f>
        <v>1.4699999999999989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567" t="s">
        <v>53</v>
      </c>
      <c r="C153" s="568"/>
      <c r="D153" s="568"/>
      <c r="E153" s="568"/>
      <c r="F153" s="569"/>
      <c r="G153" s="348" t="s">
        <v>0</v>
      </c>
    </row>
    <row r="154" spans="1:10" s="451" customFormat="1" x14ac:dyDescent="0.2">
      <c r="A154" s="227" t="s">
        <v>2</v>
      </c>
      <c r="B154" s="352">
        <v>1</v>
      </c>
      <c r="C154" s="240">
        <v>2</v>
      </c>
      <c r="D154" s="240">
        <v>3</v>
      </c>
      <c r="E154" s="240">
        <v>4</v>
      </c>
      <c r="F154" s="434">
        <v>5</v>
      </c>
      <c r="G154" s="239"/>
    </row>
    <row r="155" spans="1:10" s="451" customFormat="1" x14ac:dyDescent="0.2">
      <c r="A155" s="326" t="s">
        <v>3</v>
      </c>
      <c r="B155" s="353">
        <v>1920</v>
      </c>
      <c r="C155" s="354">
        <v>1920</v>
      </c>
      <c r="D155" s="355">
        <v>1920</v>
      </c>
      <c r="E155" s="355">
        <v>1920</v>
      </c>
      <c r="F155" s="435">
        <v>1920</v>
      </c>
      <c r="G155" s="399">
        <v>1920</v>
      </c>
    </row>
    <row r="156" spans="1:10" s="451" customFormat="1" ht="14.25" x14ac:dyDescent="0.2">
      <c r="A156" s="329" t="s">
        <v>6</v>
      </c>
      <c r="B156" s="457">
        <v>2021.6666666666667</v>
      </c>
      <c r="C156" s="458">
        <v>2149.2307692307691</v>
      </c>
      <c r="D156" s="458">
        <v>2187</v>
      </c>
      <c r="E156" s="358"/>
      <c r="F156" s="441"/>
      <c r="G156" s="276">
        <v>2116.2857142857142</v>
      </c>
    </row>
    <row r="157" spans="1:10" s="451" customFormat="1" ht="14.25" x14ac:dyDescent="0.2">
      <c r="A157" s="227" t="s">
        <v>7</v>
      </c>
      <c r="B157" s="437">
        <v>100</v>
      </c>
      <c r="C157" s="436">
        <v>100</v>
      </c>
      <c r="D157" s="438">
        <v>100</v>
      </c>
      <c r="E157" s="361"/>
      <c r="F157" s="442"/>
      <c r="G157" s="448">
        <v>94.285714285714292</v>
      </c>
    </row>
    <row r="158" spans="1:10" s="451" customFormat="1" ht="14.25" x14ac:dyDescent="0.2">
      <c r="A158" s="227" t="s">
        <v>8</v>
      </c>
      <c r="B158" s="439">
        <v>2.8830516817881579E-2</v>
      </c>
      <c r="C158" s="440">
        <v>2.9846330335560077E-2</v>
      </c>
      <c r="D158" s="440">
        <v>4.0125899276522756E-2</v>
      </c>
      <c r="E158" s="363"/>
      <c r="F158" s="443"/>
      <c r="G158" s="449">
        <v>4.6765215831637202E-2</v>
      </c>
    </row>
    <row r="159" spans="1:10" s="451" customFormat="1" x14ac:dyDescent="0.2">
      <c r="A159" s="329" t="s">
        <v>1</v>
      </c>
      <c r="B159" s="287">
        <f t="shared" ref="B159:G159" si="34">B156/B155*100-100</f>
        <v>5.2951388888888857</v>
      </c>
      <c r="C159" s="288">
        <f t="shared" si="34"/>
        <v>11.939102564102555</v>
      </c>
      <c r="D159" s="288">
        <f t="shared" si="34"/>
        <v>13.906250000000014</v>
      </c>
      <c r="E159" s="288">
        <f t="shared" si="34"/>
        <v>-100</v>
      </c>
      <c r="F159" s="444">
        <f t="shared" si="34"/>
        <v>-100</v>
      </c>
      <c r="G159" s="291">
        <f t="shared" si="34"/>
        <v>10.223214285714292</v>
      </c>
    </row>
    <row r="160" spans="1:10" s="451" customFormat="1" ht="13.5" thickBot="1" x14ac:dyDescent="0.25">
      <c r="A160" s="227" t="s">
        <v>27</v>
      </c>
      <c r="B160" s="293">
        <f>B156-B143</f>
        <v>-27.333333333333258</v>
      </c>
      <c r="C160" s="294">
        <f t="shared" ref="C160:G160" si="35">C156-C143</f>
        <v>82.230769230769056</v>
      </c>
      <c r="D160" s="294">
        <f t="shared" si="35"/>
        <v>-3</v>
      </c>
      <c r="E160" s="294">
        <f t="shared" si="35"/>
        <v>0</v>
      </c>
      <c r="F160" s="445">
        <f t="shared" si="35"/>
        <v>0</v>
      </c>
      <c r="G160" s="298">
        <f t="shared" si="35"/>
        <v>15.285714285714221</v>
      </c>
    </row>
    <row r="161" spans="1:10" s="451" customFormat="1" x14ac:dyDescent="0.2">
      <c r="A161" s="343" t="s">
        <v>52</v>
      </c>
      <c r="B161" s="300">
        <v>141</v>
      </c>
      <c r="C161" s="301">
        <v>202</v>
      </c>
      <c r="D161" s="301">
        <v>142</v>
      </c>
      <c r="E161" s="301"/>
      <c r="F161" s="446"/>
      <c r="G161" s="366">
        <f>SUM(B161:F161)</f>
        <v>485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71</v>
      </c>
      <c r="C162" s="450">
        <v>71</v>
      </c>
      <c r="D162" s="450">
        <v>71</v>
      </c>
      <c r="E162" s="450"/>
      <c r="F162" s="391"/>
      <c r="G162" s="237"/>
      <c r="H162" s="451" t="s">
        <v>57</v>
      </c>
      <c r="I162" s="451">
        <v>68.540000000000006</v>
      </c>
    </row>
    <row r="163" spans="1:10" s="451" customFormat="1" ht="13.5" thickBot="1" x14ac:dyDescent="0.25">
      <c r="A163" s="346" t="s">
        <v>26</v>
      </c>
      <c r="B163" s="230">
        <f>B162-B149</f>
        <v>2.5</v>
      </c>
      <c r="C163" s="231">
        <f t="shared" ref="C163:F163" si="36">C162-C149</f>
        <v>2.5</v>
      </c>
      <c r="D163" s="231">
        <f t="shared" si="36"/>
        <v>2.5</v>
      </c>
      <c r="E163" s="231">
        <f t="shared" si="36"/>
        <v>0</v>
      </c>
      <c r="F163" s="447">
        <f t="shared" si="36"/>
        <v>0</v>
      </c>
      <c r="G163" s="238"/>
      <c r="H163" s="451" t="s">
        <v>26</v>
      </c>
      <c r="I163" s="451">
        <f>I162-I149</f>
        <v>1.5600000000000023</v>
      </c>
    </row>
    <row r="164" spans="1:10" x14ac:dyDescent="0.2">
      <c r="B164" s="311">
        <v>71</v>
      </c>
      <c r="C164" s="459">
        <v>71</v>
      </c>
      <c r="D164" s="459">
        <v>71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567" t="s">
        <v>53</v>
      </c>
      <c r="C166" s="568"/>
      <c r="D166" s="568"/>
      <c r="E166" s="568"/>
      <c r="F166" s="569"/>
      <c r="G166" s="348" t="s">
        <v>0</v>
      </c>
    </row>
    <row r="167" spans="1:10" s="460" customFormat="1" x14ac:dyDescent="0.2">
      <c r="A167" s="227" t="s">
        <v>2</v>
      </c>
      <c r="B167" s="352">
        <v>1</v>
      </c>
      <c r="C167" s="240">
        <v>2</v>
      </c>
      <c r="D167" s="240">
        <v>3</v>
      </c>
      <c r="E167" s="240">
        <v>4</v>
      </c>
      <c r="F167" s="434">
        <v>5</v>
      </c>
      <c r="G167" s="239"/>
    </row>
    <row r="168" spans="1:10" s="460" customFormat="1" x14ac:dyDescent="0.2">
      <c r="A168" s="326" t="s">
        <v>3</v>
      </c>
      <c r="B168" s="353">
        <v>2040</v>
      </c>
      <c r="C168" s="354">
        <v>2040</v>
      </c>
      <c r="D168" s="355">
        <v>2040</v>
      </c>
      <c r="E168" s="355">
        <v>2040</v>
      </c>
      <c r="F168" s="435">
        <v>2040</v>
      </c>
      <c r="G168" s="399">
        <v>2040</v>
      </c>
    </row>
    <row r="169" spans="1:10" s="460" customFormat="1" ht="14.25" x14ac:dyDescent="0.2">
      <c r="A169" s="329" t="s">
        <v>6</v>
      </c>
      <c r="B169" s="457">
        <v>2216.3636363636365</v>
      </c>
      <c r="C169" s="458">
        <v>2193.125</v>
      </c>
      <c r="D169" s="458">
        <v>2358.181818181818</v>
      </c>
      <c r="E169" s="358"/>
      <c r="F169" s="441"/>
      <c r="G169" s="276">
        <v>2247.6315789473683</v>
      </c>
    </row>
    <row r="170" spans="1:10" s="460" customFormat="1" ht="14.25" x14ac:dyDescent="0.2">
      <c r="A170" s="227" t="s">
        <v>7</v>
      </c>
      <c r="B170" s="437">
        <v>100</v>
      </c>
      <c r="C170" s="436">
        <v>100</v>
      </c>
      <c r="D170" s="438">
        <v>100</v>
      </c>
      <c r="E170" s="361"/>
      <c r="F170" s="442"/>
      <c r="G170" s="448">
        <v>97.368421052631575</v>
      </c>
    </row>
    <row r="171" spans="1:10" s="460" customFormat="1" ht="14.25" x14ac:dyDescent="0.2">
      <c r="A171" s="227" t="s">
        <v>8</v>
      </c>
      <c r="B171" s="439">
        <v>3.2834283997029916E-2</v>
      </c>
      <c r="C171" s="440">
        <v>2.7534284338094763E-2</v>
      </c>
      <c r="D171" s="440">
        <v>3.0462214749634269E-2</v>
      </c>
      <c r="E171" s="363"/>
      <c r="F171" s="443"/>
      <c r="G171" s="449">
        <v>4.3669189985032178E-2</v>
      </c>
    </row>
    <row r="172" spans="1:10" s="460" customFormat="1" x14ac:dyDescent="0.2">
      <c r="A172" s="329" t="s">
        <v>1</v>
      </c>
      <c r="B172" s="287">
        <f t="shared" ref="B172:G172" si="37">B169/B168*100-100</f>
        <v>8.6452762923351116</v>
      </c>
      <c r="C172" s="288">
        <f t="shared" si="37"/>
        <v>7.5061274509803866</v>
      </c>
      <c r="D172" s="288">
        <f t="shared" si="37"/>
        <v>15.597147950089109</v>
      </c>
      <c r="E172" s="288">
        <f t="shared" si="37"/>
        <v>-100</v>
      </c>
      <c r="F172" s="444">
        <f t="shared" si="37"/>
        <v>-100</v>
      </c>
      <c r="G172" s="291">
        <f t="shared" si="37"/>
        <v>10.178018575851382</v>
      </c>
    </row>
    <row r="173" spans="1:10" s="460" customFormat="1" ht="13.5" thickBot="1" x14ac:dyDescent="0.25">
      <c r="A173" s="227" t="s">
        <v>27</v>
      </c>
      <c r="B173" s="293">
        <f>B169-B156</f>
        <v>194.69696969696975</v>
      </c>
      <c r="C173" s="294">
        <f t="shared" ref="C173:G173" si="38">C169-C156</f>
        <v>43.894230769230944</v>
      </c>
      <c r="D173" s="294">
        <f t="shared" si="38"/>
        <v>171.18181818181802</v>
      </c>
      <c r="E173" s="294">
        <f t="shared" si="38"/>
        <v>0</v>
      </c>
      <c r="F173" s="445">
        <f t="shared" si="38"/>
        <v>0</v>
      </c>
      <c r="G173" s="298">
        <f t="shared" si="38"/>
        <v>131.3458646616541</v>
      </c>
    </row>
    <row r="174" spans="1:10" s="460" customFormat="1" x14ac:dyDescent="0.2">
      <c r="A174" s="343" t="s">
        <v>52</v>
      </c>
      <c r="B174" s="300">
        <v>141</v>
      </c>
      <c r="C174" s="301">
        <v>202</v>
      </c>
      <c r="D174" s="301">
        <v>142</v>
      </c>
      <c r="E174" s="301"/>
      <c r="F174" s="446"/>
      <c r="G174" s="366">
        <f>SUM(B174:F174)</f>
        <v>485</v>
      </c>
      <c r="H174" s="460" t="s">
        <v>56</v>
      </c>
      <c r="I174" s="367">
        <f>G161-G174</f>
        <v>0</v>
      </c>
      <c r="J174" s="368">
        <f>I174/G161</f>
        <v>0</v>
      </c>
    </row>
    <row r="175" spans="1:10" s="460" customFormat="1" x14ac:dyDescent="0.2">
      <c r="A175" s="343" t="s">
        <v>28</v>
      </c>
      <c r="B175" s="233">
        <v>74</v>
      </c>
      <c r="C175" s="461">
        <v>74</v>
      </c>
      <c r="D175" s="461">
        <v>74</v>
      </c>
      <c r="E175" s="461"/>
      <c r="F175" s="391"/>
      <c r="G175" s="237"/>
      <c r="H175" s="460" t="s">
        <v>57</v>
      </c>
      <c r="I175" s="460">
        <v>71.02</v>
      </c>
    </row>
    <row r="176" spans="1:10" s="460" customFormat="1" ht="13.5" thickBot="1" x14ac:dyDescent="0.25">
      <c r="A176" s="346" t="s">
        <v>26</v>
      </c>
      <c r="B176" s="230">
        <f>B175-B162</f>
        <v>3</v>
      </c>
      <c r="C176" s="231">
        <f t="shared" ref="C176:F176" si="39">C175-C162</f>
        <v>3</v>
      </c>
      <c r="D176" s="231">
        <f t="shared" si="39"/>
        <v>3</v>
      </c>
      <c r="E176" s="231">
        <f t="shared" si="39"/>
        <v>0</v>
      </c>
      <c r="F176" s="447">
        <f t="shared" si="39"/>
        <v>0</v>
      </c>
      <c r="G176" s="238"/>
      <c r="H176" s="460" t="s">
        <v>26</v>
      </c>
      <c r="I176" s="460">
        <f>I175-I162</f>
        <v>2.4799999999999898</v>
      </c>
    </row>
    <row r="177" spans="1:11" x14ac:dyDescent="0.2">
      <c r="B177" s="311" t="s">
        <v>75</v>
      </c>
      <c r="C177" s="311" t="s">
        <v>75</v>
      </c>
    </row>
    <row r="178" spans="1:11" x14ac:dyDescent="0.2">
      <c r="B178" s="311">
        <v>74</v>
      </c>
      <c r="C178" s="462">
        <v>74</v>
      </c>
      <c r="D178" s="462">
        <v>74</v>
      </c>
    </row>
    <row r="179" spans="1:11" s="464" customFormat="1" ht="13.5" thickBot="1" x14ac:dyDescent="0.25"/>
    <row r="180" spans="1:11" s="464" customFormat="1" ht="13.5" thickBot="1" x14ac:dyDescent="0.25">
      <c r="A180" s="319" t="s">
        <v>101</v>
      </c>
      <c r="B180" s="567" t="s">
        <v>53</v>
      </c>
      <c r="C180" s="568"/>
      <c r="D180" s="568"/>
      <c r="E180" s="568"/>
      <c r="F180" s="569"/>
      <c r="G180" s="348" t="s">
        <v>0</v>
      </c>
    </row>
    <row r="181" spans="1:11" s="464" customFormat="1" x14ac:dyDescent="0.2">
      <c r="A181" s="227" t="s">
        <v>2</v>
      </c>
      <c r="B181" s="352">
        <v>1</v>
      </c>
      <c r="C181" s="240">
        <v>2</v>
      </c>
      <c r="D181" s="240">
        <v>3</v>
      </c>
      <c r="E181" s="240">
        <v>4</v>
      </c>
      <c r="F181" s="434">
        <v>5</v>
      </c>
      <c r="G181" s="239"/>
    </row>
    <row r="182" spans="1:11" s="464" customFormat="1" x14ac:dyDescent="0.2">
      <c r="A182" s="326" t="s">
        <v>3</v>
      </c>
      <c r="B182" s="353">
        <v>2160</v>
      </c>
      <c r="C182" s="354">
        <v>2160</v>
      </c>
      <c r="D182" s="355">
        <v>2160</v>
      </c>
      <c r="E182" s="355">
        <v>2160</v>
      </c>
      <c r="F182" s="435">
        <v>2160</v>
      </c>
      <c r="G182" s="399">
        <v>2160</v>
      </c>
    </row>
    <row r="183" spans="1:11" s="464" customFormat="1" ht="14.25" x14ac:dyDescent="0.2">
      <c r="A183" s="329" t="s">
        <v>6</v>
      </c>
      <c r="B183" s="457">
        <v>2214</v>
      </c>
      <c r="C183" s="458">
        <v>2353.3333333333335</v>
      </c>
      <c r="D183" s="458">
        <v>2507.7777777777778</v>
      </c>
      <c r="E183" s="358"/>
      <c r="F183" s="441"/>
      <c r="G183" s="276">
        <v>2353.2258064516127</v>
      </c>
    </row>
    <row r="184" spans="1:11" s="464" customFormat="1" ht="14.25" x14ac:dyDescent="0.2">
      <c r="A184" s="227" t="s">
        <v>7</v>
      </c>
      <c r="B184" s="437">
        <v>100</v>
      </c>
      <c r="C184" s="436">
        <v>100</v>
      </c>
      <c r="D184" s="438">
        <v>88.888888888888886</v>
      </c>
      <c r="E184" s="361"/>
      <c r="F184" s="442"/>
      <c r="G184" s="448">
        <v>96.774193548387103</v>
      </c>
    </row>
    <row r="185" spans="1:11" s="464" customFormat="1" ht="14.25" x14ac:dyDescent="0.2">
      <c r="A185" s="227" t="s">
        <v>8</v>
      </c>
      <c r="B185" s="439">
        <v>2.3831808416030567E-2</v>
      </c>
      <c r="C185" s="440">
        <v>2.4369193391054832E-2</v>
      </c>
      <c r="D185" s="440">
        <v>4.6570432763742078E-2</v>
      </c>
      <c r="E185" s="363"/>
      <c r="F185" s="443"/>
      <c r="G185" s="449">
        <v>5.9064226364507914E-2</v>
      </c>
    </row>
    <row r="186" spans="1:11" s="464" customFormat="1" x14ac:dyDescent="0.2">
      <c r="A186" s="329" t="s">
        <v>1</v>
      </c>
      <c r="B186" s="287">
        <f t="shared" ref="B186:G186" si="40">B183/B182*100-100</f>
        <v>2.4999999999999858</v>
      </c>
      <c r="C186" s="288">
        <f t="shared" si="40"/>
        <v>8.9506172839506348</v>
      </c>
      <c r="D186" s="288">
        <f t="shared" si="40"/>
        <v>16.100823045267504</v>
      </c>
      <c r="E186" s="288">
        <f t="shared" si="40"/>
        <v>-100</v>
      </c>
      <c r="F186" s="444">
        <f t="shared" si="40"/>
        <v>-100</v>
      </c>
      <c r="G186" s="291">
        <f t="shared" si="40"/>
        <v>8.9456391875746704</v>
      </c>
    </row>
    <row r="187" spans="1:11" s="464" customFormat="1" ht="13.5" thickBot="1" x14ac:dyDescent="0.25">
      <c r="A187" s="227" t="s">
        <v>27</v>
      </c>
      <c r="B187" s="293">
        <f>B183-B169</f>
        <v>-2.3636363636364877</v>
      </c>
      <c r="C187" s="294">
        <f t="shared" ref="C187:G187" si="41">C183-C169</f>
        <v>160.20833333333348</v>
      </c>
      <c r="D187" s="294">
        <f t="shared" si="41"/>
        <v>149.59595959595981</v>
      </c>
      <c r="E187" s="294">
        <f t="shared" si="41"/>
        <v>0</v>
      </c>
      <c r="F187" s="445">
        <f t="shared" si="41"/>
        <v>0</v>
      </c>
      <c r="G187" s="298">
        <f t="shared" si="41"/>
        <v>105.59422750424437</v>
      </c>
    </row>
    <row r="188" spans="1:11" s="464" customFormat="1" x14ac:dyDescent="0.2">
      <c r="A188" s="343" t="s">
        <v>52</v>
      </c>
      <c r="B188" s="300">
        <v>124</v>
      </c>
      <c r="C188" s="301">
        <v>150</v>
      </c>
      <c r="D188" s="301">
        <v>116</v>
      </c>
      <c r="E188" s="301"/>
      <c r="F188" s="446"/>
      <c r="G188" s="366">
        <f>SUM(B188:F188)</f>
        <v>390</v>
      </c>
      <c r="H188" s="464" t="s">
        <v>56</v>
      </c>
      <c r="I188" s="367">
        <f>G174-G188</f>
        <v>95</v>
      </c>
      <c r="J188" s="368">
        <f>I188/G174</f>
        <v>0.19587628865979381</v>
      </c>
      <c r="K188" s="379" t="s">
        <v>102</v>
      </c>
    </row>
    <row r="189" spans="1:11" s="464" customFormat="1" x14ac:dyDescent="0.2">
      <c r="A189" s="343" t="s">
        <v>28</v>
      </c>
      <c r="B189" s="233">
        <v>77.5</v>
      </c>
      <c r="C189" s="463">
        <v>77.5</v>
      </c>
      <c r="D189" s="463">
        <v>77.5</v>
      </c>
      <c r="E189" s="463"/>
      <c r="F189" s="391"/>
      <c r="G189" s="237"/>
      <c r="H189" s="464" t="s">
        <v>57</v>
      </c>
      <c r="I189" s="464">
        <v>74</v>
      </c>
    </row>
    <row r="190" spans="1:11" s="464" customFormat="1" ht="13.5" thickBot="1" x14ac:dyDescent="0.25">
      <c r="A190" s="346" t="s">
        <v>26</v>
      </c>
      <c r="B190" s="230">
        <f>B189-B175</f>
        <v>3.5</v>
      </c>
      <c r="C190" s="231">
        <f t="shared" ref="C190:F190" si="42">C189-C175</f>
        <v>3.5</v>
      </c>
      <c r="D190" s="231">
        <f t="shared" si="42"/>
        <v>3.5</v>
      </c>
      <c r="E190" s="231">
        <f t="shared" si="42"/>
        <v>0</v>
      </c>
      <c r="F190" s="447">
        <f t="shared" si="42"/>
        <v>0</v>
      </c>
      <c r="G190" s="238"/>
      <c r="H190" s="464" t="s">
        <v>26</v>
      </c>
      <c r="I190" s="464">
        <f>I189-I175</f>
        <v>2.980000000000004</v>
      </c>
    </row>
    <row r="191" spans="1:11" x14ac:dyDescent="0.2">
      <c r="B191" s="311">
        <v>77.5</v>
      </c>
      <c r="C191" s="466">
        <v>77.5</v>
      </c>
      <c r="D191" s="466">
        <v>77.5</v>
      </c>
    </row>
    <row r="192" spans="1:11" ht="13.5" thickBot="1" x14ac:dyDescent="0.25"/>
    <row r="193" spans="1:10" ht="13.5" thickBot="1" x14ac:dyDescent="0.25">
      <c r="A193" s="319" t="s">
        <v>103</v>
      </c>
      <c r="B193" s="567" t="s">
        <v>53</v>
      </c>
      <c r="C193" s="568"/>
      <c r="D193" s="568"/>
      <c r="E193" s="568"/>
      <c r="F193" s="569"/>
      <c r="G193" s="348" t="s">
        <v>0</v>
      </c>
      <c r="H193" s="468"/>
      <c r="I193" s="468"/>
      <c r="J193" s="468"/>
    </row>
    <row r="194" spans="1:10" x14ac:dyDescent="0.2">
      <c r="A194" s="227" t="s">
        <v>2</v>
      </c>
      <c r="B194" s="352">
        <v>1</v>
      </c>
      <c r="C194" s="240">
        <v>2</v>
      </c>
      <c r="D194" s="240">
        <v>3</v>
      </c>
      <c r="E194" s="240">
        <v>4</v>
      </c>
      <c r="F194" s="434">
        <v>5</v>
      </c>
      <c r="G194" s="239"/>
      <c r="H194" s="468"/>
      <c r="I194" s="468"/>
      <c r="J194" s="468"/>
    </row>
    <row r="195" spans="1:10" x14ac:dyDescent="0.2">
      <c r="A195" s="326" t="s">
        <v>3</v>
      </c>
      <c r="B195" s="353">
        <v>2290</v>
      </c>
      <c r="C195" s="354">
        <v>2290</v>
      </c>
      <c r="D195" s="355">
        <v>2290</v>
      </c>
      <c r="E195" s="355">
        <v>2290</v>
      </c>
      <c r="F195" s="435">
        <v>2290</v>
      </c>
      <c r="G195" s="399">
        <v>2290</v>
      </c>
      <c r="H195" s="468"/>
      <c r="I195" s="468"/>
      <c r="J195" s="468"/>
    </row>
    <row r="196" spans="1:10" ht="14.25" x14ac:dyDescent="0.2">
      <c r="A196" s="329" t="s">
        <v>6</v>
      </c>
      <c r="B196" s="457">
        <v>2316</v>
      </c>
      <c r="C196" s="458">
        <v>2418.3333333333335</v>
      </c>
      <c r="D196" s="458">
        <v>2512</v>
      </c>
      <c r="E196" s="358"/>
      <c r="F196" s="441"/>
      <c r="G196" s="276">
        <v>2415.625</v>
      </c>
      <c r="H196" s="468"/>
      <c r="I196" s="468"/>
      <c r="J196" s="468"/>
    </row>
    <row r="197" spans="1:10" ht="14.25" x14ac:dyDescent="0.2">
      <c r="A197" s="227" t="s">
        <v>7</v>
      </c>
      <c r="B197" s="437">
        <v>90</v>
      </c>
      <c r="C197" s="436">
        <v>100</v>
      </c>
      <c r="D197" s="438">
        <v>100</v>
      </c>
      <c r="E197" s="361"/>
      <c r="F197" s="442"/>
      <c r="G197" s="448">
        <v>93.75</v>
      </c>
      <c r="H197" s="468"/>
      <c r="I197" s="468"/>
      <c r="J197" s="468"/>
    </row>
    <row r="198" spans="1:10" ht="14.25" x14ac:dyDescent="0.2">
      <c r="A198" s="227" t="s">
        <v>8</v>
      </c>
      <c r="B198" s="439">
        <v>5.6994818652849742E-2</v>
      </c>
      <c r="C198" s="440">
        <v>3.0705264520945963E-2</v>
      </c>
      <c r="D198" s="440">
        <v>2.9134035769955394E-2</v>
      </c>
      <c r="E198" s="363"/>
      <c r="F198" s="443"/>
      <c r="G198" s="449">
        <v>5.1026689087363367E-2</v>
      </c>
      <c r="H198" s="468"/>
      <c r="I198" s="468"/>
      <c r="J198" s="468"/>
    </row>
    <row r="199" spans="1:10" x14ac:dyDescent="0.2">
      <c r="A199" s="329" t="s">
        <v>1</v>
      </c>
      <c r="B199" s="287">
        <f t="shared" ref="B199:G199" si="43">B196/B195*100-100</f>
        <v>1.1353711790392964</v>
      </c>
      <c r="C199" s="288">
        <f t="shared" si="43"/>
        <v>5.6040756914119498</v>
      </c>
      <c r="D199" s="288">
        <f t="shared" si="43"/>
        <v>9.6943231441048141</v>
      </c>
      <c r="E199" s="288">
        <f t="shared" si="43"/>
        <v>-100</v>
      </c>
      <c r="F199" s="444">
        <f t="shared" si="43"/>
        <v>-100</v>
      </c>
      <c r="G199" s="291">
        <f t="shared" si="43"/>
        <v>5.4858078602619997</v>
      </c>
      <c r="H199" s="468"/>
      <c r="I199" s="468"/>
      <c r="J199" s="468"/>
    </row>
    <row r="200" spans="1:10" ht="13.5" thickBot="1" x14ac:dyDescent="0.25">
      <c r="A200" s="227" t="s">
        <v>27</v>
      </c>
      <c r="B200" s="293">
        <f t="shared" ref="B200:G200" si="44">B196-B183</f>
        <v>102</v>
      </c>
      <c r="C200" s="294">
        <f t="shared" si="44"/>
        <v>65</v>
      </c>
      <c r="D200" s="294">
        <f t="shared" si="44"/>
        <v>4.2222222222221717</v>
      </c>
      <c r="E200" s="294">
        <f t="shared" si="44"/>
        <v>0</v>
      </c>
      <c r="F200" s="445">
        <f t="shared" si="44"/>
        <v>0</v>
      </c>
      <c r="G200" s="298">
        <f t="shared" si="44"/>
        <v>62.399193548387302</v>
      </c>
      <c r="H200" s="468"/>
      <c r="I200" s="468"/>
      <c r="J200" s="468"/>
    </row>
    <row r="201" spans="1:10" x14ac:dyDescent="0.2">
      <c r="A201" s="343" t="s">
        <v>52</v>
      </c>
      <c r="B201" s="300">
        <v>124</v>
      </c>
      <c r="C201" s="301">
        <v>150</v>
      </c>
      <c r="D201" s="301">
        <v>116</v>
      </c>
      <c r="E201" s="301"/>
      <c r="F201" s="446"/>
      <c r="G201" s="366">
        <f>SUM(B201:F201)</f>
        <v>390</v>
      </c>
      <c r="H201" s="468" t="s">
        <v>56</v>
      </c>
      <c r="I201" s="367">
        <f>G188-G201</f>
        <v>0</v>
      </c>
      <c r="J201" s="368">
        <f>I201/G188</f>
        <v>0</v>
      </c>
    </row>
    <row r="202" spans="1:10" x14ac:dyDescent="0.2">
      <c r="A202" s="343" t="s">
        <v>28</v>
      </c>
      <c r="B202" s="233">
        <v>81.5</v>
      </c>
      <c r="C202" s="467">
        <v>81.5</v>
      </c>
      <c r="D202" s="467">
        <v>81.5</v>
      </c>
      <c r="E202" s="467"/>
      <c r="F202" s="391"/>
      <c r="G202" s="237"/>
      <c r="H202" s="468" t="s">
        <v>57</v>
      </c>
      <c r="I202" s="468">
        <v>77.510000000000005</v>
      </c>
      <c r="J202" s="468"/>
    </row>
    <row r="203" spans="1:10" ht="13.5" thickBot="1" x14ac:dyDescent="0.25">
      <c r="A203" s="346" t="s">
        <v>26</v>
      </c>
      <c r="B203" s="230">
        <f>B202-B189</f>
        <v>4</v>
      </c>
      <c r="C203" s="231">
        <f>C202-C189</f>
        <v>4</v>
      </c>
      <c r="D203" s="231">
        <f>D202-D189</f>
        <v>4</v>
      </c>
      <c r="E203" s="231">
        <f>E202-E189</f>
        <v>0</v>
      </c>
      <c r="F203" s="447">
        <f>F202-F189</f>
        <v>0</v>
      </c>
      <c r="G203" s="238"/>
      <c r="H203" s="468" t="s">
        <v>26</v>
      </c>
      <c r="I203" s="468">
        <f>I202-I189</f>
        <v>3.5100000000000051</v>
      </c>
      <c r="J203" s="468"/>
    </row>
    <row r="205" spans="1:10" ht="13.5" thickBot="1" x14ac:dyDescent="0.25"/>
    <row r="206" spans="1:10" s="470" customFormat="1" ht="13.5" thickBot="1" x14ac:dyDescent="0.25">
      <c r="A206" s="319" t="s">
        <v>104</v>
      </c>
      <c r="B206" s="567" t="s">
        <v>53</v>
      </c>
      <c r="C206" s="568"/>
      <c r="D206" s="568"/>
      <c r="E206" s="568"/>
      <c r="F206" s="569"/>
      <c r="G206" s="348" t="s">
        <v>0</v>
      </c>
    </row>
    <row r="207" spans="1:10" s="470" customFormat="1" x14ac:dyDescent="0.2">
      <c r="A207" s="227" t="s">
        <v>2</v>
      </c>
      <c r="B207" s="352">
        <v>1</v>
      </c>
      <c r="C207" s="240">
        <v>2</v>
      </c>
      <c r="D207" s="240">
        <v>3</v>
      </c>
      <c r="E207" s="240">
        <v>4</v>
      </c>
      <c r="F207" s="434">
        <v>5</v>
      </c>
      <c r="G207" s="239"/>
    </row>
    <row r="208" spans="1:10" s="470" customFormat="1" x14ac:dyDescent="0.2">
      <c r="A208" s="326" t="s">
        <v>3</v>
      </c>
      <c r="B208" s="353">
        <v>2420</v>
      </c>
      <c r="C208" s="354">
        <v>2420</v>
      </c>
      <c r="D208" s="355">
        <v>2420</v>
      </c>
      <c r="E208" s="355">
        <v>2420</v>
      </c>
      <c r="F208" s="435">
        <v>2420</v>
      </c>
      <c r="G208" s="399">
        <v>2420</v>
      </c>
    </row>
    <row r="209" spans="1:10" s="470" customFormat="1" ht="14.25" x14ac:dyDescent="0.2">
      <c r="A209" s="329" t="s">
        <v>6</v>
      </c>
      <c r="B209" s="457">
        <v>2420.8333333333335</v>
      </c>
      <c r="C209" s="458">
        <v>2527.3333333333335</v>
      </c>
      <c r="D209" s="458">
        <v>2596.3636363636365</v>
      </c>
      <c r="E209" s="358"/>
      <c r="F209" s="441"/>
      <c r="G209" s="276">
        <v>2513.6842105263158</v>
      </c>
    </row>
    <row r="210" spans="1:10" s="470" customFormat="1" ht="14.25" x14ac:dyDescent="0.2">
      <c r="A210" s="227" t="s">
        <v>7</v>
      </c>
      <c r="B210" s="437">
        <v>100</v>
      </c>
      <c r="C210" s="436">
        <v>100</v>
      </c>
      <c r="D210" s="438">
        <v>100</v>
      </c>
      <c r="E210" s="361"/>
      <c r="F210" s="442"/>
      <c r="G210" s="448">
        <v>94.736842105263165</v>
      </c>
    </row>
    <row r="211" spans="1:10" s="470" customFormat="1" ht="14.25" x14ac:dyDescent="0.2">
      <c r="A211" s="227" t="s">
        <v>8</v>
      </c>
      <c r="B211" s="439">
        <v>3.2106172053070273E-2</v>
      </c>
      <c r="C211" s="440">
        <v>4.8749144944468206E-2</v>
      </c>
      <c r="D211" s="440">
        <v>5.6373636400598975E-2</v>
      </c>
      <c r="E211" s="363"/>
      <c r="F211" s="443"/>
      <c r="G211" s="449">
        <v>5.4656663899721271E-2</v>
      </c>
    </row>
    <row r="212" spans="1:10" s="470" customFormat="1" x14ac:dyDescent="0.2">
      <c r="A212" s="329" t="s">
        <v>1</v>
      </c>
      <c r="B212" s="287">
        <f t="shared" ref="B212:G212" si="45">B209/B208*100-100</f>
        <v>3.44352617079835E-2</v>
      </c>
      <c r="C212" s="288">
        <f t="shared" si="45"/>
        <v>4.4352617079889853</v>
      </c>
      <c r="D212" s="288">
        <f t="shared" si="45"/>
        <v>7.2877535687453161</v>
      </c>
      <c r="E212" s="288">
        <f t="shared" si="45"/>
        <v>-100</v>
      </c>
      <c r="F212" s="444">
        <f t="shared" si="45"/>
        <v>-100</v>
      </c>
      <c r="G212" s="291">
        <f t="shared" si="45"/>
        <v>3.8712483688560155</v>
      </c>
    </row>
    <row r="213" spans="1:10" s="470" customFormat="1" ht="13.5" thickBot="1" x14ac:dyDescent="0.25">
      <c r="A213" s="227" t="s">
        <v>27</v>
      </c>
      <c r="B213" s="293">
        <f t="shared" ref="B213:G213" si="46">B209-B196</f>
        <v>104.83333333333348</v>
      </c>
      <c r="C213" s="294">
        <f t="shared" si="46"/>
        <v>109</v>
      </c>
      <c r="D213" s="294">
        <f t="shared" si="46"/>
        <v>84.363636363636488</v>
      </c>
      <c r="E213" s="294">
        <f t="shared" si="46"/>
        <v>0</v>
      </c>
      <c r="F213" s="445">
        <f t="shared" si="46"/>
        <v>0</v>
      </c>
      <c r="G213" s="298">
        <f t="shared" si="46"/>
        <v>98.059210526315837</v>
      </c>
    </row>
    <row r="214" spans="1:10" s="470" customFormat="1" x14ac:dyDescent="0.2">
      <c r="A214" s="343" t="s">
        <v>52</v>
      </c>
      <c r="B214" s="300">
        <v>124</v>
      </c>
      <c r="C214" s="301">
        <v>150</v>
      </c>
      <c r="D214" s="301">
        <v>115</v>
      </c>
      <c r="E214" s="301"/>
      <c r="F214" s="446"/>
      <c r="G214" s="366">
        <f>SUM(B214:F214)</f>
        <v>389</v>
      </c>
      <c r="H214" s="470" t="s">
        <v>56</v>
      </c>
      <c r="I214" s="367">
        <f>G201-G214</f>
        <v>1</v>
      </c>
      <c r="J214" s="368">
        <f>I214/G201</f>
        <v>2.5641025641025641E-3</v>
      </c>
    </row>
    <row r="215" spans="1:10" s="470" customFormat="1" x14ac:dyDescent="0.2">
      <c r="A215" s="343" t="s">
        <v>28</v>
      </c>
      <c r="B215" s="233">
        <v>86.5</v>
      </c>
      <c r="C215" s="469">
        <v>86</v>
      </c>
      <c r="D215" s="469">
        <v>86</v>
      </c>
      <c r="E215" s="469"/>
      <c r="F215" s="391"/>
      <c r="G215" s="237"/>
      <c r="H215" s="470" t="s">
        <v>57</v>
      </c>
      <c r="I215" s="470">
        <v>81.5</v>
      </c>
    </row>
    <row r="216" spans="1:10" s="470" customFormat="1" ht="13.5" thickBot="1" x14ac:dyDescent="0.25">
      <c r="A216" s="346" t="s">
        <v>26</v>
      </c>
      <c r="B216" s="230">
        <f>B215-B202</f>
        <v>5</v>
      </c>
      <c r="C216" s="231">
        <f>C215-C202</f>
        <v>4.5</v>
      </c>
      <c r="D216" s="231">
        <f>D215-D202</f>
        <v>4.5</v>
      </c>
      <c r="E216" s="231">
        <f>E215-E202</f>
        <v>0</v>
      </c>
      <c r="F216" s="447">
        <f>F215-F202</f>
        <v>0</v>
      </c>
      <c r="G216" s="238"/>
      <c r="H216" s="470" t="s">
        <v>26</v>
      </c>
      <c r="I216" s="470">
        <f>I215-I202</f>
        <v>3.9899999999999949</v>
      </c>
    </row>
    <row r="218" spans="1:10" ht="13.5" thickBot="1" x14ac:dyDescent="0.25"/>
    <row r="219" spans="1:10" s="474" customFormat="1" ht="13.5" thickBot="1" x14ac:dyDescent="0.25">
      <c r="A219" s="319" t="s">
        <v>106</v>
      </c>
      <c r="B219" s="567" t="s">
        <v>53</v>
      </c>
      <c r="C219" s="568"/>
      <c r="D219" s="568"/>
      <c r="E219" s="568"/>
      <c r="F219" s="569"/>
      <c r="G219" s="348" t="s">
        <v>0</v>
      </c>
    </row>
    <row r="220" spans="1:10" s="474" customFormat="1" x14ac:dyDescent="0.2">
      <c r="A220" s="227" t="s">
        <v>2</v>
      </c>
      <c r="B220" s="352">
        <v>1</v>
      </c>
      <c r="C220" s="240">
        <v>2</v>
      </c>
      <c r="D220" s="240">
        <v>3</v>
      </c>
      <c r="E220" s="240">
        <v>4</v>
      </c>
      <c r="F220" s="434">
        <v>5</v>
      </c>
      <c r="G220" s="239"/>
    </row>
    <row r="221" spans="1:10" s="474" customFormat="1" x14ac:dyDescent="0.2">
      <c r="A221" s="326" t="s">
        <v>3</v>
      </c>
      <c r="B221" s="353">
        <v>2560</v>
      </c>
      <c r="C221" s="354">
        <v>2560</v>
      </c>
      <c r="D221" s="355">
        <v>2560</v>
      </c>
      <c r="E221" s="355">
        <v>2560</v>
      </c>
      <c r="F221" s="435">
        <v>2560</v>
      </c>
      <c r="G221" s="399">
        <v>2560</v>
      </c>
    </row>
    <row r="222" spans="1:10" s="474" customFormat="1" ht="14.25" x14ac:dyDescent="0.2">
      <c r="A222" s="329" t="s">
        <v>6</v>
      </c>
      <c r="B222" s="457">
        <v>2517.5</v>
      </c>
      <c r="C222" s="458">
        <v>2583.3333333333335</v>
      </c>
      <c r="D222" s="458">
        <v>2881.818181818182</v>
      </c>
      <c r="E222" s="358"/>
      <c r="F222" s="441"/>
      <c r="G222" s="276">
        <v>2648.9473684210525</v>
      </c>
    </row>
    <row r="223" spans="1:10" s="474" customFormat="1" ht="14.25" x14ac:dyDescent="0.2">
      <c r="A223" s="227" t="s">
        <v>7</v>
      </c>
      <c r="B223" s="437">
        <v>100</v>
      </c>
      <c r="C223" s="436">
        <v>100</v>
      </c>
      <c r="D223" s="438">
        <v>100</v>
      </c>
      <c r="E223" s="361"/>
      <c r="F223" s="442"/>
      <c r="G223" s="448">
        <v>86.84210526315789</v>
      </c>
    </row>
    <row r="224" spans="1:10" s="474" customFormat="1" ht="14.25" x14ac:dyDescent="0.2">
      <c r="A224" s="227" t="s">
        <v>8</v>
      </c>
      <c r="B224" s="439">
        <v>3.09017425826007E-2</v>
      </c>
      <c r="C224" s="440">
        <v>5.3761720402579302E-2</v>
      </c>
      <c r="D224" s="440">
        <v>3.9559416163271917E-2</v>
      </c>
      <c r="E224" s="363"/>
      <c r="F224" s="443"/>
      <c r="G224" s="449">
        <v>7.176732127639647E-2</v>
      </c>
    </row>
    <row r="225" spans="1:10" s="474" customFormat="1" x14ac:dyDescent="0.2">
      <c r="A225" s="329" t="s">
        <v>1</v>
      </c>
      <c r="B225" s="287">
        <f t="shared" ref="B225:G225" si="47">B222/B221*100-100</f>
        <v>-1.66015625</v>
      </c>
      <c r="C225" s="288">
        <f t="shared" si="47"/>
        <v>0.91145833333334281</v>
      </c>
      <c r="D225" s="288">
        <f t="shared" si="47"/>
        <v>12.571022727272734</v>
      </c>
      <c r="E225" s="288">
        <f t="shared" si="47"/>
        <v>-100</v>
      </c>
      <c r="F225" s="444">
        <f t="shared" si="47"/>
        <v>-100</v>
      </c>
      <c r="G225" s="291">
        <f t="shared" si="47"/>
        <v>3.4745065789473699</v>
      </c>
    </row>
    <row r="226" spans="1:10" s="474" customFormat="1" ht="13.5" thickBot="1" x14ac:dyDescent="0.25">
      <c r="A226" s="227" t="s">
        <v>27</v>
      </c>
      <c r="B226" s="293">
        <f t="shared" ref="B226:G226" si="48">B222-B209</f>
        <v>96.666666666666515</v>
      </c>
      <c r="C226" s="294">
        <f t="shared" si="48"/>
        <v>56</v>
      </c>
      <c r="D226" s="294">
        <f t="shared" si="48"/>
        <v>285.4545454545455</v>
      </c>
      <c r="E226" s="294">
        <f t="shared" si="48"/>
        <v>0</v>
      </c>
      <c r="F226" s="445">
        <f t="shared" si="48"/>
        <v>0</v>
      </c>
      <c r="G226" s="298">
        <f t="shared" si="48"/>
        <v>135.26315789473665</v>
      </c>
    </row>
    <row r="227" spans="1:10" s="474" customFormat="1" x14ac:dyDescent="0.2">
      <c r="A227" s="343" t="s">
        <v>52</v>
      </c>
      <c r="B227" s="300">
        <v>124</v>
      </c>
      <c r="C227" s="301">
        <v>150</v>
      </c>
      <c r="D227" s="301">
        <v>114</v>
      </c>
      <c r="E227" s="301"/>
      <c r="F227" s="446"/>
      <c r="G227" s="366">
        <f>SUM(B227:F227)</f>
        <v>388</v>
      </c>
      <c r="H227" s="474" t="s">
        <v>56</v>
      </c>
      <c r="I227" s="367">
        <f>G214-G227</f>
        <v>1</v>
      </c>
      <c r="J227" s="368">
        <f>I227/G214</f>
        <v>2.5706940874035988E-3</v>
      </c>
    </row>
    <row r="228" spans="1:10" s="474" customFormat="1" x14ac:dyDescent="0.2">
      <c r="A228" s="343" t="s">
        <v>28</v>
      </c>
      <c r="B228" s="233">
        <v>91.5</v>
      </c>
      <c r="C228" s="475">
        <v>91</v>
      </c>
      <c r="D228" s="475">
        <v>91</v>
      </c>
      <c r="E228" s="475"/>
      <c r="F228" s="391"/>
      <c r="G228" s="237"/>
      <c r="H228" s="474" t="s">
        <v>57</v>
      </c>
      <c r="I228" s="474">
        <v>86.15</v>
      </c>
    </row>
    <row r="229" spans="1:10" s="474" customFormat="1" ht="13.5" thickBot="1" x14ac:dyDescent="0.25">
      <c r="A229" s="346" t="s">
        <v>26</v>
      </c>
      <c r="B229" s="230">
        <f>B228-B215</f>
        <v>5</v>
      </c>
      <c r="C229" s="231">
        <f>C228-C215</f>
        <v>5</v>
      </c>
      <c r="D229" s="231">
        <f>D228-D215</f>
        <v>5</v>
      </c>
      <c r="E229" s="231">
        <f>E228-E215</f>
        <v>0</v>
      </c>
      <c r="F229" s="447">
        <f>F228-F215</f>
        <v>0</v>
      </c>
      <c r="G229" s="238"/>
      <c r="H229" s="474" t="s">
        <v>26</v>
      </c>
      <c r="I229" s="474">
        <f>I228-I215</f>
        <v>4.6500000000000057</v>
      </c>
    </row>
    <row r="230" spans="1:10" x14ac:dyDescent="0.2">
      <c r="D230" s="311" t="s">
        <v>111</v>
      </c>
    </row>
    <row r="231" spans="1:10" ht="13.5" thickBot="1" x14ac:dyDescent="0.25"/>
    <row r="232" spans="1:10" ht="13.5" thickBot="1" x14ac:dyDescent="0.25">
      <c r="A232" s="319" t="s">
        <v>113</v>
      </c>
      <c r="B232" s="567" t="s">
        <v>53</v>
      </c>
      <c r="C232" s="568"/>
      <c r="D232" s="568"/>
      <c r="E232" s="568"/>
      <c r="F232" s="569"/>
      <c r="G232" s="348" t="s">
        <v>0</v>
      </c>
      <c r="H232" s="477"/>
      <c r="I232" s="477"/>
      <c r="J232" s="477"/>
    </row>
    <row r="233" spans="1:10" x14ac:dyDescent="0.2">
      <c r="A233" s="227" t="s">
        <v>2</v>
      </c>
      <c r="B233" s="352">
        <v>1</v>
      </c>
      <c r="C233" s="240">
        <v>2</v>
      </c>
      <c r="D233" s="240">
        <v>3</v>
      </c>
      <c r="E233" s="240">
        <v>4</v>
      </c>
      <c r="F233" s="434">
        <v>5</v>
      </c>
      <c r="G233" s="239"/>
      <c r="H233" s="477"/>
      <c r="I233" s="477"/>
      <c r="J233" s="477"/>
    </row>
    <row r="234" spans="1:10" x14ac:dyDescent="0.2">
      <c r="A234" s="326" t="s">
        <v>3</v>
      </c>
      <c r="B234" s="353">
        <v>2710</v>
      </c>
      <c r="C234" s="354">
        <v>2710</v>
      </c>
      <c r="D234" s="355">
        <v>2710</v>
      </c>
      <c r="E234" s="355">
        <v>2710</v>
      </c>
      <c r="F234" s="435">
        <v>2710</v>
      </c>
      <c r="G234" s="399">
        <v>2710</v>
      </c>
      <c r="H234" s="477"/>
      <c r="I234" s="477"/>
      <c r="J234" s="477"/>
    </row>
    <row r="235" spans="1:10" ht="14.25" x14ac:dyDescent="0.2">
      <c r="A235" s="329" t="s">
        <v>6</v>
      </c>
      <c r="B235" s="457">
        <v>2628.46</v>
      </c>
      <c r="C235" s="458">
        <v>2718</v>
      </c>
      <c r="D235" s="458">
        <v>2853.2</v>
      </c>
      <c r="E235" s="358"/>
      <c r="F235" s="441"/>
      <c r="G235" s="276">
        <v>2754.2</v>
      </c>
      <c r="H235" s="477"/>
      <c r="I235" s="477"/>
      <c r="J235" s="477"/>
    </row>
    <row r="236" spans="1:10" ht="14.25" x14ac:dyDescent="0.2">
      <c r="A236" s="227" t="s">
        <v>7</v>
      </c>
      <c r="B236" s="437">
        <v>100</v>
      </c>
      <c r="C236" s="436">
        <v>86.7</v>
      </c>
      <c r="D236" s="438">
        <v>95.5</v>
      </c>
      <c r="E236" s="361"/>
      <c r="F236" s="442"/>
      <c r="G236" s="448">
        <v>92</v>
      </c>
      <c r="H236" s="477"/>
      <c r="I236" s="477"/>
      <c r="J236" s="477"/>
    </row>
    <row r="237" spans="1:10" ht="14.25" x14ac:dyDescent="0.2">
      <c r="A237" s="227" t="s">
        <v>8</v>
      </c>
      <c r="B237" s="439">
        <v>4.9000000000000002E-2</v>
      </c>
      <c r="C237" s="440">
        <v>5.8999999999999997E-2</v>
      </c>
      <c r="D237" s="440">
        <v>5.7000000000000002E-2</v>
      </c>
      <c r="E237" s="363"/>
      <c r="F237" s="443"/>
      <c r="G237" s="449">
        <v>6.5000000000000002E-2</v>
      </c>
      <c r="H237" s="477"/>
      <c r="I237" s="477"/>
      <c r="J237" s="477"/>
    </row>
    <row r="238" spans="1:10" x14ac:dyDescent="0.2">
      <c r="A238" s="329" t="s">
        <v>1</v>
      </c>
      <c r="B238" s="287">
        <f t="shared" ref="B238:G238" si="49">B235/B234*100-100</f>
        <v>-3.0088560885608899</v>
      </c>
      <c r="C238" s="288">
        <f t="shared" si="49"/>
        <v>0.29520295202951274</v>
      </c>
      <c r="D238" s="288">
        <f t="shared" si="49"/>
        <v>5.2841328413284003</v>
      </c>
      <c r="E238" s="288">
        <f t="shared" si="49"/>
        <v>-100</v>
      </c>
      <c r="F238" s="444">
        <f t="shared" si="49"/>
        <v>-100</v>
      </c>
      <c r="G238" s="291">
        <f t="shared" si="49"/>
        <v>1.6309963099630806</v>
      </c>
      <c r="H238" s="477"/>
      <c r="I238" s="477"/>
      <c r="J238" s="477"/>
    </row>
    <row r="239" spans="1:10" ht="13.5" thickBot="1" x14ac:dyDescent="0.25">
      <c r="A239" s="227" t="s">
        <v>27</v>
      </c>
      <c r="B239" s="293">
        <f t="shared" ref="B239:G239" si="50">B235-B222</f>
        <v>110.96000000000004</v>
      </c>
      <c r="C239" s="294">
        <f t="shared" si="50"/>
        <v>134.66666666666652</v>
      </c>
      <c r="D239" s="294">
        <f t="shared" si="50"/>
        <v>-28.618181818182165</v>
      </c>
      <c r="E239" s="294">
        <f t="shared" si="50"/>
        <v>0</v>
      </c>
      <c r="F239" s="445">
        <f t="shared" si="50"/>
        <v>0</v>
      </c>
      <c r="G239" s="298">
        <f t="shared" si="50"/>
        <v>105.25263157894733</v>
      </c>
      <c r="H239" s="477"/>
      <c r="I239" s="477"/>
      <c r="J239" s="477"/>
    </row>
    <row r="240" spans="1:10" x14ac:dyDescent="0.2">
      <c r="A240" s="343" t="s">
        <v>52</v>
      </c>
      <c r="B240" s="300">
        <v>124</v>
      </c>
      <c r="C240" s="301">
        <v>149</v>
      </c>
      <c r="D240" s="301">
        <v>114</v>
      </c>
      <c r="E240" s="301"/>
      <c r="F240" s="446"/>
      <c r="G240" s="366">
        <f>SUM(B240:F240)</f>
        <v>387</v>
      </c>
      <c r="H240" s="477" t="s">
        <v>56</v>
      </c>
      <c r="I240" s="367">
        <f>G227-G240</f>
        <v>1</v>
      </c>
      <c r="J240" s="368">
        <f>I240/G227</f>
        <v>2.5773195876288659E-3</v>
      </c>
    </row>
    <row r="241" spans="1:10" x14ac:dyDescent="0.2">
      <c r="A241" s="343" t="s">
        <v>28</v>
      </c>
      <c r="B241" s="233">
        <v>98</v>
      </c>
      <c r="C241" s="478">
        <v>97</v>
      </c>
      <c r="D241" s="478">
        <v>97</v>
      </c>
      <c r="E241" s="478"/>
      <c r="F241" s="391"/>
      <c r="G241" s="237"/>
      <c r="H241" s="477" t="s">
        <v>57</v>
      </c>
      <c r="I241" s="477">
        <v>91.16</v>
      </c>
      <c r="J241" s="477"/>
    </row>
    <row r="242" spans="1:10" ht="13.5" thickBot="1" x14ac:dyDescent="0.25">
      <c r="A242" s="346" t="s">
        <v>26</v>
      </c>
      <c r="B242" s="230">
        <f>B241-B228</f>
        <v>6.5</v>
      </c>
      <c r="C242" s="231">
        <f>C241-C228</f>
        <v>6</v>
      </c>
      <c r="D242" s="231">
        <f>D241-D228</f>
        <v>6</v>
      </c>
      <c r="E242" s="231">
        <f>E241-E228</f>
        <v>0</v>
      </c>
      <c r="F242" s="447">
        <f>F241-F228</f>
        <v>0</v>
      </c>
      <c r="G242" s="238"/>
      <c r="H242" s="477" t="s">
        <v>26</v>
      </c>
      <c r="I242" s="477">
        <f>I241-I228</f>
        <v>5.0099999999999909</v>
      </c>
      <c r="J242" s="477"/>
    </row>
    <row r="244" spans="1:10" ht="13.5" thickBot="1" x14ac:dyDescent="0.25"/>
    <row r="245" spans="1:10" s="492" customFormat="1" ht="13.5" thickBot="1" x14ac:dyDescent="0.25">
      <c r="A245" s="319" t="s">
        <v>115</v>
      </c>
      <c r="B245" s="567" t="s">
        <v>53</v>
      </c>
      <c r="C245" s="568"/>
      <c r="D245" s="568"/>
      <c r="E245" s="568"/>
      <c r="F245" s="569"/>
      <c r="G245" s="348" t="s">
        <v>0</v>
      </c>
    </row>
    <row r="246" spans="1:10" s="492" customFormat="1" x14ac:dyDescent="0.2">
      <c r="A246" s="227" t="s">
        <v>2</v>
      </c>
      <c r="B246" s="352">
        <v>1</v>
      </c>
      <c r="C246" s="240">
        <v>2</v>
      </c>
      <c r="D246" s="240">
        <v>3</v>
      </c>
      <c r="E246" s="240">
        <v>4</v>
      </c>
      <c r="F246" s="434">
        <v>5</v>
      </c>
      <c r="G246" s="239"/>
    </row>
    <row r="247" spans="1:10" s="492" customFormat="1" x14ac:dyDescent="0.2">
      <c r="A247" s="326" t="s">
        <v>3</v>
      </c>
      <c r="B247" s="353">
        <v>2870</v>
      </c>
      <c r="C247" s="354">
        <v>2870</v>
      </c>
      <c r="D247" s="355">
        <v>2870</v>
      </c>
      <c r="E247" s="355">
        <v>2870</v>
      </c>
      <c r="F247" s="435">
        <v>2870</v>
      </c>
      <c r="G247" s="399">
        <v>2870</v>
      </c>
    </row>
    <row r="248" spans="1:10" s="492" customFormat="1" ht="14.25" x14ac:dyDescent="0.2">
      <c r="A248" s="329" t="s">
        <v>6</v>
      </c>
      <c r="B248" s="457">
        <v>2573.75</v>
      </c>
      <c r="C248" s="458">
        <v>2833.53</v>
      </c>
      <c r="D248" s="458">
        <v>3044.62</v>
      </c>
      <c r="E248" s="358"/>
      <c r="F248" s="441"/>
      <c r="G248" s="276">
        <v>2851.05</v>
      </c>
    </row>
    <row r="249" spans="1:10" s="492" customFormat="1" ht="14.25" x14ac:dyDescent="0.2">
      <c r="A249" s="227" t="s">
        <v>7</v>
      </c>
      <c r="B249" s="437">
        <v>100</v>
      </c>
      <c r="C249" s="436">
        <v>100</v>
      </c>
      <c r="D249" s="438">
        <v>92.3</v>
      </c>
      <c r="E249" s="361"/>
      <c r="F249" s="442"/>
      <c r="G249" s="448">
        <v>81.58</v>
      </c>
    </row>
    <row r="250" spans="1:10" s="492" customFormat="1" ht="14.25" x14ac:dyDescent="0.2">
      <c r="A250" s="227" t="s">
        <v>8</v>
      </c>
      <c r="B250" s="439">
        <v>2.58E-2</v>
      </c>
      <c r="C250" s="440">
        <v>3.27E-2</v>
      </c>
      <c r="D250" s="440">
        <v>4.8599999999999997E-2</v>
      </c>
      <c r="E250" s="363"/>
      <c r="F250" s="443"/>
      <c r="G250" s="449">
        <v>7.1400000000000005E-2</v>
      </c>
    </row>
    <row r="251" spans="1:10" s="492" customFormat="1" x14ac:dyDescent="0.2">
      <c r="A251" s="329" t="s">
        <v>1</v>
      </c>
      <c r="B251" s="287">
        <f t="shared" ref="B251:G251" si="51">B248/B247*100-100</f>
        <v>-10.322299651567945</v>
      </c>
      <c r="C251" s="288">
        <f t="shared" si="51"/>
        <v>-1.2707317073170685</v>
      </c>
      <c r="D251" s="288">
        <f t="shared" si="51"/>
        <v>6.0843205574912815</v>
      </c>
      <c r="E251" s="288">
        <f t="shared" si="51"/>
        <v>-100</v>
      </c>
      <c r="F251" s="444">
        <f t="shared" si="51"/>
        <v>-100</v>
      </c>
      <c r="G251" s="291">
        <f t="shared" si="51"/>
        <v>-0.66027874564458955</v>
      </c>
    </row>
    <row r="252" spans="1:10" s="492" customFormat="1" ht="13.5" thickBot="1" x14ac:dyDescent="0.25">
      <c r="A252" s="227" t="s">
        <v>27</v>
      </c>
      <c r="B252" s="293">
        <f t="shared" ref="B252:G252" si="52">B248-B235</f>
        <v>-54.710000000000036</v>
      </c>
      <c r="C252" s="294">
        <f t="shared" si="52"/>
        <v>115.5300000000002</v>
      </c>
      <c r="D252" s="294">
        <f t="shared" si="52"/>
        <v>191.42000000000007</v>
      </c>
      <c r="E252" s="294">
        <f t="shared" si="52"/>
        <v>0</v>
      </c>
      <c r="F252" s="445">
        <f t="shared" si="52"/>
        <v>0</v>
      </c>
      <c r="G252" s="298">
        <f t="shared" si="52"/>
        <v>96.850000000000364</v>
      </c>
    </row>
    <row r="253" spans="1:10" s="492" customFormat="1" x14ac:dyDescent="0.2">
      <c r="A253" s="343" t="s">
        <v>52</v>
      </c>
      <c r="B253" s="300">
        <v>71</v>
      </c>
      <c r="C253" s="301">
        <v>189</v>
      </c>
      <c r="D253" s="301">
        <v>127</v>
      </c>
      <c r="E253" s="301"/>
      <c r="F253" s="446"/>
      <c r="G253" s="366">
        <f>SUM(B253:F253)</f>
        <v>387</v>
      </c>
      <c r="H253" s="492" t="s">
        <v>56</v>
      </c>
      <c r="I253" s="367">
        <f>G240-G253</f>
        <v>0</v>
      </c>
      <c r="J253" s="368">
        <f>I253/G240</f>
        <v>0</v>
      </c>
    </row>
    <row r="254" spans="1:10" s="492" customFormat="1" x14ac:dyDescent="0.2">
      <c r="A254" s="343" t="s">
        <v>28</v>
      </c>
      <c r="B254" s="233">
        <v>105.5</v>
      </c>
      <c r="C254" s="491">
        <v>104</v>
      </c>
      <c r="D254" s="491">
        <v>103.5</v>
      </c>
      <c r="E254" s="491"/>
      <c r="F254" s="391"/>
      <c r="G254" s="237"/>
      <c r="H254" s="492" t="s">
        <v>57</v>
      </c>
      <c r="I254" s="492">
        <v>97.16</v>
      </c>
    </row>
    <row r="255" spans="1:10" s="492" customFormat="1" ht="13.5" thickBot="1" x14ac:dyDescent="0.25">
      <c r="A255" s="346" t="s">
        <v>26</v>
      </c>
      <c r="B255" s="230">
        <f>B254-B241</f>
        <v>7.5</v>
      </c>
      <c r="C255" s="231">
        <f>C254-C241</f>
        <v>7</v>
      </c>
      <c r="D255" s="231">
        <f>D254-D241</f>
        <v>6.5</v>
      </c>
      <c r="E255" s="231">
        <f>E254-E241</f>
        <v>0</v>
      </c>
      <c r="F255" s="447">
        <f>F254-F241</f>
        <v>0</v>
      </c>
      <c r="G255" s="238"/>
      <c r="H255" s="492" t="s">
        <v>26</v>
      </c>
      <c r="I255" s="492">
        <f>I254-I241</f>
        <v>6</v>
      </c>
    </row>
    <row r="257" spans="1:10" ht="13.5" thickBot="1" x14ac:dyDescent="0.25"/>
    <row r="258" spans="1:10" ht="13.5" thickBot="1" x14ac:dyDescent="0.25">
      <c r="A258" s="319" t="s">
        <v>117</v>
      </c>
      <c r="B258" s="567" t="s">
        <v>53</v>
      </c>
      <c r="C258" s="568"/>
      <c r="D258" s="568"/>
      <c r="E258" s="568"/>
      <c r="F258" s="569"/>
      <c r="G258" s="348" t="s">
        <v>0</v>
      </c>
      <c r="H258" s="494"/>
      <c r="I258" s="494"/>
      <c r="J258" s="494"/>
    </row>
    <row r="259" spans="1:10" x14ac:dyDescent="0.2">
      <c r="A259" s="227" t="s">
        <v>2</v>
      </c>
      <c r="B259" s="352">
        <v>1</v>
      </c>
      <c r="C259" s="240">
        <v>2</v>
      </c>
      <c r="D259" s="240">
        <v>3</v>
      </c>
      <c r="E259" s="240">
        <v>4</v>
      </c>
      <c r="F259" s="434">
        <v>5</v>
      </c>
      <c r="G259" s="239"/>
      <c r="H259" s="494"/>
      <c r="I259" s="494"/>
      <c r="J259" s="494"/>
    </row>
    <row r="260" spans="1:10" x14ac:dyDescent="0.2">
      <c r="A260" s="326" t="s">
        <v>3</v>
      </c>
      <c r="B260" s="353">
        <v>3040</v>
      </c>
      <c r="C260" s="354">
        <v>3040</v>
      </c>
      <c r="D260" s="355">
        <v>3040</v>
      </c>
      <c r="E260" s="355">
        <v>3040</v>
      </c>
      <c r="F260" s="435">
        <v>3040</v>
      </c>
      <c r="G260" s="399">
        <v>3040</v>
      </c>
      <c r="H260" s="494"/>
      <c r="I260" s="494"/>
      <c r="J260" s="494"/>
    </row>
    <row r="261" spans="1:10" ht="14.25" x14ac:dyDescent="0.2">
      <c r="A261" s="329" t="s">
        <v>6</v>
      </c>
      <c r="B261" s="457">
        <v>2920</v>
      </c>
      <c r="C261" s="458">
        <v>3037.89</v>
      </c>
      <c r="D261" s="458">
        <v>3143.04</v>
      </c>
      <c r="E261" s="358"/>
      <c r="F261" s="441"/>
      <c r="G261" s="276">
        <v>3046.45</v>
      </c>
      <c r="H261" s="494"/>
      <c r="I261" s="494"/>
      <c r="J261" s="494"/>
    </row>
    <row r="262" spans="1:10" ht="14.25" x14ac:dyDescent="0.2">
      <c r="A262" s="227" t="s">
        <v>7</v>
      </c>
      <c r="B262" s="437">
        <v>73.3</v>
      </c>
      <c r="C262" s="436">
        <v>100</v>
      </c>
      <c r="D262" s="438">
        <v>100</v>
      </c>
      <c r="E262" s="361"/>
      <c r="F262" s="442"/>
      <c r="G262" s="448">
        <v>93.42</v>
      </c>
      <c r="H262" s="494"/>
      <c r="I262" s="494"/>
      <c r="J262" s="494"/>
    </row>
    <row r="263" spans="1:10" ht="14.25" x14ac:dyDescent="0.2">
      <c r="A263" s="227" t="s">
        <v>8</v>
      </c>
      <c r="B263" s="439">
        <v>7.0699999999999999E-2</v>
      </c>
      <c r="C263" s="440">
        <v>3.73E-2</v>
      </c>
      <c r="D263" s="440">
        <v>2.4299999999999999E-2</v>
      </c>
      <c r="E263" s="363"/>
      <c r="F263" s="443"/>
      <c r="G263" s="449">
        <v>4.9399999999999999E-2</v>
      </c>
      <c r="H263" s="494"/>
      <c r="I263" s="494"/>
      <c r="J263" s="494"/>
    </row>
    <row r="264" spans="1:10" x14ac:dyDescent="0.2">
      <c r="A264" s="329" t="s">
        <v>1</v>
      </c>
      <c r="B264" s="287">
        <f t="shared" ref="B264:G264" si="53">B261/B260*100-100</f>
        <v>-3.9473684210526301</v>
      </c>
      <c r="C264" s="288">
        <f t="shared" si="53"/>
        <v>-6.9407894736855269E-2</v>
      </c>
      <c r="D264" s="288">
        <f t="shared" si="53"/>
        <v>3.3894736842105146</v>
      </c>
      <c r="E264" s="288">
        <f t="shared" si="53"/>
        <v>-100</v>
      </c>
      <c r="F264" s="444">
        <f t="shared" si="53"/>
        <v>-100</v>
      </c>
      <c r="G264" s="291">
        <f t="shared" si="53"/>
        <v>0.21217105263158942</v>
      </c>
      <c r="H264" s="494"/>
      <c r="I264" s="494"/>
      <c r="J264" s="494"/>
    </row>
    <row r="265" spans="1:10" ht="13.5" thickBot="1" x14ac:dyDescent="0.25">
      <c r="A265" s="227" t="s">
        <v>27</v>
      </c>
      <c r="B265" s="293">
        <f t="shared" ref="B265:G265" si="54">B261-B248</f>
        <v>346.25</v>
      </c>
      <c r="C265" s="294">
        <f t="shared" si="54"/>
        <v>204.35999999999967</v>
      </c>
      <c r="D265" s="294">
        <f t="shared" si="54"/>
        <v>98.420000000000073</v>
      </c>
      <c r="E265" s="294">
        <f t="shared" si="54"/>
        <v>0</v>
      </c>
      <c r="F265" s="445">
        <f t="shared" si="54"/>
        <v>0</v>
      </c>
      <c r="G265" s="298">
        <f t="shared" si="54"/>
        <v>195.39999999999964</v>
      </c>
      <c r="H265" s="494"/>
      <c r="I265" s="494"/>
      <c r="J265" s="494"/>
    </row>
    <row r="266" spans="1:10" x14ac:dyDescent="0.2">
      <c r="A266" s="343" t="s">
        <v>52</v>
      </c>
      <c r="B266" s="300">
        <v>71</v>
      </c>
      <c r="C266" s="301">
        <v>187</v>
      </c>
      <c r="D266" s="301">
        <v>127</v>
      </c>
      <c r="E266" s="301"/>
      <c r="F266" s="446"/>
      <c r="G266" s="366">
        <f>SUM(B266:F266)</f>
        <v>385</v>
      </c>
      <c r="H266" s="494" t="s">
        <v>56</v>
      </c>
      <c r="I266" s="367">
        <f>G253-G266</f>
        <v>2</v>
      </c>
      <c r="J266" s="368">
        <f>I266/G253</f>
        <v>5.1679586563307496E-3</v>
      </c>
    </row>
    <row r="267" spans="1:10" x14ac:dyDescent="0.2">
      <c r="A267" s="343" t="s">
        <v>28</v>
      </c>
      <c r="B267" s="233">
        <v>112.5</v>
      </c>
      <c r="C267" s="493">
        <v>111</v>
      </c>
      <c r="D267" s="493">
        <v>111</v>
      </c>
      <c r="E267" s="493"/>
      <c r="F267" s="391"/>
      <c r="G267" s="237"/>
      <c r="H267" s="494" t="s">
        <v>57</v>
      </c>
      <c r="I267" s="494">
        <v>104.13</v>
      </c>
      <c r="J267" s="494"/>
    </row>
    <row r="268" spans="1:10" ht="13.5" thickBot="1" x14ac:dyDescent="0.25">
      <c r="A268" s="346" t="s">
        <v>26</v>
      </c>
      <c r="B268" s="230">
        <f>B267-B254</f>
        <v>7</v>
      </c>
      <c r="C268" s="231">
        <f>C267-C254</f>
        <v>7</v>
      </c>
      <c r="D268" s="231">
        <f>D267-D254</f>
        <v>7.5</v>
      </c>
      <c r="E268" s="231">
        <f>E267-E254</f>
        <v>0</v>
      </c>
      <c r="F268" s="447">
        <f>F267-F254</f>
        <v>0</v>
      </c>
      <c r="G268" s="238"/>
      <c r="H268" s="494" t="s">
        <v>26</v>
      </c>
      <c r="I268" s="494">
        <f>I267-I254</f>
        <v>6.9699999999999989</v>
      </c>
      <c r="J268" s="494"/>
    </row>
    <row r="270" spans="1:10" ht="13.5" thickBot="1" x14ac:dyDescent="0.25"/>
    <row r="271" spans="1:10" s="496" customFormat="1" ht="13.5" thickBot="1" x14ac:dyDescent="0.25">
      <c r="A271" s="319" t="s">
        <v>118</v>
      </c>
      <c r="B271" s="567" t="s">
        <v>53</v>
      </c>
      <c r="C271" s="568"/>
      <c r="D271" s="568"/>
      <c r="E271" s="568"/>
      <c r="F271" s="569"/>
      <c r="G271" s="348" t="s">
        <v>0</v>
      </c>
    </row>
    <row r="272" spans="1:10" s="496" customFormat="1" x14ac:dyDescent="0.2">
      <c r="A272" s="227" t="s">
        <v>2</v>
      </c>
      <c r="B272" s="352">
        <v>1</v>
      </c>
      <c r="C272" s="240">
        <v>2</v>
      </c>
      <c r="D272" s="240">
        <v>3</v>
      </c>
      <c r="E272" s="240">
        <v>4</v>
      </c>
      <c r="F272" s="434">
        <v>5</v>
      </c>
      <c r="G272" s="239"/>
    </row>
    <row r="273" spans="1:10" s="496" customFormat="1" x14ac:dyDescent="0.2">
      <c r="A273" s="326" t="s">
        <v>3</v>
      </c>
      <c r="B273" s="353">
        <v>3240</v>
      </c>
      <c r="C273" s="354">
        <v>3240</v>
      </c>
      <c r="D273" s="355">
        <v>3240</v>
      </c>
      <c r="E273" s="355">
        <v>3240</v>
      </c>
      <c r="F273" s="435">
        <v>3240</v>
      </c>
      <c r="G273" s="399">
        <v>3240</v>
      </c>
    </row>
    <row r="274" spans="1:10" s="496" customFormat="1" ht="14.25" x14ac:dyDescent="0.2">
      <c r="A274" s="329" t="s">
        <v>6</v>
      </c>
      <c r="B274" s="457">
        <v>3059.29</v>
      </c>
      <c r="C274" s="458">
        <v>3223.53</v>
      </c>
      <c r="D274" s="458">
        <v>3397.69</v>
      </c>
      <c r="E274" s="358"/>
      <c r="F274" s="441"/>
      <c r="G274" s="276">
        <v>3253.65</v>
      </c>
    </row>
    <row r="275" spans="1:10" s="496" customFormat="1" ht="14.25" x14ac:dyDescent="0.2">
      <c r="A275" s="227" t="s">
        <v>7</v>
      </c>
      <c r="B275" s="437">
        <v>100</v>
      </c>
      <c r="C275" s="436">
        <v>100</v>
      </c>
      <c r="D275" s="438">
        <v>96.2</v>
      </c>
      <c r="E275" s="361"/>
      <c r="F275" s="442"/>
      <c r="G275" s="448">
        <v>91.89</v>
      </c>
    </row>
    <row r="276" spans="1:10" s="496" customFormat="1" ht="14.25" x14ac:dyDescent="0.2">
      <c r="A276" s="227" t="s">
        <v>8</v>
      </c>
      <c r="B276" s="439">
        <v>5.1400000000000001E-2</v>
      </c>
      <c r="C276" s="440">
        <v>4.5999999999999999E-2</v>
      </c>
      <c r="D276" s="440">
        <v>4.5900000000000003E-2</v>
      </c>
      <c r="E276" s="363"/>
      <c r="F276" s="443"/>
      <c r="G276" s="449">
        <v>0.06</v>
      </c>
    </row>
    <row r="277" spans="1:10" s="496" customFormat="1" x14ac:dyDescent="0.2">
      <c r="A277" s="329" t="s">
        <v>1</v>
      </c>
      <c r="B277" s="287">
        <f t="shared" ref="B277:G277" si="55">B274/B273*100-100</f>
        <v>-5.5774691358024739</v>
      </c>
      <c r="C277" s="288">
        <f t="shared" si="55"/>
        <v>-0.50833333333332575</v>
      </c>
      <c r="D277" s="288">
        <f t="shared" si="55"/>
        <v>4.8669753086419689</v>
      </c>
      <c r="E277" s="288">
        <f t="shared" si="55"/>
        <v>-100</v>
      </c>
      <c r="F277" s="444">
        <f t="shared" si="55"/>
        <v>-100</v>
      </c>
      <c r="G277" s="291">
        <f t="shared" si="55"/>
        <v>0.42129629629630472</v>
      </c>
    </row>
    <row r="278" spans="1:10" s="496" customFormat="1" ht="13.5" thickBot="1" x14ac:dyDescent="0.25">
      <c r="A278" s="227" t="s">
        <v>27</v>
      </c>
      <c r="B278" s="293">
        <f t="shared" ref="B278:G278" si="56">B274-B261</f>
        <v>139.28999999999996</v>
      </c>
      <c r="C278" s="294">
        <f t="shared" si="56"/>
        <v>185.64000000000033</v>
      </c>
      <c r="D278" s="294">
        <f t="shared" si="56"/>
        <v>254.65000000000009</v>
      </c>
      <c r="E278" s="294">
        <f t="shared" si="56"/>
        <v>0</v>
      </c>
      <c r="F278" s="445">
        <f t="shared" si="56"/>
        <v>0</v>
      </c>
      <c r="G278" s="298">
        <f t="shared" si="56"/>
        <v>207.20000000000027</v>
      </c>
    </row>
    <row r="279" spans="1:10" s="496" customFormat="1" x14ac:dyDescent="0.2">
      <c r="A279" s="343" t="s">
        <v>52</v>
      </c>
      <c r="B279" s="300">
        <v>71</v>
      </c>
      <c r="C279" s="301">
        <v>186</v>
      </c>
      <c r="D279" s="301">
        <v>126</v>
      </c>
      <c r="E279" s="301"/>
      <c r="F279" s="446"/>
      <c r="G279" s="366">
        <f>SUM(B279:F279)</f>
        <v>383</v>
      </c>
      <c r="H279" s="496" t="s">
        <v>56</v>
      </c>
      <c r="I279" s="367">
        <f>G266-G279</f>
        <v>2</v>
      </c>
      <c r="J279" s="368">
        <f>I279/G266</f>
        <v>5.1948051948051948E-3</v>
      </c>
    </row>
    <row r="280" spans="1:10" s="496" customFormat="1" x14ac:dyDescent="0.2">
      <c r="A280" s="343" t="s">
        <v>28</v>
      </c>
      <c r="B280" s="233">
        <v>117.5</v>
      </c>
      <c r="C280" s="495">
        <v>116</v>
      </c>
      <c r="D280" s="495">
        <v>116</v>
      </c>
      <c r="E280" s="495"/>
      <c r="F280" s="391"/>
      <c r="G280" s="237"/>
      <c r="H280" s="496" t="s">
        <v>57</v>
      </c>
      <c r="I280" s="496">
        <v>111.28</v>
      </c>
    </row>
    <row r="281" spans="1:10" s="496" customFormat="1" ht="13.5" thickBot="1" x14ac:dyDescent="0.25">
      <c r="A281" s="346" t="s">
        <v>26</v>
      </c>
      <c r="B281" s="230">
        <f>B280-B267</f>
        <v>5</v>
      </c>
      <c r="C281" s="231">
        <f>C280-C267</f>
        <v>5</v>
      </c>
      <c r="D281" s="231">
        <f>D280-D267</f>
        <v>5</v>
      </c>
      <c r="E281" s="231">
        <f>E280-E267</f>
        <v>0</v>
      </c>
      <c r="F281" s="447">
        <f>F280-F267</f>
        <v>0</v>
      </c>
      <c r="G281" s="238"/>
      <c r="H281" s="496" t="s">
        <v>26</v>
      </c>
      <c r="I281" s="496">
        <f>I280-I267</f>
        <v>7.1500000000000057</v>
      </c>
    </row>
    <row r="283" spans="1:10" ht="13.5" thickBot="1" x14ac:dyDescent="0.25"/>
    <row r="284" spans="1:10" s="498" customFormat="1" ht="13.5" thickBot="1" x14ac:dyDescent="0.25">
      <c r="A284" s="319" t="s">
        <v>119</v>
      </c>
      <c r="B284" s="567" t="s">
        <v>53</v>
      </c>
      <c r="C284" s="568"/>
      <c r="D284" s="568"/>
      <c r="E284" s="568"/>
      <c r="F284" s="569"/>
      <c r="G284" s="348" t="s">
        <v>0</v>
      </c>
    </row>
    <row r="285" spans="1:10" s="498" customFormat="1" x14ac:dyDescent="0.2">
      <c r="A285" s="227" t="s">
        <v>2</v>
      </c>
      <c r="B285" s="352">
        <v>1</v>
      </c>
      <c r="C285" s="240">
        <v>2</v>
      </c>
      <c r="D285" s="240">
        <v>3</v>
      </c>
      <c r="E285" s="240">
        <v>4</v>
      </c>
      <c r="F285" s="434">
        <v>5</v>
      </c>
      <c r="G285" s="239"/>
    </row>
    <row r="286" spans="1:10" s="498" customFormat="1" x14ac:dyDescent="0.2">
      <c r="A286" s="326" t="s">
        <v>3</v>
      </c>
      <c r="B286" s="353">
        <v>3470</v>
      </c>
      <c r="C286" s="354">
        <v>3470</v>
      </c>
      <c r="D286" s="355">
        <v>3470</v>
      </c>
      <c r="E286" s="355">
        <v>3470</v>
      </c>
      <c r="F286" s="435">
        <v>3470</v>
      </c>
      <c r="G286" s="399">
        <v>3470</v>
      </c>
    </row>
    <row r="287" spans="1:10" s="498" customFormat="1" ht="14.25" x14ac:dyDescent="0.2">
      <c r="A287" s="329" t="s">
        <v>6</v>
      </c>
      <c r="B287" s="457">
        <v>3283.57</v>
      </c>
      <c r="C287" s="458">
        <v>3349.7</v>
      </c>
      <c r="D287" s="458">
        <v>3545.6</v>
      </c>
      <c r="E287" s="358"/>
      <c r="F287" s="441"/>
      <c r="G287" s="276">
        <v>3410</v>
      </c>
    </row>
    <row r="288" spans="1:10" s="498" customFormat="1" ht="14.25" x14ac:dyDescent="0.2">
      <c r="A288" s="227" t="s">
        <v>7</v>
      </c>
      <c r="B288" s="437">
        <v>100</v>
      </c>
      <c r="C288" s="436">
        <v>86.8</v>
      </c>
      <c r="D288" s="438">
        <v>85.2</v>
      </c>
      <c r="E288" s="361"/>
      <c r="F288" s="442"/>
      <c r="G288" s="448">
        <v>89.74</v>
      </c>
    </row>
    <row r="289" spans="1:10" s="498" customFormat="1" ht="14.25" x14ac:dyDescent="0.2">
      <c r="A289" s="227" t="s">
        <v>8</v>
      </c>
      <c r="B289" s="439">
        <v>4.8000000000000001E-2</v>
      </c>
      <c r="C289" s="440">
        <v>6.2E-2</v>
      </c>
      <c r="D289" s="440">
        <v>5.5E-2</v>
      </c>
      <c r="E289" s="363"/>
      <c r="F289" s="443"/>
      <c r="G289" s="449">
        <v>6.4000000000000001E-2</v>
      </c>
    </row>
    <row r="290" spans="1:10" s="498" customFormat="1" x14ac:dyDescent="0.2">
      <c r="A290" s="329" t="s">
        <v>1</v>
      </c>
      <c r="B290" s="287">
        <f t="shared" ref="B290:G290" si="57">B287/B286*100-100</f>
        <v>-5.3726224783861625</v>
      </c>
      <c r="C290" s="288">
        <f t="shared" si="57"/>
        <v>-3.4668587896253626</v>
      </c>
      <c r="D290" s="288">
        <f t="shared" si="57"/>
        <v>2.178674351585002</v>
      </c>
      <c r="E290" s="288">
        <f t="shared" si="57"/>
        <v>-100</v>
      </c>
      <c r="F290" s="444">
        <f t="shared" si="57"/>
        <v>-100</v>
      </c>
      <c r="G290" s="291">
        <f t="shared" si="57"/>
        <v>-1.7291066282420786</v>
      </c>
    </row>
    <row r="291" spans="1:10" s="498" customFormat="1" ht="13.5" thickBot="1" x14ac:dyDescent="0.25">
      <c r="A291" s="227" t="s">
        <v>27</v>
      </c>
      <c r="B291" s="293">
        <f t="shared" ref="B291:G291" si="58">B287-B274</f>
        <v>224.2800000000002</v>
      </c>
      <c r="C291" s="294">
        <f t="shared" si="58"/>
        <v>126.16999999999962</v>
      </c>
      <c r="D291" s="294">
        <f t="shared" si="58"/>
        <v>147.90999999999985</v>
      </c>
      <c r="E291" s="294">
        <f t="shared" si="58"/>
        <v>0</v>
      </c>
      <c r="F291" s="445">
        <f t="shared" si="58"/>
        <v>0</v>
      </c>
      <c r="G291" s="298">
        <f t="shared" si="58"/>
        <v>156.34999999999991</v>
      </c>
    </row>
    <row r="292" spans="1:10" s="498" customFormat="1" x14ac:dyDescent="0.2">
      <c r="A292" s="343" t="s">
        <v>52</v>
      </c>
      <c r="B292" s="300">
        <v>70</v>
      </c>
      <c r="C292" s="301">
        <v>185</v>
      </c>
      <c r="D292" s="301">
        <v>126</v>
      </c>
      <c r="E292" s="301"/>
      <c r="F292" s="446"/>
      <c r="G292" s="366">
        <f>SUM(B292:F292)</f>
        <v>381</v>
      </c>
      <c r="H292" s="498" t="s">
        <v>56</v>
      </c>
      <c r="I292" s="367">
        <f>G279-G292</f>
        <v>2</v>
      </c>
      <c r="J292" s="368">
        <f>I292/G279</f>
        <v>5.2219321148825066E-3</v>
      </c>
    </row>
    <row r="293" spans="1:10" s="498" customFormat="1" x14ac:dyDescent="0.2">
      <c r="A293" s="343" t="s">
        <v>28</v>
      </c>
      <c r="B293" s="233">
        <v>122.5</v>
      </c>
      <c r="C293" s="497">
        <v>121.5</v>
      </c>
      <c r="D293" s="497">
        <v>121.5</v>
      </c>
      <c r="E293" s="497"/>
      <c r="F293" s="391"/>
      <c r="G293" s="237"/>
      <c r="H293" s="498" t="s">
        <v>57</v>
      </c>
      <c r="I293" s="498">
        <v>116.26</v>
      </c>
    </row>
    <row r="294" spans="1:10" s="498" customFormat="1" ht="13.5" thickBot="1" x14ac:dyDescent="0.25">
      <c r="A294" s="346" t="s">
        <v>26</v>
      </c>
      <c r="B294" s="230">
        <f>B293-B280</f>
        <v>5</v>
      </c>
      <c r="C294" s="231">
        <f>C293-C280</f>
        <v>5.5</v>
      </c>
      <c r="D294" s="231">
        <f>D293-D280</f>
        <v>5.5</v>
      </c>
      <c r="E294" s="231">
        <f>E293-E280</f>
        <v>0</v>
      </c>
      <c r="F294" s="447">
        <f>F293-F280</f>
        <v>0</v>
      </c>
      <c r="G294" s="238"/>
      <c r="H294" s="498" t="s">
        <v>26</v>
      </c>
      <c r="I294" s="498">
        <f>I293-I280</f>
        <v>4.980000000000004</v>
      </c>
    </row>
    <row r="296" spans="1:10" ht="13.5" thickBot="1" x14ac:dyDescent="0.25"/>
    <row r="297" spans="1:10" s="528" customFormat="1" ht="13.5" thickBot="1" x14ac:dyDescent="0.25">
      <c r="A297" s="319" t="s">
        <v>137</v>
      </c>
      <c r="B297" s="567" t="s">
        <v>53</v>
      </c>
      <c r="C297" s="568"/>
      <c r="D297" s="568"/>
      <c r="E297" s="568"/>
      <c r="F297" s="569"/>
      <c r="G297" s="348" t="s">
        <v>0</v>
      </c>
    </row>
    <row r="298" spans="1:10" s="528" customFormat="1" x14ac:dyDescent="0.2">
      <c r="A298" s="227" t="s">
        <v>2</v>
      </c>
      <c r="B298" s="352">
        <v>1</v>
      </c>
      <c r="C298" s="240">
        <v>2</v>
      </c>
      <c r="D298" s="240">
        <v>3</v>
      </c>
      <c r="E298" s="240">
        <v>4</v>
      </c>
      <c r="F298" s="434">
        <v>5</v>
      </c>
      <c r="G298" s="239"/>
    </row>
    <row r="299" spans="1:10" s="528" customFormat="1" x14ac:dyDescent="0.2">
      <c r="A299" s="326" t="s">
        <v>3</v>
      </c>
      <c r="B299" s="353">
        <v>3660</v>
      </c>
      <c r="C299" s="354">
        <v>3660</v>
      </c>
      <c r="D299" s="355">
        <v>3660</v>
      </c>
      <c r="E299" s="355">
        <v>3660</v>
      </c>
      <c r="F299" s="435">
        <v>3660</v>
      </c>
      <c r="G299" s="399">
        <v>3660</v>
      </c>
    </row>
    <row r="300" spans="1:10" s="528" customFormat="1" ht="14.25" x14ac:dyDescent="0.2">
      <c r="A300" s="329" t="s">
        <v>6</v>
      </c>
      <c r="B300" s="457">
        <v>3285.7142857142858</v>
      </c>
      <c r="C300" s="458">
        <v>3532.7777777777778</v>
      </c>
      <c r="D300" s="458">
        <v>3700.4</v>
      </c>
      <c r="E300" s="358"/>
      <c r="F300" s="441"/>
      <c r="G300" s="276">
        <v>3542.5333333333333</v>
      </c>
    </row>
    <row r="301" spans="1:10" s="528" customFormat="1" ht="14.25" x14ac:dyDescent="0.2">
      <c r="A301" s="227" t="s">
        <v>7</v>
      </c>
      <c r="B301" s="437">
        <v>78.571428571428569</v>
      </c>
      <c r="C301" s="436">
        <v>97.222222222222229</v>
      </c>
      <c r="D301" s="438">
        <v>92</v>
      </c>
      <c r="E301" s="361"/>
      <c r="F301" s="442"/>
      <c r="G301" s="448">
        <v>82.666666666666671</v>
      </c>
    </row>
    <row r="302" spans="1:10" s="528" customFormat="1" ht="14.25" x14ac:dyDescent="0.2">
      <c r="A302" s="227" t="s">
        <v>8</v>
      </c>
      <c r="B302" s="439">
        <v>7.5271405587081189E-2</v>
      </c>
      <c r="C302" s="440">
        <v>4.5606552714953272E-2</v>
      </c>
      <c r="D302" s="440">
        <v>6.548752105249496E-2</v>
      </c>
      <c r="E302" s="363"/>
      <c r="F302" s="443"/>
      <c r="G302" s="449">
        <v>7.1478367207257823E-2</v>
      </c>
    </row>
    <row r="303" spans="1:10" s="528" customFormat="1" x14ac:dyDescent="0.2">
      <c r="A303" s="329" t="s">
        <v>1</v>
      </c>
      <c r="B303" s="287">
        <f t="shared" ref="B303:G303" si="59">B300/B299*100-100</f>
        <v>-10.226385636221707</v>
      </c>
      <c r="C303" s="288">
        <f t="shared" si="59"/>
        <v>-3.4760170006071718</v>
      </c>
      <c r="D303" s="288">
        <f t="shared" si="59"/>
        <v>1.1038251366120306</v>
      </c>
      <c r="E303" s="288">
        <f t="shared" si="59"/>
        <v>-100</v>
      </c>
      <c r="F303" s="444">
        <f t="shared" si="59"/>
        <v>-100</v>
      </c>
      <c r="G303" s="291">
        <f t="shared" si="59"/>
        <v>-3.2094717668488215</v>
      </c>
    </row>
    <row r="304" spans="1:10" s="528" customFormat="1" ht="13.5" thickBot="1" x14ac:dyDescent="0.25">
      <c r="A304" s="227" t="s">
        <v>27</v>
      </c>
      <c r="B304" s="293">
        <f t="shared" ref="B304:G304" si="60">B300-B287</f>
        <v>2.1442857142856155</v>
      </c>
      <c r="C304" s="294">
        <f t="shared" si="60"/>
        <v>183.07777777777801</v>
      </c>
      <c r="D304" s="294">
        <f t="shared" si="60"/>
        <v>154.80000000000018</v>
      </c>
      <c r="E304" s="294">
        <f t="shared" si="60"/>
        <v>0</v>
      </c>
      <c r="F304" s="445">
        <f t="shared" si="60"/>
        <v>0</v>
      </c>
      <c r="G304" s="298">
        <f t="shared" si="60"/>
        <v>132.5333333333333</v>
      </c>
    </row>
    <row r="305" spans="1:10" s="528" customFormat="1" x14ac:dyDescent="0.2">
      <c r="A305" s="343" t="s">
        <v>52</v>
      </c>
      <c r="B305" s="300">
        <v>69</v>
      </c>
      <c r="C305" s="301">
        <v>185</v>
      </c>
      <c r="D305" s="301">
        <v>126</v>
      </c>
      <c r="E305" s="301"/>
      <c r="F305" s="446"/>
      <c r="G305" s="366">
        <f>SUM(B305:F305)</f>
        <v>380</v>
      </c>
      <c r="H305" s="528" t="s">
        <v>56</v>
      </c>
      <c r="I305" s="367">
        <f>G292-G305</f>
        <v>1</v>
      </c>
      <c r="J305" s="368">
        <f>I305/G292</f>
        <v>2.6246719160104987E-3</v>
      </c>
    </row>
    <row r="306" spans="1:10" s="528" customFormat="1" x14ac:dyDescent="0.2">
      <c r="A306" s="343" t="s">
        <v>28</v>
      </c>
      <c r="B306" s="233">
        <v>128.5</v>
      </c>
      <c r="C306" s="527">
        <v>127</v>
      </c>
      <c r="D306" s="527">
        <v>127</v>
      </c>
      <c r="E306" s="527"/>
      <c r="F306" s="391"/>
      <c r="G306" s="237"/>
      <c r="H306" s="528" t="s">
        <v>57</v>
      </c>
      <c r="I306" s="528">
        <v>121.71</v>
      </c>
    </row>
    <row r="307" spans="1:10" s="528" customFormat="1" ht="13.5" thickBot="1" x14ac:dyDescent="0.25">
      <c r="A307" s="346" t="s">
        <v>26</v>
      </c>
      <c r="B307" s="230">
        <f>B306-B293</f>
        <v>6</v>
      </c>
      <c r="C307" s="231">
        <f>C306-C293</f>
        <v>5.5</v>
      </c>
      <c r="D307" s="231">
        <f>D306-D293</f>
        <v>5.5</v>
      </c>
      <c r="E307" s="231">
        <f>E306-E293</f>
        <v>0</v>
      </c>
      <c r="F307" s="447">
        <f>F306-F293</f>
        <v>0</v>
      </c>
      <c r="G307" s="238"/>
      <c r="H307" s="528" t="s">
        <v>26</v>
      </c>
      <c r="I307" s="528">
        <f>I306-I293</f>
        <v>5.4499999999999886</v>
      </c>
    </row>
    <row r="308" spans="1:10" x14ac:dyDescent="0.2">
      <c r="B308" s="311" t="s">
        <v>75</v>
      </c>
      <c r="C308" s="311">
        <v>127</v>
      </c>
      <c r="D308" s="311">
        <v>127</v>
      </c>
    </row>
    <row r="310" spans="1:10" s="534" customFormat="1" x14ac:dyDescent="0.2">
      <c r="B310" s="534">
        <v>128</v>
      </c>
      <c r="C310" s="534">
        <v>127</v>
      </c>
      <c r="D310" s="534">
        <v>128.5</v>
      </c>
      <c r="E310" s="534">
        <v>127</v>
      </c>
      <c r="F310" s="534">
        <v>127</v>
      </c>
    </row>
    <row r="311" spans="1:10" s="534" customFormat="1" ht="13.5" thickBot="1" x14ac:dyDescent="0.25">
      <c r="B311" s="243">
        <v>3542.5333333333333</v>
      </c>
      <c r="C311" s="243">
        <v>3542.5333333333333</v>
      </c>
      <c r="D311" s="243">
        <v>3542.5333333333333</v>
      </c>
      <c r="E311" s="243">
        <v>3542.5333333333333</v>
      </c>
      <c r="F311" s="243">
        <v>3542.5333333333333</v>
      </c>
      <c r="G311" s="243">
        <v>3542.5333333333333</v>
      </c>
    </row>
    <row r="312" spans="1:10" s="534" customFormat="1" ht="13.5" thickBot="1" x14ac:dyDescent="0.25">
      <c r="A312" s="319" t="s">
        <v>140</v>
      </c>
      <c r="B312" s="567" t="s">
        <v>53</v>
      </c>
      <c r="C312" s="568"/>
      <c r="D312" s="568"/>
      <c r="E312" s="568"/>
      <c r="F312" s="569"/>
      <c r="G312" s="348" t="s">
        <v>0</v>
      </c>
    </row>
    <row r="313" spans="1:10" s="534" customFormat="1" x14ac:dyDescent="0.2">
      <c r="A313" s="227" t="s">
        <v>2</v>
      </c>
      <c r="B313" s="352">
        <v>1</v>
      </c>
      <c r="C313" s="240">
        <v>2</v>
      </c>
      <c r="D313" s="240">
        <v>3</v>
      </c>
      <c r="E313" s="240">
        <v>4</v>
      </c>
      <c r="F313" s="434">
        <v>5</v>
      </c>
      <c r="G313" s="239"/>
    </row>
    <row r="314" spans="1:10" s="534" customFormat="1" x14ac:dyDescent="0.2">
      <c r="A314" s="326" t="s">
        <v>3</v>
      </c>
      <c r="B314" s="353">
        <v>3820</v>
      </c>
      <c r="C314" s="354">
        <v>3820</v>
      </c>
      <c r="D314" s="355">
        <v>3820</v>
      </c>
      <c r="E314" s="355">
        <v>3820</v>
      </c>
      <c r="F314" s="435">
        <v>3820</v>
      </c>
      <c r="G314" s="399">
        <v>3820</v>
      </c>
    </row>
    <row r="315" spans="1:10" s="534" customFormat="1" ht="14.25" x14ac:dyDescent="0.2">
      <c r="A315" s="329" t="s">
        <v>6</v>
      </c>
      <c r="B315" s="457">
        <v>3536.9230769230771</v>
      </c>
      <c r="C315" s="458">
        <v>3804</v>
      </c>
      <c r="D315" s="458">
        <v>3621</v>
      </c>
      <c r="E315" s="358">
        <v>3906.875</v>
      </c>
      <c r="F315" s="441">
        <v>4000</v>
      </c>
      <c r="G315" s="276">
        <v>3796.5714285714284</v>
      </c>
    </row>
    <row r="316" spans="1:10" s="534" customFormat="1" ht="14.25" x14ac:dyDescent="0.2">
      <c r="A316" s="227" t="s">
        <v>7</v>
      </c>
      <c r="B316" s="437">
        <v>100</v>
      </c>
      <c r="C316" s="436">
        <v>100</v>
      </c>
      <c r="D316" s="438">
        <v>100</v>
      </c>
      <c r="E316" s="361">
        <v>100</v>
      </c>
      <c r="F316" s="442">
        <v>93.75</v>
      </c>
      <c r="G316" s="362">
        <v>88.571428571428569</v>
      </c>
    </row>
    <row r="317" spans="1:10" s="534" customFormat="1" ht="14.25" x14ac:dyDescent="0.2">
      <c r="A317" s="227" t="s">
        <v>8</v>
      </c>
      <c r="B317" s="439">
        <v>4.5445699474933675E-2</v>
      </c>
      <c r="C317" s="440">
        <v>3.5475000825047676E-2</v>
      </c>
      <c r="D317" s="440">
        <v>3.0464841344312033E-2</v>
      </c>
      <c r="E317" s="363">
        <v>4.199716598799693E-2</v>
      </c>
      <c r="F317" s="443">
        <v>3.6699795639757997E-2</v>
      </c>
      <c r="G317" s="364">
        <v>5.9304347281963314E-2</v>
      </c>
    </row>
    <row r="318" spans="1:10" s="534" customFormat="1" x14ac:dyDescent="0.2">
      <c r="A318" s="329" t="s">
        <v>1</v>
      </c>
      <c r="B318" s="287">
        <f t="shared" ref="B318:G318" si="61">B315/B314*100-100</f>
        <v>-7.4103906564639459</v>
      </c>
      <c r="C318" s="288">
        <f t="shared" si="61"/>
        <v>-0.41884816753926657</v>
      </c>
      <c r="D318" s="288">
        <f t="shared" si="61"/>
        <v>-5.2094240837696333</v>
      </c>
      <c r="E318" s="288">
        <f t="shared" si="61"/>
        <v>2.2742146596858674</v>
      </c>
      <c r="F318" s="444">
        <f t="shared" si="61"/>
        <v>4.712041884816756</v>
      </c>
      <c r="G318" s="291">
        <f t="shared" si="61"/>
        <v>-0.61331338818250458</v>
      </c>
    </row>
    <row r="319" spans="1:10" s="534" customFormat="1" ht="13.5" thickBot="1" x14ac:dyDescent="0.25">
      <c r="A319" s="227" t="s">
        <v>27</v>
      </c>
      <c r="B319" s="293">
        <f>B315-B311</f>
        <v>-5.6102564102561701</v>
      </c>
      <c r="C319" s="294">
        <f t="shared" ref="C319:G319" si="62">C315-C311</f>
        <v>261.4666666666667</v>
      </c>
      <c r="D319" s="294">
        <f t="shared" si="62"/>
        <v>78.466666666666697</v>
      </c>
      <c r="E319" s="294">
        <f t="shared" si="62"/>
        <v>364.3416666666667</v>
      </c>
      <c r="F319" s="445">
        <f t="shared" si="62"/>
        <v>457.4666666666667</v>
      </c>
      <c r="G319" s="298">
        <f t="shared" si="62"/>
        <v>254.03809523809514</v>
      </c>
    </row>
    <row r="320" spans="1:10" s="534" customFormat="1" x14ac:dyDescent="0.2">
      <c r="A320" s="343" t="s">
        <v>52</v>
      </c>
      <c r="B320" s="300">
        <v>75</v>
      </c>
      <c r="C320" s="301">
        <v>75</v>
      </c>
      <c r="D320" s="301">
        <v>15</v>
      </c>
      <c r="E320" s="301">
        <v>75</v>
      </c>
      <c r="F320" s="446">
        <v>75</v>
      </c>
      <c r="G320" s="366">
        <f>SUM(B320:F320)</f>
        <v>315</v>
      </c>
      <c r="H320" s="534" t="s">
        <v>56</v>
      </c>
      <c r="I320" s="367">
        <f>G305-G320</f>
        <v>65</v>
      </c>
      <c r="J320" s="368">
        <f>I320/G305</f>
        <v>0.17105263157894737</v>
      </c>
    </row>
    <row r="321" spans="1:10" s="534" customFormat="1" x14ac:dyDescent="0.2">
      <c r="A321" s="343" t="s">
        <v>28</v>
      </c>
      <c r="B321" s="233">
        <v>132.5</v>
      </c>
      <c r="C321" s="535">
        <v>131</v>
      </c>
      <c r="D321" s="535">
        <v>133</v>
      </c>
      <c r="E321" s="535">
        <v>131</v>
      </c>
      <c r="F321" s="391">
        <v>131</v>
      </c>
      <c r="G321" s="237"/>
      <c r="H321" s="534" t="s">
        <v>57</v>
      </c>
      <c r="I321" s="534">
        <v>127.29</v>
      </c>
    </row>
    <row r="322" spans="1:10" s="534" customFormat="1" ht="13.5" thickBot="1" x14ac:dyDescent="0.25">
      <c r="A322" s="346" t="s">
        <v>26</v>
      </c>
      <c r="B322" s="230">
        <f>B321-B310</f>
        <v>4.5</v>
      </c>
      <c r="C322" s="231">
        <f t="shared" ref="C322:F322" si="63">C321-C310</f>
        <v>4</v>
      </c>
      <c r="D322" s="231">
        <f t="shared" si="63"/>
        <v>4.5</v>
      </c>
      <c r="E322" s="231">
        <f t="shared" si="63"/>
        <v>4</v>
      </c>
      <c r="F322" s="447">
        <f t="shared" si="63"/>
        <v>4</v>
      </c>
      <c r="G322" s="238"/>
      <c r="H322" s="534" t="s">
        <v>26</v>
      </c>
      <c r="I322" s="534">
        <f>I321-I306</f>
        <v>5.5800000000000125</v>
      </c>
    </row>
    <row r="324" spans="1:10" ht="13.5" thickBot="1" x14ac:dyDescent="0.25"/>
    <row r="325" spans="1:10" s="540" customFormat="1" ht="13.5" thickBot="1" x14ac:dyDescent="0.25">
      <c r="A325" s="319" t="s">
        <v>142</v>
      </c>
      <c r="B325" s="567" t="s">
        <v>53</v>
      </c>
      <c r="C325" s="568"/>
      <c r="D325" s="568"/>
      <c r="E325" s="568"/>
      <c r="F325" s="569"/>
      <c r="G325" s="348" t="s">
        <v>0</v>
      </c>
    </row>
    <row r="326" spans="1:10" s="540" customFormat="1" x14ac:dyDescent="0.2">
      <c r="A326" s="227" t="s">
        <v>2</v>
      </c>
      <c r="B326" s="352">
        <v>1</v>
      </c>
      <c r="C326" s="240">
        <v>2</v>
      </c>
      <c r="D326" s="240">
        <v>3</v>
      </c>
      <c r="E326" s="240">
        <v>4</v>
      </c>
      <c r="F326" s="434">
        <v>5</v>
      </c>
      <c r="G326" s="239"/>
    </row>
    <row r="327" spans="1:10" s="540" customFormat="1" x14ac:dyDescent="0.2">
      <c r="A327" s="326" t="s">
        <v>3</v>
      </c>
      <c r="B327" s="353">
        <v>3950</v>
      </c>
      <c r="C327" s="354">
        <v>3950</v>
      </c>
      <c r="D327" s="355">
        <v>3950</v>
      </c>
      <c r="E327" s="355">
        <v>3950</v>
      </c>
      <c r="F327" s="435">
        <v>3950</v>
      </c>
      <c r="G327" s="399">
        <v>3950</v>
      </c>
    </row>
    <row r="328" spans="1:10" s="540" customFormat="1" ht="14.25" x14ac:dyDescent="0.2">
      <c r="A328" s="329" t="s">
        <v>6</v>
      </c>
      <c r="B328" s="457">
        <v>3677.3333333333335</v>
      </c>
      <c r="C328" s="458">
        <v>3839.3333333333335</v>
      </c>
      <c r="D328" s="458">
        <v>3816</v>
      </c>
      <c r="E328" s="358">
        <v>3990</v>
      </c>
      <c r="F328" s="441">
        <v>4133.333333333333</v>
      </c>
      <c r="G328" s="276">
        <v>3904.090909090909</v>
      </c>
    </row>
    <row r="329" spans="1:10" s="540" customFormat="1" ht="14.25" x14ac:dyDescent="0.2">
      <c r="A329" s="227" t="s">
        <v>7</v>
      </c>
      <c r="B329" s="437">
        <v>93.333333333333329</v>
      </c>
      <c r="C329" s="436">
        <v>100</v>
      </c>
      <c r="D329" s="438">
        <v>100</v>
      </c>
      <c r="E329" s="361">
        <v>100</v>
      </c>
      <c r="F329" s="442">
        <v>100</v>
      </c>
      <c r="G329" s="362">
        <v>84.848484848484844</v>
      </c>
    </row>
    <row r="330" spans="1:10" s="540" customFormat="1" ht="14.25" x14ac:dyDescent="0.2">
      <c r="A330" s="227" t="s">
        <v>8</v>
      </c>
      <c r="B330" s="439">
        <v>7.7841967339861401E-2</v>
      </c>
      <c r="C330" s="440">
        <v>4.6148737238162298E-2</v>
      </c>
      <c r="D330" s="440">
        <v>1.5775594280180723E-2</v>
      </c>
      <c r="E330" s="363">
        <v>4.519103488786206E-2</v>
      </c>
      <c r="F330" s="443">
        <v>3.5067201725211376E-2</v>
      </c>
      <c r="G330" s="364">
        <v>6.5628458544700397E-2</v>
      </c>
    </row>
    <row r="331" spans="1:10" s="540" customFormat="1" x14ac:dyDescent="0.2">
      <c r="A331" s="329" t="s">
        <v>1</v>
      </c>
      <c r="B331" s="287">
        <f t="shared" ref="B331:G331" si="64">B328/B327*100-100</f>
        <v>-6.9029535864978868</v>
      </c>
      <c r="C331" s="288">
        <f t="shared" si="64"/>
        <v>-2.8016877637130762</v>
      </c>
      <c r="D331" s="288">
        <f t="shared" si="64"/>
        <v>-3.392405063291136</v>
      </c>
      <c r="E331" s="288">
        <f t="shared" si="64"/>
        <v>1.0126582278481067</v>
      </c>
      <c r="F331" s="444">
        <f t="shared" si="64"/>
        <v>4.6413502109704581</v>
      </c>
      <c r="G331" s="291">
        <f t="shared" si="64"/>
        <v>-1.1622554660529403</v>
      </c>
    </row>
    <row r="332" spans="1:10" s="540" customFormat="1" ht="13.5" thickBot="1" x14ac:dyDescent="0.25">
      <c r="A332" s="227" t="s">
        <v>27</v>
      </c>
      <c r="B332" s="293">
        <f>B328-B315</f>
        <v>140.41025641025635</v>
      </c>
      <c r="C332" s="294">
        <f t="shared" ref="C332:G332" si="65">C328-C315</f>
        <v>35.333333333333485</v>
      </c>
      <c r="D332" s="294">
        <f t="shared" si="65"/>
        <v>195</v>
      </c>
      <c r="E332" s="294">
        <f t="shared" si="65"/>
        <v>83.125</v>
      </c>
      <c r="F332" s="445">
        <f t="shared" si="65"/>
        <v>133.33333333333303</v>
      </c>
      <c r="G332" s="298">
        <f t="shared" si="65"/>
        <v>107.51948051948057</v>
      </c>
    </row>
    <row r="333" spans="1:10" s="540" customFormat="1" x14ac:dyDescent="0.2">
      <c r="A333" s="343" t="s">
        <v>52</v>
      </c>
      <c r="B333" s="300">
        <v>75</v>
      </c>
      <c r="C333" s="301">
        <v>75</v>
      </c>
      <c r="D333" s="301">
        <v>15</v>
      </c>
      <c r="E333" s="301">
        <v>75</v>
      </c>
      <c r="F333" s="446">
        <v>75</v>
      </c>
      <c r="G333" s="366">
        <f>SUM(B333:F333)</f>
        <v>315</v>
      </c>
      <c r="H333" s="540" t="s">
        <v>56</v>
      </c>
      <c r="I333" s="367">
        <f>G320-G333</f>
        <v>0</v>
      </c>
      <c r="J333" s="368">
        <f>I333/G320</f>
        <v>0</v>
      </c>
    </row>
    <row r="334" spans="1:10" s="540" customFormat="1" x14ac:dyDescent="0.2">
      <c r="A334" s="343" t="s">
        <v>28</v>
      </c>
      <c r="B334" s="233">
        <v>136</v>
      </c>
      <c r="C334" s="539">
        <v>134.5</v>
      </c>
      <c r="D334" s="539">
        <v>136</v>
      </c>
      <c r="E334" s="539">
        <v>134</v>
      </c>
      <c r="F334" s="391">
        <v>133.5</v>
      </c>
      <c r="G334" s="237"/>
      <c r="H334" s="540" t="s">
        <v>57</v>
      </c>
      <c r="I334" s="540">
        <v>131.52000000000001</v>
      </c>
    </row>
    <row r="335" spans="1:10" s="540" customFormat="1" ht="13.5" thickBot="1" x14ac:dyDescent="0.25">
      <c r="A335" s="346" t="s">
        <v>26</v>
      </c>
      <c r="B335" s="230">
        <f>B334-B321</f>
        <v>3.5</v>
      </c>
      <c r="C335" s="231">
        <f t="shared" ref="C335:F335" si="66">C334-C321</f>
        <v>3.5</v>
      </c>
      <c r="D335" s="231">
        <f t="shared" si="66"/>
        <v>3</v>
      </c>
      <c r="E335" s="231">
        <f t="shared" si="66"/>
        <v>3</v>
      </c>
      <c r="F335" s="447">
        <f t="shared" si="66"/>
        <v>2.5</v>
      </c>
      <c r="G335" s="238"/>
      <c r="H335" s="540" t="s">
        <v>26</v>
      </c>
      <c r="I335" s="540">
        <f>I334-I321</f>
        <v>4.230000000000004</v>
      </c>
    </row>
    <row r="337" spans="1:10" ht="13.5" thickBot="1" x14ac:dyDescent="0.25"/>
    <row r="338" spans="1:10" s="545" customFormat="1" ht="13.5" thickBot="1" x14ac:dyDescent="0.25">
      <c r="A338" s="319" t="s">
        <v>144</v>
      </c>
      <c r="B338" s="567" t="s">
        <v>53</v>
      </c>
      <c r="C338" s="568"/>
      <c r="D338" s="568"/>
      <c r="E338" s="568"/>
      <c r="F338" s="569"/>
      <c r="G338" s="348" t="s">
        <v>0</v>
      </c>
    </row>
    <row r="339" spans="1:10" s="545" customFormat="1" x14ac:dyDescent="0.2">
      <c r="A339" s="227" t="s">
        <v>2</v>
      </c>
      <c r="B339" s="352">
        <v>1</v>
      </c>
      <c r="C339" s="240">
        <v>2</v>
      </c>
      <c r="D339" s="240">
        <v>3</v>
      </c>
      <c r="E339" s="240">
        <v>4</v>
      </c>
      <c r="F339" s="434">
        <v>5</v>
      </c>
      <c r="G339" s="239"/>
    </row>
    <row r="340" spans="1:10" s="545" customFormat="1" x14ac:dyDescent="0.2">
      <c r="A340" s="326" t="s">
        <v>3</v>
      </c>
      <c r="B340" s="353">
        <v>4040</v>
      </c>
      <c r="C340" s="354">
        <v>4040</v>
      </c>
      <c r="D340" s="355">
        <v>4040</v>
      </c>
      <c r="E340" s="355">
        <v>4040</v>
      </c>
      <c r="F340" s="435">
        <v>4040</v>
      </c>
      <c r="G340" s="399">
        <v>4040</v>
      </c>
    </row>
    <row r="341" spans="1:10" s="545" customFormat="1" ht="14.25" x14ac:dyDescent="0.2">
      <c r="A341" s="329" t="s">
        <v>6</v>
      </c>
      <c r="B341" s="457">
        <v>3770</v>
      </c>
      <c r="C341" s="458">
        <v>3956.6666666666665</v>
      </c>
      <c r="D341" s="458">
        <v>3945</v>
      </c>
      <c r="E341" s="358">
        <v>4088.125</v>
      </c>
      <c r="F341" s="441">
        <v>4200.666666666667</v>
      </c>
      <c r="G341" s="276">
        <v>4005.15625</v>
      </c>
    </row>
    <row r="342" spans="1:10" s="545" customFormat="1" ht="14.25" x14ac:dyDescent="0.2">
      <c r="A342" s="227" t="s">
        <v>7</v>
      </c>
      <c r="B342" s="437">
        <v>100</v>
      </c>
      <c r="C342" s="436">
        <v>100</v>
      </c>
      <c r="D342" s="438">
        <v>100</v>
      </c>
      <c r="E342" s="361">
        <v>100</v>
      </c>
      <c r="F342" s="442">
        <v>100</v>
      </c>
      <c r="G342" s="362">
        <v>98.4375</v>
      </c>
    </row>
    <row r="343" spans="1:10" s="545" customFormat="1" ht="14.25" x14ac:dyDescent="0.2">
      <c r="A343" s="227" t="s">
        <v>8</v>
      </c>
      <c r="B343" s="439">
        <v>3.6576206237708728E-2</v>
      </c>
      <c r="C343" s="440">
        <v>3.3000352275909903E-2</v>
      </c>
      <c r="D343" s="440">
        <v>1.0218324142330227E-2</v>
      </c>
      <c r="E343" s="363">
        <v>1.9284331512772097E-2</v>
      </c>
      <c r="F343" s="443">
        <v>2.5004973675583835E-2</v>
      </c>
      <c r="G343" s="364">
        <v>4.734017252813693E-2</v>
      </c>
    </row>
    <row r="344" spans="1:10" s="545" customFormat="1" x14ac:dyDescent="0.2">
      <c r="A344" s="329" t="s">
        <v>1</v>
      </c>
      <c r="B344" s="287">
        <f t="shared" ref="B344:G344" si="67">B341/B340*100-100</f>
        <v>-6.6831683168316829</v>
      </c>
      <c r="C344" s="288">
        <f t="shared" si="67"/>
        <v>-2.0627062706270749</v>
      </c>
      <c r="D344" s="288">
        <f t="shared" si="67"/>
        <v>-2.351485148514854</v>
      </c>
      <c r="E344" s="288">
        <f t="shared" si="67"/>
        <v>1.191212871287135</v>
      </c>
      <c r="F344" s="444">
        <f t="shared" si="67"/>
        <v>3.9768976897689896</v>
      </c>
      <c r="G344" s="291">
        <f t="shared" si="67"/>
        <v>-0.86246905940595298</v>
      </c>
    </row>
    <row r="345" spans="1:10" s="545" customFormat="1" ht="13.5" thickBot="1" x14ac:dyDescent="0.25">
      <c r="A345" s="227" t="s">
        <v>27</v>
      </c>
      <c r="B345" s="293">
        <f>B341-B328</f>
        <v>92.666666666666515</v>
      </c>
      <c r="C345" s="294">
        <f t="shared" ref="C345:G345" si="68">C341-C328</f>
        <v>117.33333333333303</v>
      </c>
      <c r="D345" s="294">
        <f t="shared" si="68"/>
        <v>129</v>
      </c>
      <c r="E345" s="294">
        <f t="shared" si="68"/>
        <v>98.125</v>
      </c>
      <c r="F345" s="445">
        <f t="shared" si="68"/>
        <v>67.33333333333394</v>
      </c>
      <c r="G345" s="298">
        <f t="shared" si="68"/>
        <v>101.06534090909099</v>
      </c>
    </row>
    <row r="346" spans="1:10" s="545" customFormat="1" x14ac:dyDescent="0.2">
      <c r="A346" s="343" t="s">
        <v>52</v>
      </c>
      <c r="B346" s="300">
        <v>75</v>
      </c>
      <c r="C346" s="301">
        <v>75</v>
      </c>
      <c r="D346" s="301">
        <v>15</v>
      </c>
      <c r="E346" s="301">
        <v>75</v>
      </c>
      <c r="F346" s="446">
        <v>74</v>
      </c>
      <c r="G346" s="366">
        <f>SUM(B346:F346)</f>
        <v>314</v>
      </c>
      <c r="H346" s="545" t="s">
        <v>56</v>
      </c>
      <c r="I346" s="367">
        <f>G333-G346</f>
        <v>1</v>
      </c>
      <c r="J346" s="368">
        <f>I346/G333</f>
        <v>3.1746031746031746E-3</v>
      </c>
    </row>
    <row r="347" spans="1:10" s="545" customFormat="1" x14ac:dyDescent="0.2">
      <c r="A347" s="343" t="s">
        <v>28</v>
      </c>
      <c r="B347" s="233">
        <v>138</v>
      </c>
      <c r="C347" s="544">
        <v>136.5</v>
      </c>
      <c r="D347" s="544">
        <v>138</v>
      </c>
      <c r="E347" s="544">
        <v>136</v>
      </c>
      <c r="F347" s="391">
        <v>135.5</v>
      </c>
      <c r="G347" s="237"/>
      <c r="H347" s="545" t="s">
        <v>57</v>
      </c>
      <c r="I347" s="545">
        <v>134.6</v>
      </c>
    </row>
    <row r="348" spans="1:10" s="545" customFormat="1" ht="13.5" thickBot="1" x14ac:dyDescent="0.25">
      <c r="A348" s="346" t="s">
        <v>26</v>
      </c>
      <c r="B348" s="230">
        <f>B347-B334</f>
        <v>2</v>
      </c>
      <c r="C348" s="231">
        <f t="shared" ref="C348:F348" si="69">C347-C334</f>
        <v>2</v>
      </c>
      <c r="D348" s="231">
        <f t="shared" si="69"/>
        <v>2</v>
      </c>
      <c r="E348" s="231">
        <f t="shared" si="69"/>
        <v>2</v>
      </c>
      <c r="F348" s="447">
        <f t="shared" si="69"/>
        <v>2</v>
      </c>
      <c r="G348" s="238"/>
      <c r="H348" s="545" t="s">
        <v>26</v>
      </c>
      <c r="I348" s="545">
        <f>I347-I334</f>
        <v>3.0799999999999841</v>
      </c>
    </row>
    <row r="349" spans="1:10" x14ac:dyDescent="0.2">
      <c r="B349" s="311">
        <v>138</v>
      </c>
      <c r="C349" s="546">
        <v>136.5</v>
      </c>
      <c r="D349" s="546">
        <v>138</v>
      </c>
      <c r="E349" s="546">
        <v>136</v>
      </c>
      <c r="F349" s="546">
        <v>135.5</v>
      </c>
    </row>
    <row r="350" spans="1:10" ht="13.5" thickBot="1" x14ac:dyDescent="0.25">
      <c r="C350" s="547"/>
      <c r="D350" s="547"/>
      <c r="E350" s="547"/>
      <c r="F350" s="547"/>
    </row>
    <row r="351" spans="1:10" s="549" customFormat="1" ht="13.5" thickBot="1" x14ac:dyDescent="0.25">
      <c r="A351" s="319" t="s">
        <v>146</v>
      </c>
      <c r="B351" s="567" t="s">
        <v>53</v>
      </c>
      <c r="C351" s="568"/>
      <c r="D351" s="568"/>
      <c r="E351" s="568"/>
      <c r="F351" s="569"/>
      <c r="G351" s="348" t="s">
        <v>0</v>
      </c>
    </row>
    <row r="352" spans="1:10" s="549" customFormat="1" x14ac:dyDescent="0.2">
      <c r="A352" s="227" t="s">
        <v>2</v>
      </c>
      <c r="B352" s="352">
        <v>1</v>
      </c>
      <c r="C352" s="240">
        <v>2</v>
      </c>
      <c r="D352" s="240">
        <v>3</v>
      </c>
      <c r="E352" s="240">
        <v>4</v>
      </c>
      <c r="F352" s="434">
        <v>5</v>
      </c>
      <c r="G352" s="239"/>
    </row>
    <row r="353" spans="1:10" s="549" customFormat="1" x14ac:dyDescent="0.2">
      <c r="A353" s="326" t="s">
        <v>3</v>
      </c>
      <c r="B353" s="353">
        <v>4110</v>
      </c>
      <c r="C353" s="354">
        <v>4110</v>
      </c>
      <c r="D353" s="355">
        <v>4110</v>
      </c>
      <c r="E353" s="355">
        <v>4110</v>
      </c>
      <c r="F353" s="435">
        <v>4110</v>
      </c>
      <c r="G353" s="399">
        <v>4110</v>
      </c>
    </row>
    <row r="354" spans="1:10" s="549" customFormat="1" ht="14.25" x14ac:dyDescent="0.2">
      <c r="A354" s="329" t="s">
        <v>6</v>
      </c>
      <c r="B354" s="457">
        <v>3948</v>
      </c>
      <c r="C354" s="458">
        <v>4166</v>
      </c>
      <c r="D354" s="458">
        <v>4072</v>
      </c>
      <c r="E354" s="358">
        <v>4152</v>
      </c>
      <c r="F354" s="441">
        <v>4318.666666666667</v>
      </c>
      <c r="G354" s="276">
        <v>4140.4615384615381</v>
      </c>
    </row>
    <row r="355" spans="1:10" s="549" customFormat="1" ht="14.25" x14ac:dyDescent="0.2">
      <c r="A355" s="227" t="s">
        <v>7</v>
      </c>
      <c r="B355" s="437">
        <v>93.333333333333329</v>
      </c>
      <c r="C355" s="436">
        <v>100</v>
      </c>
      <c r="D355" s="438">
        <v>100</v>
      </c>
      <c r="E355" s="361">
        <v>93.333333333333329</v>
      </c>
      <c r="F355" s="442">
        <v>100</v>
      </c>
      <c r="G355" s="362">
        <v>95.384615384615387</v>
      </c>
    </row>
    <row r="356" spans="1:10" s="549" customFormat="1" ht="14.25" x14ac:dyDescent="0.2">
      <c r="A356" s="227" t="s">
        <v>8</v>
      </c>
      <c r="B356" s="439">
        <v>4.503771179512233E-2</v>
      </c>
      <c r="C356" s="440">
        <v>2.7449872481858303E-2</v>
      </c>
      <c r="D356" s="440">
        <v>3.5465634967653627E-2</v>
      </c>
      <c r="E356" s="363">
        <v>4.9297958581891052E-2</v>
      </c>
      <c r="F356" s="443">
        <v>3.3114140605844979E-2</v>
      </c>
      <c r="G356" s="364">
        <v>4.9921685906085353E-2</v>
      </c>
    </row>
    <row r="357" spans="1:10" s="549" customFormat="1" x14ac:dyDescent="0.2">
      <c r="A357" s="329" t="s">
        <v>1</v>
      </c>
      <c r="B357" s="287">
        <f t="shared" ref="B357:G357" si="70">B354/B353*100-100</f>
        <v>-3.9416058394160558</v>
      </c>
      <c r="C357" s="288">
        <f t="shared" si="70"/>
        <v>1.3625304136253078</v>
      </c>
      <c r="D357" s="288">
        <f t="shared" si="70"/>
        <v>-0.92457420924574762</v>
      </c>
      <c r="E357" s="288">
        <f t="shared" si="70"/>
        <v>1.0218978102189737</v>
      </c>
      <c r="F357" s="444">
        <f t="shared" si="70"/>
        <v>5.0770478507704837</v>
      </c>
      <c r="G357" s="291">
        <f t="shared" si="70"/>
        <v>0.74115665356539751</v>
      </c>
    </row>
    <row r="358" spans="1:10" s="549" customFormat="1" ht="13.5" thickBot="1" x14ac:dyDescent="0.25">
      <c r="A358" s="227" t="s">
        <v>27</v>
      </c>
      <c r="B358" s="293">
        <f>B354-B341</f>
        <v>178</v>
      </c>
      <c r="C358" s="294">
        <f t="shared" ref="C358:G358" si="71">C354-C341</f>
        <v>209.33333333333348</v>
      </c>
      <c r="D358" s="294">
        <f t="shared" si="71"/>
        <v>127</v>
      </c>
      <c r="E358" s="294">
        <f t="shared" si="71"/>
        <v>63.875</v>
      </c>
      <c r="F358" s="445">
        <f t="shared" si="71"/>
        <v>118</v>
      </c>
      <c r="G358" s="298">
        <f t="shared" si="71"/>
        <v>135.30528846153811</v>
      </c>
    </row>
    <row r="359" spans="1:10" s="549" customFormat="1" x14ac:dyDescent="0.2">
      <c r="A359" s="343" t="s">
        <v>52</v>
      </c>
      <c r="B359" s="300">
        <v>74</v>
      </c>
      <c r="C359" s="301">
        <v>75</v>
      </c>
      <c r="D359" s="301">
        <v>13</v>
      </c>
      <c r="E359" s="301">
        <v>75</v>
      </c>
      <c r="F359" s="446">
        <v>74</v>
      </c>
      <c r="G359" s="366">
        <f>SUM(B359:F359)</f>
        <v>311</v>
      </c>
      <c r="H359" s="549" t="s">
        <v>56</v>
      </c>
      <c r="I359" s="367">
        <f>G346-G359</f>
        <v>3</v>
      </c>
      <c r="J359" s="368">
        <f>I359/G346</f>
        <v>9.5541401273885346E-3</v>
      </c>
    </row>
    <row r="360" spans="1:10" s="549" customFormat="1" x14ac:dyDescent="0.2">
      <c r="A360" s="343" t="s">
        <v>28</v>
      </c>
      <c r="B360" s="233">
        <v>139.5</v>
      </c>
      <c r="C360" s="550">
        <v>138</v>
      </c>
      <c r="D360" s="550">
        <v>139.5</v>
      </c>
      <c r="E360" s="550">
        <v>137.5</v>
      </c>
      <c r="F360" s="391">
        <v>137</v>
      </c>
      <c r="G360" s="237"/>
      <c r="H360" s="549" t="s">
        <v>57</v>
      </c>
      <c r="I360" s="549">
        <v>136.62</v>
      </c>
    </row>
    <row r="361" spans="1:10" s="549" customFormat="1" ht="13.5" thickBot="1" x14ac:dyDescent="0.25">
      <c r="A361" s="346" t="s">
        <v>26</v>
      </c>
      <c r="B361" s="230">
        <f>B360-B347</f>
        <v>1.5</v>
      </c>
      <c r="C361" s="231">
        <f t="shared" ref="C361:F361" si="72">C360-C347</f>
        <v>1.5</v>
      </c>
      <c r="D361" s="231">
        <f t="shared" si="72"/>
        <v>1.5</v>
      </c>
      <c r="E361" s="231">
        <f t="shared" si="72"/>
        <v>1.5</v>
      </c>
      <c r="F361" s="447">
        <f t="shared" si="72"/>
        <v>1.5</v>
      </c>
      <c r="G361" s="238"/>
      <c r="H361" s="549" t="s">
        <v>26</v>
      </c>
      <c r="I361" s="549">
        <f>I360-I347</f>
        <v>2.0200000000000102</v>
      </c>
    </row>
    <row r="362" spans="1:10" x14ac:dyDescent="0.2">
      <c r="C362" s="551"/>
      <c r="D362" s="551"/>
      <c r="E362" s="551"/>
      <c r="F362" s="551"/>
    </row>
    <row r="363" spans="1:10" ht="13.5" thickBot="1" x14ac:dyDescent="0.25"/>
    <row r="364" spans="1:10" s="552" customFormat="1" ht="13.5" thickBot="1" x14ac:dyDescent="0.25">
      <c r="A364" s="319" t="s">
        <v>147</v>
      </c>
      <c r="B364" s="567" t="s">
        <v>53</v>
      </c>
      <c r="C364" s="568"/>
      <c r="D364" s="568"/>
      <c r="E364" s="568"/>
      <c r="F364" s="569"/>
      <c r="G364" s="348" t="s">
        <v>0</v>
      </c>
    </row>
    <row r="365" spans="1:10" s="552" customFormat="1" x14ac:dyDescent="0.2">
      <c r="A365" s="227" t="s">
        <v>2</v>
      </c>
      <c r="B365" s="352">
        <v>1</v>
      </c>
      <c r="C365" s="240">
        <v>2</v>
      </c>
      <c r="D365" s="240">
        <v>3</v>
      </c>
      <c r="E365" s="240">
        <v>4</v>
      </c>
      <c r="F365" s="434">
        <v>5</v>
      </c>
      <c r="G365" s="239"/>
    </row>
    <row r="366" spans="1:10" s="552" customFormat="1" x14ac:dyDescent="0.2">
      <c r="A366" s="326" t="s">
        <v>3</v>
      </c>
      <c r="B366" s="353">
        <v>4170</v>
      </c>
      <c r="C366" s="354">
        <v>4170</v>
      </c>
      <c r="D366" s="355">
        <v>4170</v>
      </c>
      <c r="E366" s="355">
        <v>4170</v>
      </c>
      <c r="F366" s="435">
        <v>4170</v>
      </c>
      <c r="G366" s="399">
        <v>4170</v>
      </c>
    </row>
    <row r="367" spans="1:10" s="552" customFormat="1" ht="14.25" x14ac:dyDescent="0.2">
      <c r="A367" s="329" t="s">
        <v>6</v>
      </c>
      <c r="B367" s="457">
        <v>4199.333333333333</v>
      </c>
      <c r="C367" s="458">
        <v>4125.333333333333</v>
      </c>
      <c r="D367" s="458">
        <v>4136</v>
      </c>
      <c r="E367" s="358">
        <v>4144.666666666667</v>
      </c>
      <c r="F367" s="441">
        <v>4442</v>
      </c>
      <c r="G367" s="276">
        <v>4220.7692307692305</v>
      </c>
    </row>
    <row r="368" spans="1:10" s="552" customFormat="1" ht="14.25" x14ac:dyDescent="0.2">
      <c r="A368" s="227" t="s">
        <v>7</v>
      </c>
      <c r="B368" s="437">
        <v>93.333333333333329</v>
      </c>
      <c r="C368" s="436">
        <v>100</v>
      </c>
      <c r="D368" s="438">
        <v>100</v>
      </c>
      <c r="E368" s="361">
        <v>100</v>
      </c>
      <c r="F368" s="442">
        <v>100</v>
      </c>
      <c r="G368" s="362">
        <v>92.307692307692307</v>
      </c>
    </row>
    <row r="369" spans="1:10" s="552" customFormat="1" ht="14.25" x14ac:dyDescent="0.2">
      <c r="A369" s="227" t="s">
        <v>8</v>
      </c>
      <c r="B369" s="439">
        <v>5.0556540467273439E-2</v>
      </c>
      <c r="C369" s="440">
        <v>3.022280472543299E-2</v>
      </c>
      <c r="D369" s="440">
        <v>3.1657422250160369E-2</v>
      </c>
      <c r="E369" s="363">
        <v>3.8218548135428451E-2</v>
      </c>
      <c r="F369" s="443">
        <v>4.6972719876614055E-2</v>
      </c>
      <c r="G369" s="364">
        <v>5.1109833210845737E-2</v>
      </c>
    </row>
    <row r="370" spans="1:10" s="552" customFormat="1" x14ac:dyDescent="0.2">
      <c r="A370" s="329" t="s">
        <v>1</v>
      </c>
      <c r="B370" s="287">
        <f t="shared" ref="B370:G370" si="73">B367/B366*100-100</f>
        <v>0.70343725019984049</v>
      </c>
      <c r="C370" s="288">
        <f t="shared" si="73"/>
        <v>-1.071143085531574</v>
      </c>
      <c r="D370" s="288">
        <f t="shared" si="73"/>
        <v>-0.81534772182254756</v>
      </c>
      <c r="E370" s="288">
        <f t="shared" si="73"/>
        <v>-0.60751398880894669</v>
      </c>
      <c r="F370" s="444">
        <f t="shared" si="73"/>
        <v>6.5227817745803378</v>
      </c>
      <c r="G370" s="291">
        <f t="shared" si="73"/>
        <v>1.2174875484227954</v>
      </c>
    </row>
    <row r="371" spans="1:10" s="552" customFormat="1" ht="13.5" thickBot="1" x14ac:dyDescent="0.25">
      <c r="A371" s="227" t="s">
        <v>27</v>
      </c>
      <c r="B371" s="293">
        <f>B367-B354</f>
        <v>251.33333333333303</v>
      </c>
      <c r="C371" s="294">
        <f t="shared" ref="C371:G371" si="74">C367-C354</f>
        <v>-40.66666666666697</v>
      </c>
      <c r="D371" s="294">
        <f t="shared" si="74"/>
        <v>64</v>
      </c>
      <c r="E371" s="294">
        <f t="shared" si="74"/>
        <v>-7.3333333333330302</v>
      </c>
      <c r="F371" s="445">
        <f t="shared" si="74"/>
        <v>123.33333333333303</v>
      </c>
      <c r="G371" s="298">
        <f t="shared" si="74"/>
        <v>80.307692307692378</v>
      </c>
    </row>
    <row r="372" spans="1:10" s="552" customFormat="1" x14ac:dyDescent="0.2">
      <c r="A372" s="343" t="s">
        <v>52</v>
      </c>
      <c r="B372" s="300">
        <v>73</v>
      </c>
      <c r="C372" s="301">
        <v>75</v>
      </c>
      <c r="D372" s="301">
        <v>13</v>
      </c>
      <c r="E372" s="301">
        <v>75</v>
      </c>
      <c r="F372" s="446">
        <v>73</v>
      </c>
      <c r="G372" s="366">
        <f>SUM(B372:F372)</f>
        <v>309</v>
      </c>
      <c r="H372" s="552" t="s">
        <v>56</v>
      </c>
      <c r="I372" s="367">
        <f>G359-G372</f>
        <v>2</v>
      </c>
      <c r="J372" s="368">
        <f>I372/G359</f>
        <v>6.4308681672025723E-3</v>
      </c>
    </row>
    <row r="373" spans="1:10" s="552" customFormat="1" x14ac:dyDescent="0.2">
      <c r="A373" s="343" t="s">
        <v>28</v>
      </c>
      <c r="B373" s="233">
        <v>140.5</v>
      </c>
      <c r="C373" s="553">
        <v>139</v>
      </c>
      <c r="D373" s="553">
        <v>140.5</v>
      </c>
      <c r="E373" s="553">
        <v>138.5</v>
      </c>
      <c r="F373" s="391">
        <v>138</v>
      </c>
      <c r="G373" s="237"/>
      <c r="H373" s="552" t="s">
        <v>57</v>
      </c>
      <c r="I373" s="552">
        <v>138.06</v>
      </c>
    </row>
    <row r="374" spans="1:10" s="552" customFormat="1" ht="13.5" thickBot="1" x14ac:dyDescent="0.25">
      <c r="A374" s="346" t="s">
        <v>26</v>
      </c>
      <c r="B374" s="230">
        <f>B373-B360</f>
        <v>1</v>
      </c>
      <c r="C374" s="231">
        <f t="shared" ref="C374:F374" si="75">C373-C360</f>
        <v>1</v>
      </c>
      <c r="D374" s="231">
        <f t="shared" si="75"/>
        <v>1</v>
      </c>
      <c r="E374" s="231">
        <f t="shared" si="75"/>
        <v>1</v>
      </c>
      <c r="F374" s="447">
        <f t="shared" si="75"/>
        <v>1</v>
      </c>
      <c r="G374" s="238"/>
      <c r="H374" s="552" t="s">
        <v>26</v>
      </c>
      <c r="I374" s="552">
        <f>I373-I360</f>
        <v>1.4399999999999977</v>
      </c>
    </row>
    <row r="375" spans="1:10" x14ac:dyDescent="0.2">
      <c r="C375" s="552"/>
      <c r="D375" s="552"/>
      <c r="E375" s="552"/>
      <c r="F375" s="552"/>
    </row>
    <row r="376" spans="1:10" ht="13.5" thickBot="1" x14ac:dyDescent="0.25"/>
    <row r="377" spans="1:10" s="554" customFormat="1" ht="13.5" thickBot="1" x14ac:dyDescent="0.25">
      <c r="A377" s="319" t="s">
        <v>148</v>
      </c>
      <c r="B377" s="567" t="s">
        <v>53</v>
      </c>
      <c r="C377" s="568"/>
      <c r="D377" s="568"/>
      <c r="E377" s="568"/>
      <c r="F377" s="569"/>
      <c r="G377" s="348" t="s">
        <v>0</v>
      </c>
    </row>
    <row r="378" spans="1:10" s="554" customFormat="1" x14ac:dyDescent="0.2">
      <c r="A378" s="227" t="s">
        <v>2</v>
      </c>
      <c r="B378" s="352">
        <v>1</v>
      </c>
      <c r="C378" s="240">
        <v>2</v>
      </c>
      <c r="D378" s="240">
        <v>3</v>
      </c>
      <c r="E378" s="240">
        <v>4</v>
      </c>
      <c r="F378" s="434">
        <v>5</v>
      </c>
      <c r="G378" s="239"/>
    </row>
    <row r="379" spans="1:10" s="554" customFormat="1" x14ac:dyDescent="0.2">
      <c r="A379" s="326" t="s">
        <v>3</v>
      </c>
      <c r="B379" s="353">
        <v>4220</v>
      </c>
      <c r="C379" s="354">
        <v>4220</v>
      </c>
      <c r="D379" s="355">
        <v>4220</v>
      </c>
      <c r="E379" s="355">
        <v>4220</v>
      </c>
      <c r="F379" s="435">
        <v>4220</v>
      </c>
      <c r="G379" s="399">
        <v>4220</v>
      </c>
    </row>
    <row r="380" spans="1:10" s="554" customFormat="1" ht="14.25" x14ac:dyDescent="0.2">
      <c r="A380" s="329" t="s">
        <v>6</v>
      </c>
      <c r="B380" s="457">
        <v>4092.6666666666665</v>
      </c>
      <c r="C380" s="458">
        <v>4256</v>
      </c>
      <c r="D380" s="458">
        <v>4442</v>
      </c>
      <c r="E380" s="358">
        <v>4314</v>
      </c>
      <c r="F380" s="441">
        <v>4602</v>
      </c>
      <c r="G380" s="276">
        <v>4325.8461538461543</v>
      </c>
    </row>
    <row r="381" spans="1:10" s="554" customFormat="1" ht="14.25" x14ac:dyDescent="0.2">
      <c r="A381" s="227" t="s">
        <v>7</v>
      </c>
      <c r="B381" s="437">
        <v>100</v>
      </c>
      <c r="C381" s="436">
        <v>100</v>
      </c>
      <c r="D381" s="438">
        <v>100</v>
      </c>
      <c r="E381" s="361">
        <v>100</v>
      </c>
      <c r="F381" s="442">
        <v>100</v>
      </c>
      <c r="G381" s="362">
        <v>90.769230769230774</v>
      </c>
    </row>
    <row r="382" spans="1:10" s="554" customFormat="1" ht="14.25" x14ac:dyDescent="0.2">
      <c r="A382" s="227" t="s">
        <v>8</v>
      </c>
      <c r="B382" s="439">
        <v>3.560394891463145E-2</v>
      </c>
      <c r="C382" s="440">
        <v>4.7990652022199279E-2</v>
      </c>
      <c r="D382" s="440">
        <v>2.9641207727389086E-2</v>
      </c>
      <c r="E382" s="363">
        <v>4.3636546892068563E-2</v>
      </c>
      <c r="F382" s="443">
        <v>3.5370690915907527E-2</v>
      </c>
      <c r="G382" s="364">
        <v>5.7789874494459242E-2</v>
      </c>
    </row>
    <row r="383" spans="1:10" s="554" customFormat="1" x14ac:dyDescent="0.2">
      <c r="A383" s="329" t="s">
        <v>1</v>
      </c>
      <c r="B383" s="287">
        <f t="shared" ref="B383:G383" si="76">B380/B379*100-100</f>
        <v>-3.0173775671405991</v>
      </c>
      <c r="C383" s="288">
        <f t="shared" si="76"/>
        <v>0.85308056872037241</v>
      </c>
      <c r="D383" s="288">
        <f t="shared" si="76"/>
        <v>5.2606635071090153</v>
      </c>
      <c r="E383" s="288">
        <f t="shared" si="76"/>
        <v>2.2274881516587612</v>
      </c>
      <c r="F383" s="444">
        <f t="shared" si="76"/>
        <v>9.0521327014217974</v>
      </c>
      <c r="G383" s="291">
        <f t="shared" si="76"/>
        <v>2.50820269777617</v>
      </c>
    </row>
    <row r="384" spans="1:10" s="554" customFormat="1" ht="13.5" thickBot="1" x14ac:dyDescent="0.25">
      <c r="A384" s="227" t="s">
        <v>27</v>
      </c>
      <c r="B384" s="293">
        <f>B380-B367</f>
        <v>-106.66666666666652</v>
      </c>
      <c r="C384" s="294">
        <f t="shared" ref="C384:G384" si="77">C380-C367</f>
        <v>130.66666666666697</v>
      </c>
      <c r="D384" s="294">
        <f t="shared" si="77"/>
        <v>306</v>
      </c>
      <c r="E384" s="294">
        <f t="shared" si="77"/>
        <v>169.33333333333303</v>
      </c>
      <c r="F384" s="445">
        <f t="shared" si="77"/>
        <v>160</v>
      </c>
      <c r="G384" s="298">
        <f t="shared" si="77"/>
        <v>105.07692307692378</v>
      </c>
    </row>
    <row r="385" spans="1:10" s="554" customFormat="1" x14ac:dyDescent="0.2">
      <c r="A385" s="343" t="s">
        <v>52</v>
      </c>
      <c r="B385" s="300">
        <v>73</v>
      </c>
      <c r="C385" s="301">
        <v>75</v>
      </c>
      <c r="D385" s="301">
        <v>13</v>
      </c>
      <c r="E385" s="301">
        <v>75</v>
      </c>
      <c r="F385" s="446">
        <v>73</v>
      </c>
      <c r="G385" s="366">
        <f>SUM(B385:F385)</f>
        <v>309</v>
      </c>
      <c r="H385" s="554" t="s">
        <v>56</v>
      </c>
      <c r="I385" s="367">
        <f>G372-G385</f>
        <v>0</v>
      </c>
      <c r="J385" s="368">
        <f>I385/G372</f>
        <v>0</v>
      </c>
    </row>
    <row r="386" spans="1:10" s="554" customFormat="1" x14ac:dyDescent="0.2">
      <c r="A386" s="343" t="s">
        <v>28</v>
      </c>
      <c r="B386" s="233">
        <v>141.5</v>
      </c>
      <c r="C386" s="555">
        <v>140</v>
      </c>
      <c r="D386" s="555">
        <v>141.5</v>
      </c>
      <c r="E386" s="555">
        <v>139.5</v>
      </c>
      <c r="F386" s="391">
        <v>139</v>
      </c>
      <c r="G386" s="237"/>
      <c r="H386" s="554" t="s">
        <v>57</v>
      </c>
      <c r="I386" s="554">
        <v>139.07</v>
      </c>
    </row>
    <row r="387" spans="1:10" s="554" customFormat="1" ht="13.5" thickBot="1" x14ac:dyDescent="0.25">
      <c r="A387" s="346" t="s">
        <v>26</v>
      </c>
      <c r="B387" s="230">
        <f>B386-B373</f>
        <v>1</v>
      </c>
      <c r="C387" s="231">
        <f t="shared" ref="C387:F387" si="78">C386-C373</f>
        <v>1</v>
      </c>
      <c r="D387" s="231">
        <f t="shared" si="78"/>
        <v>1</v>
      </c>
      <c r="E387" s="231">
        <f t="shared" si="78"/>
        <v>1</v>
      </c>
      <c r="F387" s="447">
        <f t="shared" si="78"/>
        <v>1</v>
      </c>
      <c r="G387" s="238"/>
      <c r="H387" s="554" t="s">
        <v>26</v>
      </c>
      <c r="I387" s="554">
        <f>I386-I373</f>
        <v>1.0099999999999909</v>
      </c>
    </row>
    <row r="389" spans="1:10" ht="13.5" thickBot="1" x14ac:dyDescent="0.25"/>
    <row r="390" spans="1:10" s="557" customFormat="1" ht="13.5" thickBot="1" x14ac:dyDescent="0.25">
      <c r="A390" s="319" t="s">
        <v>149</v>
      </c>
      <c r="B390" s="567" t="s">
        <v>53</v>
      </c>
      <c r="C390" s="568"/>
      <c r="D390" s="568"/>
      <c r="E390" s="568"/>
      <c r="F390" s="569"/>
      <c r="G390" s="348" t="s">
        <v>0</v>
      </c>
    </row>
    <row r="391" spans="1:10" s="557" customFormat="1" x14ac:dyDescent="0.2">
      <c r="A391" s="227" t="s">
        <v>2</v>
      </c>
      <c r="B391" s="352">
        <v>1</v>
      </c>
      <c r="C391" s="240">
        <v>2</v>
      </c>
      <c r="D391" s="240">
        <v>3</v>
      </c>
      <c r="E391" s="240">
        <v>4</v>
      </c>
      <c r="F391" s="434">
        <v>5</v>
      </c>
      <c r="G391" s="239"/>
    </row>
    <row r="392" spans="1:10" s="557" customFormat="1" x14ac:dyDescent="0.2">
      <c r="A392" s="326" t="s">
        <v>3</v>
      </c>
      <c r="B392" s="353">
        <v>4260</v>
      </c>
      <c r="C392" s="354">
        <v>4260</v>
      </c>
      <c r="D392" s="355">
        <v>4260</v>
      </c>
      <c r="E392" s="355">
        <v>4260</v>
      </c>
      <c r="F392" s="435">
        <v>4260</v>
      </c>
      <c r="G392" s="399">
        <v>4260</v>
      </c>
    </row>
    <row r="393" spans="1:10" s="557" customFormat="1" ht="14.25" x14ac:dyDescent="0.2">
      <c r="A393" s="329" t="s">
        <v>6</v>
      </c>
      <c r="B393" s="457">
        <v>4354.666666666667</v>
      </c>
      <c r="C393" s="458">
        <v>4518</v>
      </c>
      <c r="D393" s="458">
        <v>4188</v>
      </c>
      <c r="E393" s="358">
        <v>4431.333333333333</v>
      </c>
      <c r="F393" s="441">
        <v>4772</v>
      </c>
      <c r="G393" s="276">
        <v>4493.5384615384619</v>
      </c>
    </row>
    <row r="394" spans="1:10" s="557" customFormat="1" ht="14.25" x14ac:dyDescent="0.2">
      <c r="A394" s="227" t="s">
        <v>7</v>
      </c>
      <c r="B394" s="437">
        <v>100</v>
      </c>
      <c r="C394" s="436">
        <v>93.333333333333329</v>
      </c>
      <c r="D394" s="438">
        <v>80</v>
      </c>
      <c r="E394" s="361">
        <v>93.333333333333329</v>
      </c>
      <c r="F394" s="442">
        <v>100</v>
      </c>
      <c r="G394" s="362">
        <v>87.692307692307693</v>
      </c>
    </row>
    <row r="395" spans="1:10" s="557" customFormat="1" ht="14.25" x14ac:dyDescent="0.2">
      <c r="A395" s="227" t="s">
        <v>8</v>
      </c>
      <c r="B395" s="439">
        <v>3.4100810269015153E-2</v>
      </c>
      <c r="C395" s="440">
        <v>5.7252851897746447E-2</v>
      </c>
      <c r="D395" s="440">
        <v>9.2285557434049009E-2</v>
      </c>
      <c r="E395" s="363">
        <v>5.9545348012812291E-2</v>
      </c>
      <c r="F395" s="443">
        <v>3.94885170329866E-2</v>
      </c>
      <c r="G395" s="364">
        <v>6.5579343449575958E-2</v>
      </c>
    </row>
    <row r="396" spans="1:10" s="557" customFormat="1" x14ac:dyDescent="0.2">
      <c r="A396" s="329" t="s">
        <v>1</v>
      </c>
      <c r="B396" s="287">
        <f t="shared" ref="B396:G396" si="79">B393/B392*100-100</f>
        <v>2.2222222222222427</v>
      </c>
      <c r="C396" s="288">
        <f t="shared" si="79"/>
        <v>6.0563380281690087</v>
      </c>
      <c r="D396" s="288">
        <f t="shared" si="79"/>
        <v>-1.6901408450704167</v>
      </c>
      <c r="E396" s="288">
        <f t="shared" si="79"/>
        <v>4.021909233176828</v>
      </c>
      <c r="F396" s="444">
        <f t="shared" si="79"/>
        <v>12.018779342722993</v>
      </c>
      <c r="G396" s="291">
        <f t="shared" si="79"/>
        <v>5.4821235102925385</v>
      </c>
    </row>
    <row r="397" spans="1:10" s="557" customFormat="1" ht="13.5" thickBot="1" x14ac:dyDescent="0.25">
      <c r="A397" s="227" t="s">
        <v>27</v>
      </c>
      <c r="B397" s="293">
        <f>B393-B380</f>
        <v>262.00000000000045</v>
      </c>
      <c r="C397" s="294">
        <f t="shared" ref="C397:G397" si="80">C393-C380</f>
        <v>262</v>
      </c>
      <c r="D397" s="294">
        <f t="shared" si="80"/>
        <v>-254</v>
      </c>
      <c r="E397" s="294">
        <f t="shared" si="80"/>
        <v>117.33333333333303</v>
      </c>
      <c r="F397" s="445">
        <f t="shared" si="80"/>
        <v>170</v>
      </c>
      <c r="G397" s="298">
        <f t="shared" si="80"/>
        <v>167.69230769230762</v>
      </c>
    </row>
    <row r="398" spans="1:10" s="557" customFormat="1" x14ac:dyDescent="0.2">
      <c r="A398" s="343" t="s">
        <v>52</v>
      </c>
      <c r="B398" s="300">
        <v>73</v>
      </c>
      <c r="C398" s="301">
        <v>75</v>
      </c>
      <c r="D398" s="301">
        <v>12</v>
      </c>
      <c r="E398" s="301">
        <v>75</v>
      </c>
      <c r="F398" s="446">
        <v>73</v>
      </c>
      <c r="G398" s="366">
        <f>SUM(B398:F398)</f>
        <v>308</v>
      </c>
      <c r="H398" s="557" t="s">
        <v>56</v>
      </c>
      <c r="I398" s="367">
        <f>G385-G398</f>
        <v>1</v>
      </c>
      <c r="J398" s="368">
        <f>I398/G385</f>
        <v>3.2362459546925568E-3</v>
      </c>
    </row>
    <row r="399" spans="1:10" s="557" customFormat="1" x14ac:dyDescent="0.2">
      <c r="A399" s="343" t="s">
        <v>28</v>
      </c>
      <c r="B399" s="233">
        <v>141.5</v>
      </c>
      <c r="C399" s="558">
        <v>140</v>
      </c>
      <c r="D399" s="558">
        <v>141.5</v>
      </c>
      <c r="E399" s="558">
        <v>139.5</v>
      </c>
      <c r="F399" s="391">
        <v>139</v>
      </c>
      <c r="G399" s="237"/>
      <c r="H399" s="557" t="s">
        <v>57</v>
      </c>
      <c r="I399" s="557">
        <v>140.08000000000001</v>
      </c>
    </row>
    <row r="400" spans="1:10" s="557" customFormat="1" ht="13.5" thickBot="1" x14ac:dyDescent="0.25">
      <c r="A400" s="346" t="s">
        <v>26</v>
      </c>
      <c r="B400" s="230">
        <f>B399-B386</f>
        <v>0</v>
      </c>
      <c r="C400" s="231">
        <f t="shared" ref="C400:F400" si="81">C399-C386</f>
        <v>0</v>
      </c>
      <c r="D400" s="231">
        <f t="shared" si="81"/>
        <v>0</v>
      </c>
      <c r="E400" s="231">
        <f t="shared" si="81"/>
        <v>0</v>
      </c>
      <c r="F400" s="447">
        <f t="shared" si="81"/>
        <v>0</v>
      </c>
      <c r="G400" s="238"/>
      <c r="H400" s="557" t="s">
        <v>26</v>
      </c>
      <c r="I400" s="557">
        <f>I399-I386</f>
        <v>1.0100000000000193</v>
      </c>
    </row>
    <row r="402" spans="1:10" ht="13.5" thickBot="1" x14ac:dyDescent="0.25"/>
    <row r="403" spans="1:10" s="560" customFormat="1" ht="13.5" thickBot="1" x14ac:dyDescent="0.25">
      <c r="A403" s="319" t="s">
        <v>150</v>
      </c>
      <c r="B403" s="567" t="s">
        <v>53</v>
      </c>
      <c r="C403" s="568"/>
      <c r="D403" s="568"/>
      <c r="E403" s="568"/>
      <c r="F403" s="569"/>
      <c r="G403" s="348" t="s">
        <v>0</v>
      </c>
    </row>
    <row r="404" spans="1:10" s="560" customFormat="1" x14ac:dyDescent="0.2">
      <c r="A404" s="227" t="s">
        <v>2</v>
      </c>
      <c r="B404" s="352">
        <v>1</v>
      </c>
      <c r="C404" s="240">
        <v>2</v>
      </c>
      <c r="D404" s="240">
        <v>3</v>
      </c>
      <c r="E404" s="240">
        <v>4</v>
      </c>
      <c r="F404" s="434">
        <v>5</v>
      </c>
      <c r="G404" s="239"/>
    </row>
    <row r="405" spans="1:10" s="560" customFormat="1" x14ac:dyDescent="0.2">
      <c r="A405" s="326" t="s">
        <v>3</v>
      </c>
      <c r="B405" s="353">
        <v>4280</v>
      </c>
      <c r="C405" s="354">
        <v>4280</v>
      </c>
      <c r="D405" s="355">
        <v>4280</v>
      </c>
      <c r="E405" s="355">
        <v>4280</v>
      </c>
      <c r="F405" s="435">
        <v>4280</v>
      </c>
      <c r="G405" s="399">
        <v>4280</v>
      </c>
    </row>
    <row r="406" spans="1:10" s="560" customFormat="1" ht="14.25" x14ac:dyDescent="0.2">
      <c r="A406" s="329" t="s">
        <v>6</v>
      </c>
      <c r="B406" s="457">
        <v>4251.7647058823532</v>
      </c>
      <c r="C406" s="458">
        <v>4500</v>
      </c>
      <c r="D406" s="458">
        <v>4350</v>
      </c>
      <c r="E406" s="358">
        <v>4300</v>
      </c>
      <c r="F406" s="441">
        <v>4685.333333333333</v>
      </c>
      <c r="G406" s="276">
        <v>4424.7692307692305</v>
      </c>
    </row>
    <row r="407" spans="1:10" s="560" customFormat="1" ht="14.25" x14ac:dyDescent="0.2">
      <c r="A407" s="227" t="s">
        <v>7</v>
      </c>
      <c r="B407" s="437">
        <v>100</v>
      </c>
      <c r="C407" s="436">
        <v>100</v>
      </c>
      <c r="D407" s="438">
        <v>100</v>
      </c>
      <c r="E407" s="361">
        <v>100</v>
      </c>
      <c r="F407" s="442">
        <v>86.666666666666671</v>
      </c>
      <c r="G407" s="362">
        <v>86.15384615384616</v>
      </c>
    </row>
    <row r="408" spans="1:10" s="560" customFormat="1" ht="14.25" x14ac:dyDescent="0.2">
      <c r="A408" s="227" t="s">
        <v>8</v>
      </c>
      <c r="B408" s="439">
        <v>5.0011490911881569E-2</v>
      </c>
      <c r="C408" s="440">
        <v>5.1837034920030022E-2</v>
      </c>
      <c r="D408" s="440">
        <v>6.9954593354956046E-2</v>
      </c>
      <c r="E408" s="363">
        <v>4.2518514191296888E-2</v>
      </c>
      <c r="F408" s="443">
        <v>5.7570572164456824E-2</v>
      </c>
      <c r="G408" s="364">
        <v>6.4642713067551386E-2</v>
      </c>
    </row>
    <row r="409" spans="1:10" s="560" customFormat="1" x14ac:dyDescent="0.2">
      <c r="A409" s="329" t="s">
        <v>1</v>
      </c>
      <c r="B409" s="287">
        <f t="shared" ref="B409:G409" si="82">B406/B405*100-100</f>
        <v>-0.65970313358988619</v>
      </c>
      <c r="C409" s="288">
        <f t="shared" si="82"/>
        <v>5.1401869158878526</v>
      </c>
      <c r="D409" s="288">
        <f t="shared" si="82"/>
        <v>1.6355140186915946</v>
      </c>
      <c r="E409" s="288">
        <f t="shared" si="82"/>
        <v>0.46728971962618004</v>
      </c>
      <c r="F409" s="444">
        <f t="shared" si="82"/>
        <v>9.4704049844236664</v>
      </c>
      <c r="G409" s="291">
        <f t="shared" si="82"/>
        <v>3.3824586628324909</v>
      </c>
    </row>
    <row r="410" spans="1:10" s="560" customFormat="1" ht="13.5" thickBot="1" x14ac:dyDescent="0.25">
      <c r="A410" s="227" t="s">
        <v>27</v>
      </c>
      <c r="B410" s="293">
        <f>B406-B393</f>
        <v>-102.90196078431381</v>
      </c>
      <c r="C410" s="294">
        <f t="shared" ref="C410:G410" si="83">C406-C393</f>
        <v>-18</v>
      </c>
      <c r="D410" s="294">
        <f t="shared" si="83"/>
        <v>162</v>
      </c>
      <c r="E410" s="294">
        <f t="shared" si="83"/>
        <v>-131.33333333333303</v>
      </c>
      <c r="F410" s="445">
        <f t="shared" si="83"/>
        <v>-86.66666666666697</v>
      </c>
      <c r="G410" s="298">
        <f t="shared" si="83"/>
        <v>-68.769230769231399</v>
      </c>
    </row>
    <row r="411" spans="1:10" s="560" customFormat="1" x14ac:dyDescent="0.2">
      <c r="A411" s="343" t="s">
        <v>52</v>
      </c>
      <c r="B411" s="300">
        <v>72</v>
      </c>
      <c r="C411" s="301">
        <v>75</v>
      </c>
      <c r="D411" s="301">
        <v>12</v>
      </c>
      <c r="E411" s="301">
        <v>75</v>
      </c>
      <c r="F411" s="446">
        <v>73</v>
      </c>
      <c r="G411" s="366">
        <f>SUM(B411:F411)</f>
        <v>307</v>
      </c>
      <c r="H411" s="560" t="s">
        <v>56</v>
      </c>
      <c r="I411" s="367">
        <f>G398-G411</f>
        <v>1</v>
      </c>
      <c r="J411" s="368">
        <f>I411/G398</f>
        <v>3.246753246753247E-3</v>
      </c>
    </row>
    <row r="412" spans="1:10" s="560" customFormat="1" x14ac:dyDescent="0.2">
      <c r="A412" s="343" t="s">
        <v>28</v>
      </c>
      <c r="B412" s="233">
        <v>141.5</v>
      </c>
      <c r="C412" s="561">
        <v>140</v>
      </c>
      <c r="D412" s="561">
        <v>141.5</v>
      </c>
      <c r="E412" s="561">
        <v>139.5</v>
      </c>
      <c r="F412" s="391">
        <v>139</v>
      </c>
      <c r="G412" s="237"/>
      <c r="H412" s="560" t="s">
        <v>57</v>
      </c>
      <c r="I412" s="560">
        <v>140.08000000000001</v>
      </c>
    </row>
    <row r="413" spans="1:10" s="560" customFormat="1" ht="13.5" thickBot="1" x14ac:dyDescent="0.25">
      <c r="A413" s="346" t="s">
        <v>26</v>
      </c>
      <c r="B413" s="230">
        <f>B412-B399</f>
        <v>0</v>
      </c>
      <c r="C413" s="231">
        <f t="shared" ref="C413:F413" si="84">C412-C399</f>
        <v>0</v>
      </c>
      <c r="D413" s="231">
        <f t="shared" si="84"/>
        <v>0</v>
      </c>
      <c r="E413" s="231">
        <f t="shared" si="84"/>
        <v>0</v>
      </c>
      <c r="F413" s="447">
        <f t="shared" si="84"/>
        <v>0</v>
      </c>
      <c r="G413" s="238"/>
      <c r="H413" s="560" t="s">
        <v>26</v>
      </c>
      <c r="I413" s="560">
        <f>I412-I399</f>
        <v>0</v>
      </c>
    </row>
  </sheetData>
  <mergeCells count="31">
    <mergeCell ref="B390:F390"/>
    <mergeCell ref="B377:F377"/>
    <mergeCell ref="B364:F364"/>
    <mergeCell ref="B351:F351"/>
    <mergeCell ref="B87:F87"/>
    <mergeCell ref="B219:F219"/>
    <mergeCell ref="B206:F206"/>
    <mergeCell ref="B193:F193"/>
    <mergeCell ref="B180:F180"/>
    <mergeCell ref="B271:F271"/>
    <mergeCell ref="B258:F258"/>
    <mergeCell ref="B166:F166"/>
    <mergeCell ref="B245:F245"/>
    <mergeCell ref="B312:F312"/>
    <mergeCell ref="B232:F232"/>
    <mergeCell ref="B403:F403"/>
    <mergeCell ref="B9:F9"/>
    <mergeCell ref="B22:F22"/>
    <mergeCell ref="B35:F35"/>
    <mergeCell ref="B48:F48"/>
    <mergeCell ref="B61:F61"/>
    <mergeCell ref="B74:F74"/>
    <mergeCell ref="B153:F153"/>
    <mergeCell ref="B140:F140"/>
    <mergeCell ref="B338:F338"/>
    <mergeCell ref="B325:F325"/>
    <mergeCell ref="B127:F127"/>
    <mergeCell ref="B114:F114"/>
    <mergeCell ref="B100:F100"/>
    <mergeCell ref="B297:F297"/>
    <mergeCell ref="B284:F284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0"/>
  <sheetViews>
    <sheetView showGridLines="0" view="pageBreakPreview" topLeftCell="A28" zoomScale="90" zoomScaleNormal="100" zoomScaleSheetLayoutView="90" workbookViewId="0">
      <selection activeCell="E53" sqref="E53"/>
    </sheetView>
  </sheetViews>
  <sheetFormatPr baseColWidth="10" defaultRowHeight="12.75" x14ac:dyDescent="0.2"/>
  <sheetData>
    <row r="1" spans="1:10" ht="13.5" thickBot="1" x14ac:dyDescent="0.25">
      <c r="A1" s="581" t="s">
        <v>53</v>
      </c>
      <c r="B1" s="582"/>
      <c r="C1" s="582"/>
      <c r="D1" s="582"/>
      <c r="E1" s="582"/>
      <c r="F1" s="582"/>
      <c r="G1" s="582"/>
      <c r="H1" s="582"/>
      <c r="I1" s="582"/>
      <c r="J1" s="583"/>
    </row>
    <row r="2" spans="1:10" ht="13.5" thickBot="1" x14ac:dyDescent="0.25">
      <c r="A2" s="509"/>
      <c r="B2" s="510" t="s">
        <v>54</v>
      </c>
      <c r="C2" s="510" t="s">
        <v>51</v>
      </c>
      <c r="D2" s="510" t="s">
        <v>95</v>
      </c>
      <c r="E2" s="510" t="s">
        <v>121</v>
      </c>
      <c r="F2" s="510" t="s">
        <v>122</v>
      </c>
      <c r="G2" s="510" t="s">
        <v>123</v>
      </c>
      <c r="H2" s="510" t="s">
        <v>124</v>
      </c>
      <c r="I2" s="510" t="s">
        <v>65</v>
      </c>
      <c r="J2" s="511" t="s">
        <v>125</v>
      </c>
    </row>
    <row r="3" spans="1:10" x14ac:dyDescent="0.2">
      <c r="A3" s="579">
        <v>1</v>
      </c>
      <c r="B3" s="365" t="s">
        <v>130</v>
      </c>
      <c r="C3" s="365">
        <v>266</v>
      </c>
      <c r="D3" s="365">
        <v>116</v>
      </c>
      <c r="E3" s="365" t="s">
        <v>128</v>
      </c>
      <c r="F3" s="570">
        <v>781</v>
      </c>
      <c r="G3" s="570">
        <v>115.5</v>
      </c>
      <c r="H3" s="570">
        <v>66</v>
      </c>
      <c r="I3" s="570">
        <v>1</v>
      </c>
      <c r="J3" s="573">
        <v>130</v>
      </c>
    </row>
    <row r="4" spans="1:10" x14ac:dyDescent="0.2">
      <c r="A4" s="590"/>
      <c r="B4" s="533">
        <v>1</v>
      </c>
      <c r="C4" s="533">
        <v>2</v>
      </c>
      <c r="D4" s="533">
        <v>117.5</v>
      </c>
      <c r="E4" s="533" t="s">
        <v>131</v>
      </c>
      <c r="F4" s="571"/>
      <c r="G4" s="571"/>
      <c r="H4" s="571"/>
      <c r="I4" s="571"/>
      <c r="J4" s="574"/>
    </row>
    <row r="5" spans="1:10" ht="13.5" thickBot="1" x14ac:dyDescent="0.25">
      <c r="A5" s="590"/>
      <c r="B5" s="517" t="s">
        <v>132</v>
      </c>
      <c r="C5" s="517">
        <v>513</v>
      </c>
      <c r="D5" s="517">
        <v>115</v>
      </c>
      <c r="E5" s="517" t="s">
        <v>126</v>
      </c>
      <c r="F5" s="571"/>
      <c r="G5" s="571"/>
      <c r="H5" s="571"/>
      <c r="I5" s="571"/>
      <c r="J5" s="574"/>
    </row>
    <row r="6" spans="1:10" x14ac:dyDescent="0.2">
      <c r="A6" s="579">
        <v>2</v>
      </c>
      <c r="B6" s="365">
        <v>1</v>
      </c>
      <c r="C6" s="365">
        <v>266</v>
      </c>
      <c r="D6" s="365">
        <v>117.5</v>
      </c>
      <c r="E6" s="365" t="s">
        <v>128</v>
      </c>
      <c r="F6" s="570">
        <v>781</v>
      </c>
      <c r="G6" s="570">
        <v>116</v>
      </c>
      <c r="H6" s="570">
        <v>66</v>
      </c>
      <c r="I6" s="570" t="s">
        <v>136</v>
      </c>
      <c r="J6" s="573">
        <v>130</v>
      </c>
    </row>
    <row r="7" spans="1:10" ht="13.5" thickBot="1" x14ac:dyDescent="0.25">
      <c r="A7" s="580"/>
      <c r="B7" s="245" t="s">
        <v>133</v>
      </c>
      <c r="C7" s="245">
        <v>515</v>
      </c>
      <c r="D7" s="245">
        <v>114</v>
      </c>
      <c r="E7" s="245" t="s">
        <v>126</v>
      </c>
      <c r="F7" s="572"/>
      <c r="G7" s="572"/>
      <c r="H7" s="572"/>
      <c r="I7" s="572"/>
      <c r="J7" s="575"/>
    </row>
    <row r="8" spans="1:10" ht="13.5" thickBot="1" x14ac:dyDescent="0.25">
      <c r="A8" s="522" t="s">
        <v>129</v>
      </c>
      <c r="B8" s="518" t="s">
        <v>130</v>
      </c>
      <c r="C8" s="518">
        <v>180</v>
      </c>
      <c r="D8" s="518">
        <v>116</v>
      </c>
      <c r="E8" s="518" t="s">
        <v>131</v>
      </c>
      <c r="F8" s="518">
        <v>180</v>
      </c>
      <c r="G8" s="518">
        <v>116</v>
      </c>
      <c r="H8" s="518">
        <v>15</v>
      </c>
      <c r="I8" s="518">
        <v>1</v>
      </c>
      <c r="J8" s="516">
        <v>130</v>
      </c>
    </row>
    <row r="9" spans="1:10" x14ac:dyDescent="0.2">
      <c r="A9" s="579">
        <v>4</v>
      </c>
      <c r="B9" s="365">
        <v>1</v>
      </c>
      <c r="C9" s="365">
        <v>2</v>
      </c>
      <c r="D9" s="365">
        <v>117.5</v>
      </c>
      <c r="E9" s="365" t="s">
        <v>127</v>
      </c>
      <c r="F9" s="570">
        <v>780</v>
      </c>
      <c r="G9" s="570">
        <v>116</v>
      </c>
      <c r="H9" s="570">
        <v>66</v>
      </c>
      <c r="I9" s="570">
        <v>2</v>
      </c>
      <c r="J9" s="573">
        <v>128.5</v>
      </c>
    </row>
    <row r="10" spans="1:10" x14ac:dyDescent="0.2">
      <c r="A10" s="590"/>
      <c r="B10" s="244">
        <v>2</v>
      </c>
      <c r="C10" s="244">
        <v>487</v>
      </c>
      <c r="D10" s="244">
        <v>116</v>
      </c>
      <c r="E10" s="424" t="s">
        <v>126</v>
      </c>
      <c r="F10" s="571"/>
      <c r="G10" s="571"/>
      <c r="H10" s="571"/>
      <c r="I10" s="571"/>
      <c r="J10" s="574"/>
    </row>
    <row r="11" spans="1:10" ht="13.5" thickBot="1" x14ac:dyDescent="0.25">
      <c r="A11" s="580"/>
      <c r="B11" s="245">
        <v>3</v>
      </c>
      <c r="C11" s="245">
        <v>291</v>
      </c>
      <c r="D11" s="245">
        <v>115</v>
      </c>
      <c r="E11" s="524" t="s">
        <v>128</v>
      </c>
      <c r="F11" s="572"/>
      <c r="G11" s="572"/>
      <c r="H11" s="572"/>
      <c r="I11" s="572"/>
      <c r="J11" s="575"/>
    </row>
    <row r="12" spans="1:10" x14ac:dyDescent="0.2">
      <c r="A12" s="590">
        <v>5</v>
      </c>
      <c r="B12" s="519">
        <v>3</v>
      </c>
      <c r="C12" s="519">
        <v>170</v>
      </c>
      <c r="D12" s="519">
        <v>115</v>
      </c>
      <c r="E12" s="519" t="s">
        <v>127</v>
      </c>
      <c r="F12" s="571">
        <v>780</v>
      </c>
      <c r="G12" s="571">
        <v>114</v>
      </c>
      <c r="H12" s="571">
        <v>66</v>
      </c>
      <c r="I12" s="571">
        <v>3</v>
      </c>
      <c r="J12" s="574">
        <v>128.5</v>
      </c>
    </row>
    <row r="13" spans="1:10" ht="13.5" thickBot="1" x14ac:dyDescent="0.25">
      <c r="A13" s="580"/>
      <c r="B13" s="245">
        <v>4</v>
      </c>
      <c r="C13" s="245">
        <v>610</v>
      </c>
      <c r="D13" s="245">
        <v>113</v>
      </c>
      <c r="E13" s="245" t="s">
        <v>126</v>
      </c>
      <c r="F13" s="572"/>
      <c r="G13" s="572"/>
      <c r="H13" s="572"/>
      <c r="I13" s="572"/>
      <c r="J13" s="575"/>
    </row>
    <row r="14" spans="1:10" x14ac:dyDescent="0.2">
      <c r="A14" s="65"/>
      <c r="B14" s="65"/>
      <c r="C14" s="65"/>
      <c r="D14" s="65"/>
      <c r="E14" s="65"/>
      <c r="F14" s="65">
        <f>SUM(F3:F13)</f>
        <v>3302</v>
      </c>
      <c r="G14" s="65"/>
      <c r="H14" s="65">
        <f>SUM(H3:H13)</f>
        <v>279</v>
      </c>
      <c r="I14" s="65"/>
      <c r="J14" s="65"/>
    </row>
    <row r="15" spans="1:10" ht="51.6" customHeight="1" thickBot="1" x14ac:dyDescent="0.25">
      <c r="A15" s="65"/>
      <c r="B15" s="65"/>
      <c r="C15" s="65"/>
      <c r="D15" s="65"/>
      <c r="E15" s="65"/>
      <c r="F15" s="65"/>
      <c r="G15" s="65"/>
      <c r="H15" s="65"/>
      <c r="I15" s="65"/>
      <c r="J15" s="65"/>
    </row>
    <row r="16" spans="1:10" ht="13.5" thickBot="1" x14ac:dyDescent="0.25">
      <c r="A16" s="584" t="s">
        <v>68</v>
      </c>
      <c r="B16" s="585"/>
      <c r="C16" s="585"/>
      <c r="D16" s="585"/>
      <c r="E16" s="585"/>
      <c r="F16" s="585"/>
      <c r="G16" s="585"/>
      <c r="H16" s="585"/>
      <c r="I16" s="585"/>
      <c r="J16" s="586"/>
    </row>
    <row r="17" spans="1:10" ht="13.5" thickBot="1" x14ac:dyDescent="0.25">
      <c r="A17" s="509"/>
      <c r="B17" s="510" t="s">
        <v>54</v>
      </c>
      <c r="C17" s="510" t="s">
        <v>51</v>
      </c>
      <c r="D17" s="510" t="s">
        <v>95</v>
      </c>
      <c r="E17" s="510" t="s">
        <v>121</v>
      </c>
      <c r="F17" s="510" t="s">
        <v>122</v>
      </c>
      <c r="G17" s="510" t="s">
        <v>123</v>
      </c>
      <c r="H17" s="510" t="s">
        <v>124</v>
      </c>
      <c r="I17" s="510" t="s">
        <v>65</v>
      </c>
      <c r="J17" s="511" t="s">
        <v>125</v>
      </c>
    </row>
    <row r="18" spans="1:10" ht="13.5" thickBot="1" x14ac:dyDescent="0.25">
      <c r="A18" s="522">
        <v>1</v>
      </c>
      <c r="B18" s="518">
        <v>8</v>
      </c>
      <c r="C18" s="518">
        <v>777</v>
      </c>
      <c r="D18" s="518">
        <v>112</v>
      </c>
      <c r="E18" s="518" t="s">
        <v>128</v>
      </c>
      <c r="F18" s="518">
        <v>777</v>
      </c>
      <c r="G18" s="518">
        <v>112</v>
      </c>
      <c r="H18" s="518">
        <v>66</v>
      </c>
      <c r="I18" s="518">
        <v>1</v>
      </c>
      <c r="J18" s="516">
        <v>129.5</v>
      </c>
    </row>
    <row r="19" spans="1:10" x14ac:dyDescent="0.2">
      <c r="A19" s="579">
        <v>2</v>
      </c>
      <c r="B19" s="365">
        <v>8</v>
      </c>
      <c r="C19" s="365">
        <v>199</v>
      </c>
      <c r="D19" s="365">
        <v>112</v>
      </c>
      <c r="E19" s="365" t="s">
        <v>127</v>
      </c>
      <c r="F19" s="570">
        <v>778</v>
      </c>
      <c r="G19" s="570">
        <v>111.5</v>
      </c>
      <c r="H19" s="570">
        <v>66</v>
      </c>
      <c r="I19" s="570">
        <v>2</v>
      </c>
      <c r="J19" s="573">
        <v>128.5</v>
      </c>
    </row>
    <row r="20" spans="1:10" ht="13.5" thickBot="1" x14ac:dyDescent="0.25">
      <c r="A20" s="580"/>
      <c r="B20" s="245">
        <v>9</v>
      </c>
      <c r="C20" s="245">
        <v>579</v>
      </c>
      <c r="D20" s="245">
        <v>111.5</v>
      </c>
      <c r="E20" s="245" t="s">
        <v>128</v>
      </c>
      <c r="F20" s="572"/>
      <c r="G20" s="572"/>
      <c r="H20" s="572"/>
      <c r="I20" s="572"/>
      <c r="J20" s="575"/>
    </row>
    <row r="21" spans="1:10" ht="13.5" thickBot="1" x14ac:dyDescent="0.25">
      <c r="A21" s="522" t="s">
        <v>129</v>
      </c>
      <c r="B21" s="518">
        <v>9</v>
      </c>
      <c r="C21" s="518">
        <v>180</v>
      </c>
      <c r="D21" s="518">
        <v>111.5</v>
      </c>
      <c r="E21" s="518" t="s">
        <v>131</v>
      </c>
      <c r="F21" s="518">
        <v>180</v>
      </c>
      <c r="G21" s="518">
        <v>111.5</v>
      </c>
      <c r="H21" s="518">
        <v>15</v>
      </c>
      <c r="I21" s="518">
        <v>1</v>
      </c>
      <c r="J21" s="516">
        <v>130</v>
      </c>
    </row>
    <row r="22" spans="1:10" x14ac:dyDescent="0.2">
      <c r="A22" s="579">
        <v>4</v>
      </c>
      <c r="B22" s="365">
        <v>9</v>
      </c>
      <c r="C22" s="365">
        <v>68</v>
      </c>
      <c r="D22" s="365">
        <v>111.5</v>
      </c>
      <c r="E22" s="365" t="s">
        <v>127</v>
      </c>
      <c r="F22" s="570">
        <v>778</v>
      </c>
      <c r="G22" s="570">
        <v>110.5</v>
      </c>
      <c r="H22" s="570">
        <v>66</v>
      </c>
      <c r="I22" s="570">
        <v>2</v>
      </c>
      <c r="J22" s="573">
        <v>128.5</v>
      </c>
    </row>
    <row r="23" spans="1:10" ht="13.5" thickBot="1" x14ac:dyDescent="0.25">
      <c r="A23" s="580"/>
      <c r="B23" s="245">
        <v>10</v>
      </c>
      <c r="C23" s="245">
        <v>710</v>
      </c>
      <c r="D23" s="245">
        <v>110.5</v>
      </c>
      <c r="E23" s="245" t="s">
        <v>128</v>
      </c>
      <c r="F23" s="572"/>
      <c r="G23" s="572"/>
      <c r="H23" s="572"/>
      <c r="I23" s="572"/>
      <c r="J23" s="575"/>
    </row>
    <row r="24" spans="1:10" x14ac:dyDescent="0.2">
      <c r="A24" s="590">
        <v>5</v>
      </c>
      <c r="B24" s="519">
        <v>10</v>
      </c>
      <c r="C24" s="519">
        <v>231</v>
      </c>
      <c r="D24" s="519">
        <v>110.5</v>
      </c>
      <c r="E24" s="519" t="s">
        <v>127</v>
      </c>
      <c r="F24" s="571">
        <v>778</v>
      </c>
      <c r="G24" s="571">
        <v>110.5</v>
      </c>
      <c r="H24" s="571">
        <v>66</v>
      </c>
      <c r="I24" s="571">
        <v>3</v>
      </c>
      <c r="J24" s="574">
        <v>128.5</v>
      </c>
    </row>
    <row r="25" spans="1:10" ht="13.5" thickBot="1" x14ac:dyDescent="0.25">
      <c r="A25" s="580"/>
      <c r="B25" s="245">
        <v>11</v>
      </c>
      <c r="C25" s="245">
        <v>547</v>
      </c>
      <c r="D25" s="245">
        <v>110</v>
      </c>
      <c r="E25" s="245" t="s">
        <v>126</v>
      </c>
      <c r="F25" s="572"/>
      <c r="G25" s="572"/>
      <c r="H25" s="572"/>
      <c r="I25" s="572"/>
      <c r="J25" s="575"/>
    </row>
    <row r="26" spans="1:10" x14ac:dyDescent="0.2">
      <c r="A26" s="65"/>
      <c r="B26" s="65"/>
      <c r="C26" s="65"/>
      <c r="D26" s="65"/>
      <c r="E26" s="65"/>
      <c r="F26" s="65">
        <f>SUM(F18:F25)</f>
        <v>3291</v>
      </c>
      <c r="G26" s="65"/>
      <c r="H26" s="65">
        <f>SUM(H18:H25)</f>
        <v>279</v>
      </c>
      <c r="I26" s="65"/>
      <c r="J26" s="65"/>
    </row>
    <row r="27" spans="1:10" ht="51.6" customHeight="1" thickBot="1" x14ac:dyDescent="0.25">
      <c r="A27" s="65"/>
      <c r="B27" s="65"/>
      <c r="C27" s="65"/>
      <c r="D27" s="65"/>
      <c r="E27" s="65"/>
      <c r="F27" s="65"/>
      <c r="G27" s="65"/>
      <c r="H27" s="65"/>
      <c r="I27" s="65"/>
      <c r="J27" s="65"/>
    </row>
    <row r="28" spans="1:10" ht="13.5" thickBot="1" x14ac:dyDescent="0.25">
      <c r="A28" s="587" t="s">
        <v>63</v>
      </c>
      <c r="B28" s="588"/>
      <c r="C28" s="588"/>
      <c r="D28" s="588"/>
      <c r="E28" s="588"/>
      <c r="F28" s="588"/>
      <c r="G28" s="588"/>
      <c r="H28" s="588"/>
      <c r="I28" s="588"/>
      <c r="J28" s="589"/>
    </row>
    <row r="29" spans="1:10" ht="13.5" thickBot="1" x14ac:dyDescent="0.25">
      <c r="A29" s="523"/>
      <c r="B29" s="520" t="s">
        <v>54</v>
      </c>
      <c r="C29" s="520" t="s">
        <v>51</v>
      </c>
      <c r="D29" s="520" t="s">
        <v>95</v>
      </c>
      <c r="E29" s="520" t="s">
        <v>121</v>
      </c>
      <c r="F29" s="520" t="s">
        <v>122</v>
      </c>
      <c r="G29" s="520" t="s">
        <v>123</v>
      </c>
      <c r="H29" s="520" t="s">
        <v>124</v>
      </c>
      <c r="I29" s="520" t="s">
        <v>65</v>
      </c>
      <c r="J29" s="521" t="s">
        <v>125</v>
      </c>
    </row>
    <row r="30" spans="1:10" x14ac:dyDescent="0.2">
      <c r="A30" s="579">
        <v>1</v>
      </c>
      <c r="B30" s="365">
        <v>1</v>
      </c>
      <c r="C30" s="365">
        <v>159</v>
      </c>
      <c r="D30" s="365">
        <v>115.5</v>
      </c>
      <c r="E30" s="365" t="s">
        <v>128</v>
      </c>
      <c r="F30" s="570">
        <v>893</v>
      </c>
      <c r="G30" s="570">
        <v>114.5</v>
      </c>
      <c r="H30" s="570">
        <v>76</v>
      </c>
      <c r="I30" s="570">
        <v>1</v>
      </c>
      <c r="J30" s="573">
        <v>130</v>
      </c>
    </row>
    <row r="31" spans="1:10" x14ac:dyDescent="0.2">
      <c r="A31" s="590"/>
      <c r="B31" s="244">
        <v>2</v>
      </c>
      <c r="C31" s="244">
        <v>695</v>
      </c>
      <c r="D31" s="244">
        <v>114.5</v>
      </c>
      <c r="E31" s="244" t="s">
        <v>126</v>
      </c>
      <c r="F31" s="571"/>
      <c r="G31" s="571"/>
      <c r="H31" s="571"/>
      <c r="I31" s="571"/>
      <c r="J31" s="574"/>
    </row>
    <row r="32" spans="1:10" ht="13.5" thickBot="1" x14ac:dyDescent="0.25">
      <c r="A32" s="580"/>
      <c r="B32" s="245">
        <v>3</v>
      </c>
      <c r="C32" s="245">
        <v>39</v>
      </c>
      <c r="D32" s="245">
        <v>112.5</v>
      </c>
      <c r="E32" s="245" t="s">
        <v>131</v>
      </c>
      <c r="F32" s="572"/>
      <c r="G32" s="572"/>
      <c r="H32" s="572"/>
      <c r="I32" s="572"/>
      <c r="J32" s="575"/>
    </row>
    <row r="33" spans="1:10" ht="13.5" thickBot="1" x14ac:dyDescent="0.25">
      <c r="A33" s="522" t="s">
        <v>134</v>
      </c>
      <c r="B33" s="518">
        <v>1</v>
      </c>
      <c r="C33" s="518">
        <v>180</v>
      </c>
      <c r="D33" s="518">
        <v>115.5</v>
      </c>
      <c r="E33" s="518" t="s">
        <v>131</v>
      </c>
      <c r="F33" s="518">
        <v>180</v>
      </c>
      <c r="G33" s="518">
        <v>115.5</v>
      </c>
      <c r="H33" s="518">
        <v>15</v>
      </c>
      <c r="I33" s="518">
        <v>1</v>
      </c>
      <c r="J33" s="516">
        <v>130</v>
      </c>
    </row>
    <row r="34" spans="1:10" x14ac:dyDescent="0.2">
      <c r="A34" s="579">
        <v>3</v>
      </c>
      <c r="B34" s="365">
        <v>3</v>
      </c>
      <c r="C34" s="365">
        <v>472</v>
      </c>
      <c r="D34" s="365">
        <v>112.5</v>
      </c>
      <c r="E34" s="365" t="s">
        <v>128</v>
      </c>
      <c r="F34" s="570">
        <v>893</v>
      </c>
      <c r="G34" s="570">
        <v>112</v>
      </c>
      <c r="H34" s="570">
        <v>76</v>
      </c>
      <c r="I34" s="597" t="s">
        <v>135</v>
      </c>
      <c r="J34" s="573">
        <v>128.5</v>
      </c>
    </row>
    <row r="35" spans="1:10" ht="13.5" thickBot="1" x14ac:dyDescent="0.25">
      <c r="A35" s="580"/>
      <c r="B35" s="245">
        <v>4</v>
      </c>
      <c r="C35" s="245">
        <v>421</v>
      </c>
      <c r="D35" s="245">
        <v>111.5</v>
      </c>
      <c r="E35" s="245" t="s">
        <v>128</v>
      </c>
      <c r="F35" s="572"/>
      <c r="G35" s="572"/>
      <c r="H35" s="572"/>
      <c r="I35" s="572"/>
      <c r="J35" s="575"/>
    </row>
    <row r="36" spans="1:10" x14ac:dyDescent="0.2">
      <c r="A36" s="590">
        <v>4</v>
      </c>
      <c r="B36" s="519">
        <v>4</v>
      </c>
      <c r="C36" s="519">
        <v>336</v>
      </c>
      <c r="D36" s="519">
        <v>111.5</v>
      </c>
      <c r="E36" s="519" t="s">
        <v>127</v>
      </c>
      <c r="F36" s="571">
        <v>894</v>
      </c>
      <c r="G36" s="571">
        <v>111</v>
      </c>
      <c r="H36" s="571">
        <v>76</v>
      </c>
      <c r="I36" s="571">
        <v>3</v>
      </c>
      <c r="J36" s="574">
        <v>128.5</v>
      </c>
    </row>
    <row r="37" spans="1:10" ht="13.5" thickBot="1" x14ac:dyDescent="0.25">
      <c r="A37" s="580"/>
      <c r="B37" s="245">
        <v>5</v>
      </c>
      <c r="C37" s="245">
        <v>558</v>
      </c>
      <c r="D37" s="245">
        <v>110</v>
      </c>
      <c r="E37" s="245" t="s">
        <v>126</v>
      </c>
      <c r="F37" s="572"/>
      <c r="G37" s="572"/>
      <c r="H37" s="572"/>
      <c r="I37" s="572"/>
      <c r="J37" s="575"/>
    </row>
    <row r="38" spans="1:10" x14ac:dyDescent="0.2">
      <c r="A38" s="65"/>
      <c r="B38" s="65"/>
      <c r="C38" s="65"/>
      <c r="D38" s="65"/>
      <c r="E38" s="65"/>
      <c r="F38" s="65">
        <f>SUM(F30:F37)</f>
        <v>2860</v>
      </c>
      <c r="G38" s="65"/>
      <c r="H38" s="65">
        <f>SUM(H30:H37)</f>
        <v>243</v>
      </c>
      <c r="I38" s="65"/>
      <c r="J38" s="65"/>
    </row>
    <row r="39" spans="1:10" ht="51.6" customHeight="1" thickBot="1" x14ac:dyDescent="0.25">
      <c r="A39" s="65"/>
      <c r="B39" s="65"/>
      <c r="C39" s="65"/>
      <c r="D39" s="65"/>
      <c r="E39" s="65"/>
      <c r="F39" s="65"/>
      <c r="G39" s="65"/>
      <c r="H39" s="65"/>
      <c r="I39" s="65"/>
      <c r="J39" s="65"/>
    </row>
    <row r="40" spans="1:10" ht="13.5" thickBot="1" x14ac:dyDescent="0.25">
      <c r="A40" s="576" t="s">
        <v>63</v>
      </c>
      <c r="B40" s="577"/>
      <c r="C40" s="577"/>
      <c r="D40" s="577"/>
      <c r="E40" s="577"/>
      <c r="F40" s="577"/>
      <c r="G40" s="577"/>
      <c r="H40" s="577"/>
      <c r="I40" s="577"/>
      <c r="J40" s="578"/>
    </row>
    <row r="41" spans="1:10" ht="13.5" thickBot="1" x14ac:dyDescent="0.25">
      <c r="A41" s="523"/>
      <c r="B41" s="520" t="s">
        <v>54</v>
      </c>
      <c r="C41" s="520" t="s">
        <v>51</v>
      </c>
      <c r="D41" s="520" t="s">
        <v>95</v>
      </c>
      <c r="E41" s="520" t="s">
        <v>121</v>
      </c>
      <c r="F41" s="520" t="s">
        <v>122</v>
      </c>
      <c r="G41" s="520" t="s">
        <v>123</v>
      </c>
      <c r="H41" s="520" t="s">
        <v>124</v>
      </c>
      <c r="I41" s="520" t="s">
        <v>65</v>
      </c>
      <c r="J41" s="521" t="s">
        <v>125</v>
      </c>
    </row>
    <row r="42" spans="1:10" x14ac:dyDescent="0.2">
      <c r="A42" s="579">
        <v>1</v>
      </c>
      <c r="B42" s="365">
        <v>1</v>
      </c>
      <c r="C42" s="365">
        <v>244</v>
      </c>
      <c r="D42" s="365">
        <v>116.5</v>
      </c>
      <c r="E42" s="365" t="s">
        <v>128</v>
      </c>
      <c r="F42" s="570">
        <v>872</v>
      </c>
      <c r="G42" s="570">
        <v>115.5</v>
      </c>
      <c r="H42" s="570">
        <v>74</v>
      </c>
      <c r="I42" s="570">
        <v>1</v>
      </c>
      <c r="J42" s="573">
        <v>130</v>
      </c>
    </row>
    <row r="43" spans="1:10" ht="13.5" thickBot="1" x14ac:dyDescent="0.25">
      <c r="A43" s="580"/>
      <c r="B43" s="245">
        <v>2</v>
      </c>
      <c r="C43" s="245">
        <v>628</v>
      </c>
      <c r="D43" s="245">
        <v>114.5</v>
      </c>
      <c r="E43" s="245" t="s">
        <v>128</v>
      </c>
      <c r="F43" s="572"/>
      <c r="G43" s="572"/>
      <c r="H43" s="572"/>
      <c r="I43" s="572"/>
      <c r="J43" s="575"/>
    </row>
    <row r="44" spans="1:10" ht="13.5" thickBot="1" x14ac:dyDescent="0.25">
      <c r="A44" s="522" t="s">
        <v>134</v>
      </c>
      <c r="B44" s="518">
        <v>1</v>
      </c>
      <c r="C44" s="518">
        <v>180</v>
      </c>
      <c r="D44" s="518">
        <v>116.5</v>
      </c>
      <c r="E44" s="518" t="s">
        <v>131</v>
      </c>
      <c r="F44" s="518">
        <v>180</v>
      </c>
      <c r="G44" s="518">
        <v>116.5</v>
      </c>
      <c r="H44" s="518">
        <v>15</v>
      </c>
      <c r="I44" s="518">
        <v>1</v>
      </c>
      <c r="J44" s="516">
        <v>130</v>
      </c>
    </row>
    <row r="45" spans="1:10" x14ac:dyDescent="0.2">
      <c r="A45" s="579">
        <v>3</v>
      </c>
      <c r="B45" s="365">
        <v>2</v>
      </c>
      <c r="C45" s="365">
        <v>94</v>
      </c>
      <c r="D45" s="365">
        <v>114.5</v>
      </c>
      <c r="E45" s="365" t="s">
        <v>127</v>
      </c>
      <c r="F45" s="570">
        <v>872</v>
      </c>
      <c r="G45" s="570">
        <v>113</v>
      </c>
      <c r="H45" s="570">
        <v>74</v>
      </c>
      <c r="I45" s="570">
        <v>3</v>
      </c>
      <c r="J45" s="573">
        <v>128.5</v>
      </c>
    </row>
    <row r="46" spans="1:10" x14ac:dyDescent="0.2">
      <c r="A46" s="590"/>
      <c r="B46" s="244">
        <v>3</v>
      </c>
      <c r="C46" s="244">
        <v>498</v>
      </c>
      <c r="D46" s="244">
        <v>113</v>
      </c>
      <c r="E46" s="244" t="s">
        <v>126</v>
      </c>
      <c r="F46" s="571"/>
      <c r="G46" s="571"/>
      <c r="H46" s="571"/>
      <c r="I46" s="571"/>
      <c r="J46" s="574"/>
    </row>
    <row r="47" spans="1:10" ht="13.5" thickBot="1" x14ac:dyDescent="0.25">
      <c r="A47" s="580"/>
      <c r="B47" s="245">
        <v>4</v>
      </c>
      <c r="C47" s="245">
        <v>280</v>
      </c>
      <c r="D47" s="245">
        <v>111.5</v>
      </c>
      <c r="E47" s="245" t="s">
        <v>131</v>
      </c>
      <c r="F47" s="572"/>
      <c r="G47" s="572"/>
      <c r="H47" s="572"/>
      <c r="I47" s="572"/>
      <c r="J47" s="575"/>
    </row>
    <row r="48" spans="1:10" x14ac:dyDescent="0.2">
      <c r="A48" s="590">
        <v>4</v>
      </c>
      <c r="B48" s="519">
        <v>4</v>
      </c>
      <c r="C48" s="519">
        <v>312</v>
      </c>
      <c r="D48" s="519">
        <v>111.5</v>
      </c>
      <c r="E48" s="519" t="s">
        <v>128</v>
      </c>
      <c r="F48" s="571">
        <v>871</v>
      </c>
      <c r="G48" s="571">
        <v>111</v>
      </c>
      <c r="H48" s="571">
        <v>74</v>
      </c>
      <c r="I48" s="571">
        <v>3</v>
      </c>
      <c r="J48" s="574">
        <v>128.5</v>
      </c>
    </row>
    <row r="49" spans="1:10" ht="13.5" thickBot="1" x14ac:dyDescent="0.25">
      <c r="A49" s="580"/>
      <c r="B49" s="245">
        <v>5</v>
      </c>
      <c r="C49" s="245">
        <v>559</v>
      </c>
      <c r="D49" s="245">
        <v>110.5</v>
      </c>
      <c r="E49" s="245" t="s">
        <v>126</v>
      </c>
      <c r="F49" s="572"/>
      <c r="G49" s="572"/>
      <c r="H49" s="572"/>
      <c r="I49" s="572"/>
      <c r="J49" s="575"/>
    </row>
    <row r="50" spans="1:10" x14ac:dyDescent="0.2">
      <c r="A50" s="65"/>
      <c r="B50" s="65"/>
      <c r="C50" s="65"/>
      <c r="D50" s="65"/>
      <c r="E50" s="65"/>
      <c r="F50" s="65">
        <f>SUM(F42:F49)</f>
        <v>2795</v>
      </c>
      <c r="G50" s="65"/>
      <c r="H50" s="65">
        <f>SUM(H42:H49)</f>
        <v>237</v>
      </c>
      <c r="I50" s="65"/>
      <c r="J50" s="65"/>
    </row>
  </sheetData>
  <mergeCells count="82">
    <mergeCell ref="J48:J49"/>
    <mergeCell ref="A45:A47"/>
    <mergeCell ref="F45:F47"/>
    <mergeCell ref="G45:G47"/>
    <mergeCell ref="H45:H47"/>
    <mergeCell ref="I45:I47"/>
    <mergeCell ref="J45:J47"/>
    <mergeCell ref="A48:A49"/>
    <mergeCell ref="F48:F49"/>
    <mergeCell ref="G48:G49"/>
    <mergeCell ref="H48:H49"/>
    <mergeCell ref="I48:I49"/>
    <mergeCell ref="A40:J40"/>
    <mergeCell ref="A42:A43"/>
    <mergeCell ref="F42:F43"/>
    <mergeCell ref="G42:G43"/>
    <mergeCell ref="H42:H43"/>
    <mergeCell ref="I42:I43"/>
    <mergeCell ref="J42:J43"/>
    <mergeCell ref="J36:J37"/>
    <mergeCell ref="A34:A35"/>
    <mergeCell ref="F34:F35"/>
    <mergeCell ref="G34:G35"/>
    <mergeCell ref="H34:H35"/>
    <mergeCell ref="I34:I35"/>
    <mergeCell ref="J34:J35"/>
    <mergeCell ref="A36:A37"/>
    <mergeCell ref="F36:F37"/>
    <mergeCell ref="G36:G37"/>
    <mergeCell ref="H36:H37"/>
    <mergeCell ref="I36:I37"/>
    <mergeCell ref="A28:J28"/>
    <mergeCell ref="A30:A32"/>
    <mergeCell ref="F30:F32"/>
    <mergeCell ref="G30:G32"/>
    <mergeCell ref="H30:H32"/>
    <mergeCell ref="I30:I32"/>
    <mergeCell ref="J30:J32"/>
    <mergeCell ref="J24:J25"/>
    <mergeCell ref="A22:A23"/>
    <mergeCell ref="F22:F23"/>
    <mergeCell ref="G22:G23"/>
    <mergeCell ref="H22:H23"/>
    <mergeCell ref="I22:I23"/>
    <mergeCell ref="J22:J23"/>
    <mergeCell ref="A24:A25"/>
    <mergeCell ref="F24:F25"/>
    <mergeCell ref="G24:G25"/>
    <mergeCell ref="H24:H25"/>
    <mergeCell ref="I24:I25"/>
    <mergeCell ref="A16:J16"/>
    <mergeCell ref="F19:F20"/>
    <mergeCell ref="G19:G20"/>
    <mergeCell ref="H19:H20"/>
    <mergeCell ref="I19:I20"/>
    <mergeCell ref="J19:J20"/>
    <mergeCell ref="A19:A20"/>
    <mergeCell ref="J12:J13"/>
    <mergeCell ref="A9:A11"/>
    <mergeCell ref="F9:F11"/>
    <mergeCell ref="G9:G11"/>
    <mergeCell ref="H9:H11"/>
    <mergeCell ref="I9:I11"/>
    <mergeCell ref="J9:J11"/>
    <mergeCell ref="A12:A13"/>
    <mergeCell ref="F12:F13"/>
    <mergeCell ref="G12:G13"/>
    <mergeCell ref="H12:H13"/>
    <mergeCell ref="I12:I13"/>
    <mergeCell ref="I6:I7"/>
    <mergeCell ref="J6:J7"/>
    <mergeCell ref="A1:J1"/>
    <mergeCell ref="A3:A5"/>
    <mergeCell ref="F3:F5"/>
    <mergeCell ref="G3:G5"/>
    <mergeCell ref="H3:H5"/>
    <mergeCell ref="I3:I5"/>
    <mergeCell ref="J3:J5"/>
    <mergeCell ref="A6:A7"/>
    <mergeCell ref="F6:F7"/>
    <mergeCell ref="G6:G7"/>
    <mergeCell ref="H6:H7"/>
  </mergeCells>
  <pageMargins left="0.7" right="0.7" top="0.75" bottom="0.75" header="0.3" footer="0.3"/>
  <pageSetup paperSize="9" scale="81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62" t="s">
        <v>18</v>
      </c>
      <c r="C4" s="563"/>
      <c r="D4" s="563"/>
      <c r="E4" s="563"/>
      <c r="F4" s="563"/>
      <c r="G4" s="563"/>
      <c r="H4" s="563"/>
      <c r="I4" s="563"/>
      <c r="J4" s="564"/>
      <c r="K4" s="562" t="s">
        <v>21</v>
      </c>
      <c r="L4" s="563"/>
      <c r="M4" s="563"/>
      <c r="N4" s="563"/>
      <c r="O4" s="563"/>
      <c r="P4" s="563"/>
      <c r="Q4" s="563"/>
      <c r="R4" s="563"/>
      <c r="S4" s="563"/>
      <c r="T4" s="563"/>
      <c r="U4" s="563"/>
      <c r="V4" s="563"/>
      <c r="W4" s="56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62" t="s">
        <v>23</v>
      </c>
      <c r="C17" s="563"/>
      <c r="D17" s="563"/>
      <c r="E17" s="563"/>
      <c r="F17" s="56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62" t="s">
        <v>18</v>
      </c>
      <c r="C4" s="563"/>
      <c r="D4" s="563"/>
      <c r="E4" s="563"/>
      <c r="F4" s="563"/>
      <c r="G4" s="563"/>
      <c r="H4" s="563"/>
      <c r="I4" s="563"/>
      <c r="J4" s="564"/>
      <c r="K4" s="562" t="s">
        <v>21</v>
      </c>
      <c r="L4" s="563"/>
      <c r="M4" s="563"/>
      <c r="N4" s="563"/>
      <c r="O4" s="563"/>
      <c r="P4" s="563"/>
      <c r="Q4" s="563"/>
      <c r="R4" s="563"/>
      <c r="S4" s="563"/>
      <c r="T4" s="563"/>
      <c r="U4" s="563"/>
      <c r="V4" s="563"/>
      <c r="W4" s="56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62" t="s">
        <v>23</v>
      </c>
      <c r="C17" s="563"/>
      <c r="D17" s="563"/>
      <c r="E17" s="563"/>
      <c r="F17" s="56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62" t="s">
        <v>18</v>
      </c>
      <c r="C4" s="563"/>
      <c r="D4" s="563"/>
      <c r="E4" s="563"/>
      <c r="F4" s="563"/>
      <c r="G4" s="563"/>
      <c r="H4" s="563"/>
      <c r="I4" s="563"/>
      <c r="J4" s="564"/>
      <c r="K4" s="562" t="s">
        <v>21</v>
      </c>
      <c r="L4" s="563"/>
      <c r="M4" s="563"/>
      <c r="N4" s="563"/>
      <c r="O4" s="563"/>
      <c r="P4" s="563"/>
      <c r="Q4" s="563"/>
      <c r="R4" s="563"/>
      <c r="S4" s="563"/>
      <c r="T4" s="563"/>
      <c r="U4" s="563"/>
      <c r="V4" s="563"/>
      <c r="W4" s="56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62" t="s">
        <v>23</v>
      </c>
      <c r="C17" s="563"/>
      <c r="D17" s="563"/>
      <c r="E17" s="563"/>
      <c r="F17" s="56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65" t="s">
        <v>42</v>
      </c>
      <c r="B1" s="565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65" t="s">
        <v>42</v>
      </c>
      <c r="B1" s="565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66" t="s">
        <v>42</v>
      </c>
      <c r="B1" s="566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65" t="s">
        <v>42</v>
      </c>
      <c r="B1" s="565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N458"/>
  <sheetViews>
    <sheetView showGridLines="0" topLeftCell="A423" zoomScale="73" zoomScaleNormal="73" workbookViewId="0">
      <selection activeCell="L455" sqref="L455"/>
    </sheetView>
  </sheetViews>
  <sheetFormatPr baseColWidth="10" defaultColWidth="11.42578125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9.5703125" style="241" bestFit="1" customWidth="1"/>
    <col min="15" max="15" width="12.28515625" style="241" customWidth="1"/>
    <col min="16" max="16384" width="11.42578125" style="241"/>
  </cols>
  <sheetData>
    <row r="1" spans="1:30" x14ac:dyDescent="0.2">
      <c r="A1" s="241" t="s">
        <v>58</v>
      </c>
    </row>
    <row r="2" spans="1:30" x14ac:dyDescent="0.2">
      <c r="A2" s="241" t="s">
        <v>59</v>
      </c>
      <c r="B2" s="243">
        <v>36.5</v>
      </c>
      <c r="F2" s="593"/>
      <c r="G2" s="593"/>
      <c r="H2" s="593"/>
      <c r="I2" s="593"/>
    </row>
    <row r="3" spans="1:30" x14ac:dyDescent="0.2">
      <c r="A3" s="241" t="s">
        <v>7</v>
      </c>
      <c r="B3" s="241">
        <v>93.4</v>
      </c>
    </row>
    <row r="4" spans="1:30" x14ac:dyDescent="0.2">
      <c r="A4" s="241" t="s">
        <v>60</v>
      </c>
      <c r="B4" s="241">
        <v>12810</v>
      </c>
    </row>
    <row r="6" spans="1:30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591" t="s">
        <v>67</v>
      </c>
      <c r="AD6" s="591"/>
    </row>
    <row r="7" spans="1:30" x14ac:dyDescent="0.2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.5" thickBot="1" x14ac:dyDescent="0.25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25">
      <c r="A9" s="254" t="s">
        <v>49</v>
      </c>
      <c r="B9" s="567" t="s">
        <v>68</v>
      </c>
      <c r="C9" s="568"/>
      <c r="D9" s="568"/>
      <c r="E9" s="568"/>
      <c r="F9" s="568"/>
      <c r="G9" s="568"/>
      <c r="H9" s="568"/>
      <c r="I9" s="568"/>
      <c r="J9" s="569"/>
      <c r="K9" s="567" t="s">
        <v>63</v>
      </c>
      <c r="L9" s="568"/>
      <c r="M9" s="568"/>
      <c r="N9" s="569"/>
      <c r="O9" s="568" t="s">
        <v>64</v>
      </c>
      <c r="P9" s="568"/>
      <c r="Q9" s="568"/>
      <c r="R9" s="568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x14ac:dyDescent="0.2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.5" thickBot="1" x14ac:dyDescent="0.25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.5" thickBot="1" x14ac:dyDescent="0.25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">
      <c r="N22" s="228"/>
      <c r="R22" s="228"/>
    </row>
    <row r="23" spans="1:25" s="376" customFormat="1" x14ac:dyDescent="0.2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.5" thickBot="1" x14ac:dyDescent="0.25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25">
      <c r="A25" s="254" t="s">
        <v>74</v>
      </c>
      <c r="B25" s="567" t="s">
        <v>68</v>
      </c>
      <c r="C25" s="568"/>
      <c r="D25" s="568"/>
      <c r="E25" s="568"/>
      <c r="F25" s="568"/>
      <c r="G25" s="568"/>
      <c r="H25" s="568"/>
      <c r="I25" s="568"/>
      <c r="J25" s="569"/>
      <c r="K25" s="567" t="s">
        <v>63</v>
      </c>
      <c r="L25" s="568"/>
      <c r="M25" s="568"/>
      <c r="N25" s="568"/>
      <c r="O25" s="569"/>
      <c r="P25" s="568" t="s">
        <v>64</v>
      </c>
      <c r="Q25" s="568"/>
      <c r="R25" s="568"/>
      <c r="S25" s="568"/>
      <c r="T25" s="316" t="s">
        <v>55</v>
      </c>
    </row>
    <row r="26" spans="1:25" x14ac:dyDescent="0.2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x14ac:dyDescent="0.2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.5" thickBot="1" x14ac:dyDescent="0.25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592" t="s">
        <v>78</v>
      </c>
      <c r="Y34" s="592"/>
      <c r="Z34" s="592"/>
      <c r="AA34" s="592"/>
      <c r="AB34" s="592"/>
      <c r="AC34" s="592"/>
      <c r="AD34" s="592"/>
      <c r="AE34" s="592"/>
      <c r="AF34" s="592"/>
      <c r="AG34" s="592"/>
    </row>
    <row r="35" spans="1:33" x14ac:dyDescent="0.2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592"/>
      <c r="Y35" s="592"/>
      <c r="Z35" s="592"/>
      <c r="AA35" s="592"/>
      <c r="AB35" s="592"/>
      <c r="AC35" s="592"/>
      <c r="AD35" s="592"/>
      <c r="AE35" s="592"/>
      <c r="AF35" s="592"/>
      <c r="AG35" s="592"/>
    </row>
    <row r="36" spans="1:33" ht="13.5" thickBot="1" x14ac:dyDescent="0.25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592"/>
      <c r="Y36" s="592"/>
      <c r="Z36" s="592"/>
      <c r="AA36" s="592"/>
      <c r="AB36" s="592"/>
      <c r="AC36" s="592"/>
      <c r="AD36" s="592"/>
      <c r="AE36" s="592"/>
      <c r="AF36" s="592"/>
      <c r="AG36" s="592"/>
    </row>
    <row r="37" spans="1:33" x14ac:dyDescent="0.2">
      <c r="B37" s="241" t="s">
        <v>75</v>
      </c>
      <c r="C37" s="241" t="s">
        <v>75</v>
      </c>
      <c r="K37" s="241">
        <v>35.5</v>
      </c>
    </row>
    <row r="38" spans="1:33" ht="13.5" thickBot="1" x14ac:dyDescent="0.25"/>
    <row r="39" spans="1:33" s="381" customFormat="1" ht="13.5" thickBot="1" x14ac:dyDescent="0.25">
      <c r="A39" s="254" t="s">
        <v>79</v>
      </c>
      <c r="B39" s="567" t="s">
        <v>68</v>
      </c>
      <c r="C39" s="568"/>
      <c r="D39" s="568"/>
      <c r="E39" s="568"/>
      <c r="F39" s="568"/>
      <c r="G39" s="568"/>
      <c r="H39" s="568"/>
      <c r="I39" s="568"/>
      <c r="J39" s="569"/>
      <c r="K39" s="567" t="s">
        <v>63</v>
      </c>
      <c r="L39" s="568"/>
      <c r="M39" s="568"/>
      <c r="N39" s="568"/>
      <c r="O39" s="569"/>
      <c r="P39" s="568" t="s">
        <v>64</v>
      </c>
      <c r="Q39" s="568"/>
      <c r="R39" s="568"/>
      <c r="S39" s="568"/>
      <c r="T39" s="316" t="s">
        <v>55</v>
      </c>
    </row>
    <row r="40" spans="1:33" s="381" customFormat="1" x14ac:dyDescent="0.2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x14ac:dyDescent="0.2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.5" thickBot="1" x14ac:dyDescent="0.25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.5" thickBot="1" x14ac:dyDescent="0.25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">
      <c r="B51" s="594" t="s">
        <v>82</v>
      </c>
      <c r="C51" s="594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.5" thickBot="1" x14ac:dyDescent="0.25"/>
    <row r="53" spans="1:23" s="387" customFormat="1" ht="13.5" thickBot="1" x14ac:dyDescent="0.25">
      <c r="A53" s="254" t="s">
        <v>80</v>
      </c>
      <c r="B53" s="567" t="s">
        <v>68</v>
      </c>
      <c r="C53" s="568"/>
      <c r="D53" s="568"/>
      <c r="E53" s="568"/>
      <c r="F53" s="568"/>
      <c r="G53" s="568"/>
      <c r="H53" s="568"/>
      <c r="I53" s="568"/>
      <c r="J53" s="569"/>
      <c r="K53" s="567" t="s">
        <v>63</v>
      </c>
      <c r="L53" s="568"/>
      <c r="M53" s="568"/>
      <c r="N53" s="568"/>
      <c r="O53" s="569"/>
      <c r="P53" s="568" t="s">
        <v>64</v>
      </c>
      <c r="Q53" s="568"/>
      <c r="R53" s="568"/>
      <c r="S53" s="568"/>
      <c r="T53" s="316" t="s">
        <v>55</v>
      </c>
    </row>
    <row r="54" spans="1:23" s="387" customFormat="1" x14ac:dyDescent="0.2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x14ac:dyDescent="0.2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.5" thickBot="1" x14ac:dyDescent="0.25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.5" thickBot="1" x14ac:dyDescent="0.25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.5" thickBot="1" x14ac:dyDescent="0.25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25">
      <c r="A68" s="254" t="s">
        <v>83</v>
      </c>
      <c r="B68" s="567" t="s">
        <v>68</v>
      </c>
      <c r="C68" s="568"/>
      <c r="D68" s="568"/>
      <c r="E68" s="568"/>
      <c r="F68" s="568"/>
      <c r="G68" s="568"/>
      <c r="H68" s="568"/>
      <c r="I68" s="568"/>
      <c r="J68" s="568"/>
      <c r="K68" s="568"/>
      <c r="L68" s="568"/>
      <c r="M68" s="569"/>
      <c r="N68" s="567" t="s">
        <v>63</v>
      </c>
      <c r="O68" s="568"/>
      <c r="P68" s="568"/>
      <c r="Q68" s="568"/>
      <c r="R68" s="568"/>
      <c r="S68" s="569"/>
      <c r="T68" s="567" t="s">
        <v>64</v>
      </c>
      <c r="U68" s="568"/>
      <c r="V68" s="568"/>
      <c r="W68" s="568"/>
      <c r="X68" s="568"/>
      <c r="Y68" s="569"/>
      <c r="Z68" s="316" t="s">
        <v>55</v>
      </c>
    </row>
    <row r="69" spans="1:29" s="402" customFormat="1" x14ac:dyDescent="0.2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x14ac:dyDescent="0.2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.5" thickBot="1" x14ac:dyDescent="0.25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.5" thickBot="1" x14ac:dyDescent="0.25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">
      <c r="K80" s="241">
        <v>42</v>
      </c>
      <c r="L80" s="241">
        <v>42</v>
      </c>
      <c r="M80" s="241">
        <v>41.5</v>
      </c>
      <c r="Y80" s="241">
        <v>42</v>
      </c>
    </row>
    <row r="81" spans="1:29" ht="13.5" thickBot="1" x14ac:dyDescent="0.25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25">
      <c r="A82" s="254" t="s">
        <v>86</v>
      </c>
      <c r="B82" s="567" t="s">
        <v>68</v>
      </c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9"/>
      <c r="N82" s="567" t="s">
        <v>63</v>
      </c>
      <c r="O82" s="568"/>
      <c r="P82" s="568"/>
      <c r="Q82" s="568"/>
      <c r="R82" s="568"/>
      <c r="S82" s="569"/>
      <c r="T82" s="567" t="s">
        <v>64</v>
      </c>
      <c r="U82" s="568"/>
      <c r="V82" s="568"/>
      <c r="W82" s="568"/>
      <c r="X82" s="568"/>
      <c r="Y82" s="569"/>
      <c r="Z82" s="316" t="s">
        <v>55</v>
      </c>
    </row>
    <row r="83" spans="1:29" s="407" customFormat="1" x14ac:dyDescent="0.2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x14ac:dyDescent="0.2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.5" thickBot="1" x14ac:dyDescent="0.25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.5" thickBot="1" x14ac:dyDescent="0.25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">
      <c r="E94" s="241" t="s">
        <v>75</v>
      </c>
      <c r="F94" s="241" t="s">
        <v>75</v>
      </c>
      <c r="I94" s="241">
        <v>43.5</v>
      </c>
    </row>
    <row r="95" spans="1:29" ht="13.5" thickBot="1" x14ac:dyDescent="0.25"/>
    <row r="96" spans="1:29" s="411" customFormat="1" ht="13.5" thickBot="1" x14ac:dyDescent="0.25">
      <c r="A96" s="254" t="s">
        <v>88</v>
      </c>
      <c r="B96" s="567" t="s">
        <v>53</v>
      </c>
      <c r="C96" s="568"/>
      <c r="D96" s="569"/>
      <c r="E96" s="568" t="s">
        <v>68</v>
      </c>
      <c r="F96" s="568"/>
      <c r="G96" s="568"/>
      <c r="H96" s="568"/>
      <c r="I96" s="568"/>
      <c r="J96" s="568"/>
      <c r="K96" s="568"/>
      <c r="L96" s="568"/>
      <c r="M96" s="569"/>
      <c r="N96" s="567" t="s">
        <v>63</v>
      </c>
      <c r="O96" s="568"/>
      <c r="P96" s="568"/>
      <c r="Q96" s="568"/>
      <c r="R96" s="568"/>
      <c r="S96" s="569"/>
      <c r="T96" s="567" t="s">
        <v>64</v>
      </c>
      <c r="U96" s="568"/>
      <c r="V96" s="568"/>
      <c r="W96" s="568"/>
      <c r="X96" s="568"/>
      <c r="Y96" s="569"/>
      <c r="Z96" s="316" t="s">
        <v>55</v>
      </c>
    </row>
    <row r="97" spans="1:34" s="411" customFormat="1" x14ac:dyDescent="0.2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x14ac:dyDescent="0.2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.5" thickBot="1" x14ac:dyDescent="0.25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.5" thickBot="1" x14ac:dyDescent="0.25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">
      <c r="H108" s="241" t="s">
        <v>75</v>
      </c>
      <c r="I108" s="241" t="s">
        <v>75</v>
      </c>
      <c r="L108" s="241">
        <v>45</v>
      </c>
    </row>
    <row r="109" spans="1:34" ht="13.5" thickBot="1" x14ac:dyDescent="0.25"/>
    <row r="110" spans="1:34" s="417" customFormat="1" ht="13.5" thickBot="1" x14ac:dyDescent="0.25">
      <c r="A110" s="254" t="s">
        <v>90</v>
      </c>
      <c r="B110" s="567" t="s">
        <v>53</v>
      </c>
      <c r="C110" s="568"/>
      <c r="D110" s="569"/>
      <c r="E110" s="568" t="s">
        <v>68</v>
      </c>
      <c r="F110" s="568"/>
      <c r="G110" s="568"/>
      <c r="H110" s="568"/>
      <c r="I110" s="568"/>
      <c r="J110" s="568"/>
      <c r="K110" s="568"/>
      <c r="L110" s="568"/>
      <c r="M110" s="569"/>
      <c r="N110" s="567" t="s">
        <v>63</v>
      </c>
      <c r="O110" s="568"/>
      <c r="P110" s="568"/>
      <c r="Q110" s="568"/>
      <c r="R110" s="568"/>
      <c r="S110" s="569"/>
      <c r="T110" s="567" t="s">
        <v>64</v>
      </c>
      <c r="U110" s="568"/>
      <c r="V110" s="568"/>
      <c r="W110" s="568"/>
      <c r="X110" s="568"/>
      <c r="Y110" s="569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x14ac:dyDescent="0.2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.5" thickBot="1" x14ac:dyDescent="0.25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.5" thickBot="1" x14ac:dyDescent="0.25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.5" thickBot="1" x14ac:dyDescent="0.25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25">
      <c r="A125" s="254" t="s">
        <v>94</v>
      </c>
      <c r="B125" s="567" t="s">
        <v>53</v>
      </c>
      <c r="C125" s="568"/>
      <c r="D125" s="568"/>
      <c r="E125" s="569"/>
      <c r="F125" s="567" t="s">
        <v>68</v>
      </c>
      <c r="G125" s="568"/>
      <c r="H125" s="568"/>
      <c r="I125" s="568"/>
      <c r="J125" s="568"/>
      <c r="K125" s="568"/>
      <c r="L125" s="569"/>
      <c r="M125" s="567" t="s">
        <v>63</v>
      </c>
      <c r="N125" s="568"/>
      <c r="O125" s="568"/>
      <c r="P125" s="568"/>
      <c r="Q125" s="568"/>
      <c r="R125" s="569"/>
      <c r="S125" s="567" t="s">
        <v>64</v>
      </c>
      <c r="T125" s="568"/>
      <c r="U125" s="568"/>
      <c r="V125" s="568"/>
      <c r="W125" s="568"/>
      <c r="X125" s="569"/>
      <c r="Y125" s="316" t="s">
        <v>55</v>
      </c>
    </row>
    <row r="126" spans="1:33" s="423" customFormat="1" x14ac:dyDescent="0.2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x14ac:dyDescent="0.2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.5" thickBot="1" x14ac:dyDescent="0.25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">
      <c r="A135" s="307" t="s">
        <v>28</v>
      </c>
      <c r="B135" s="246">
        <v>54</v>
      </c>
      <c r="C135" s="244">
        <v>53</v>
      </c>
      <c r="D135" s="424">
        <v>52</v>
      </c>
      <c r="E135" s="247">
        <v>50.5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50</v>
      </c>
      <c r="K135" s="244">
        <v>49.5</v>
      </c>
      <c r="L135" s="244">
        <v>49</v>
      </c>
      <c r="M135" s="246">
        <v>51.5</v>
      </c>
      <c r="N135" s="244">
        <v>50.5</v>
      </c>
      <c r="O135" s="244">
        <v>49.5</v>
      </c>
      <c r="P135" s="244">
        <v>49.5</v>
      </c>
      <c r="Q135" s="244">
        <v>49.5</v>
      </c>
      <c r="R135" s="247">
        <v>49</v>
      </c>
      <c r="S135" s="248">
        <v>52</v>
      </c>
      <c r="T135" s="248">
        <v>51.5</v>
      </c>
      <c r="U135" s="248">
        <v>50.5</v>
      </c>
      <c r="V135" s="248">
        <v>50.5</v>
      </c>
      <c r="W135" s="248">
        <v>50</v>
      </c>
      <c r="X135" s="244">
        <v>49.5</v>
      </c>
      <c r="Y135" s="237"/>
      <c r="Z135" s="228" t="s">
        <v>57</v>
      </c>
      <c r="AA135" s="228">
        <v>48.02</v>
      </c>
      <c r="AB135" s="228"/>
    </row>
    <row r="136" spans="1:28" s="423" customFormat="1" ht="13.5" thickBot="1" x14ac:dyDescent="0.25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2.8999999999999986</v>
      </c>
      <c r="E136" s="250">
        <f t="shared" si="55"/>
        <v>1.3999999999999986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2.7999999999999972</v>
      </c>
      <c r="K136" s="245">
        <f t="shared" si="55"/>
        <v>2.2999999999999972</v>
      </c>
      <c r="L136" s="245">
        <f t="shared" si="55"/>
        <v>1.7999999999999972</v>
      </c>
      <c r="M136" s="249">
        <f t="shared" si="55"/>
        <v>3.7999999999999972</v>
      </c>
      <c r="N136" s="245">
        <f t="shared" si="55"/>
        <v>2.7999999999999972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1.7999999999999972</v>
      </c>
      <c r="R136" s="250">
        <f t="shared" si="55"/>
        <v>1.2999999999999972</v>
      </c>
      <c r="S136" s="251">
        <f t="shared" si="55"/>
        <v>3.7999999999999972</v>
      </c>
      <c r="T136" s="245">
        <f t="shared" si="55"/>
        <v>3.2999999999999972</v>
      </c>
      <c r="U136" s="245">
        <f t="shared" si="55"/>
        <v>2.2999999999999972</v>
      </c>
      <c r="V136" s="245">
        <f t="shared" si="55"/>
        <v>2.2999999999999972</v>
      </c>
      <c r="W136" s="245">
        <f t="shared" si="55"/>
        <v>1.7999999999999972</v>
      </c>
      <c r="X136" s="245">
        <f t="shared" si="55"/>
        <v>1.2999999999999972</v>
      </c>
      <c r="Y136" s="238"/>
      <c r="Z136" s="228" t="s">
        <v>26</v>
      </c>
      <c r="AA136" s="228">
        <f>AA135-AB120</f>
        <v>1.990000000000002</v>
      </c>
      <c r="AB136" s="228"/>
    </row>
    <row r="137" spans="1:28" x14ac:dyDescent="0.2">
      <c r="D137" s="241">
        <v>52</v>
      </c>
      <c r="E137" s="241">
        <v>50.5</v>
      </c>
      <c r="J137" s="241">
        <v>50</v>
      </c>
      <c r="K137" s="241">
        <v>49.5</v>
      </c>
      <c r="L137" s="241">
        <v>49</v>
      </c>
      <c r="N137" s="241">
        <v>50.5</v>
      </c>
      <c r="Q137" s="241">
        <v>49.5</v>
      </c>
      <c r="R137" s="241">
        <v>49</v>
      </c>
      <c r="T137" s="241">
        <v>51.5</v>
      </c>
      <c r="U137" s="241">
        <v>50.5</v>
      </c>
      <c r="V137" s="241">
        <v>50.5</v>
      </c>
      <c r="W137" s="241">
        <v>50</v>
      </c>
      <c r="X137" s="241">
        <v>49.5</v>
      </c>
    </row>
    <row r="138" spans="1:28" ht="13.5" thickBot="1" x14ac:dyDescent="0.25"/>
    <row r="139" spans="1:28" s="430" customFormat="1" ht="13.5" thickBot="1" x14ac:dyDescent="0.25">
      <c r="A139" s="254" t="s">
        <v>96</v>
      </c>
      <c r="B139" s="567" t="s">
        <v>53</v>
      </c>
      <c r="C139" s="568"/>
      <c r="D139" s="568"/>
      <c r="E139" s="569"/>
      <c r="F139" s="567" t="s">
        <v>68</v>
      </c>
      <c r="G139" s="568"/>
      <c r="H139" s="568"/>
      <c r="I139" s="568"/>
      <c r="J139" s="568"/>
      <c r="K139" s="568"/>
      <c r="L139" s="569"/>
      <c r="M139" s="567" t="s">
        <v>63</v>
      </c>
      <c r="N139" s="568"/>
      <c r="O139" s="568"/>
      <c r="P139" s="568"/>
      <c r="Q139" s="568"/>
      <c r="R139" s="569"/>
      <c r="S139" s="567" t="s">
        <v>64</v>
      </c>
      <c r="T139" s="568"/>
      <c r="U139" s="568"/>
      <c r="V139" s="568"/>
      <c r="W139" s="568"/>
      <c r="X139" s="569"/>
      <c r="Y139" s="316" t="s">
        <v>55</v>
      </c>
    </row>
    <row r="140" spans="1:28" s="430" customFormat="1" x14ac:dyDescent="0.2">
      <c r="A140" s="255" t="s">
        <v>54</v>
      </c>
      <c r="B140" s="349">
        <v>1</v>
      </c>
      <c r="C140" s="260">
        <v>2</v>
      </c>
      <c r="D140" s="403">
        <v>3</v>
      </c>
      <c r="E140" s="350">
        <v>4</v>
      </c>
      <c r="F140" s="259">
        <v>5</v>
      </c>
      <c r="G140" s="260">
        <v>6</v>
      </c>
      <c r="H140" s="260">
        <v>7</v>
      </c>
      <c r="I140" s="260">
        <v>8</v>
      </c>
      <c r="J140" s="260">
        <v>9</v>
      </c>
      <c r="K140" s="260">
        <v>10</v>
      </c>
      <c r="L140" s="260">
        <v>11</v>
      </c>
      <c r="M140" s="349">
        <v>1</v>
      </c>
      <c r="N140" s="260">
        <v>2</v>
      </c>
      <c r="O140" s="260">
        <v>3</v>
      </c>
      <c r="P140" s="260">
        <v>4</v>
      </c>
      <c r="Q140" s="403">
        <v>5</v>
      </c>
      <c r="R140" s="350">
        <v>6</v>
      </c>
      <c r="S140" s="259">
        <v>1</v>
      </c>
      <c r="T140" s="259">
        <v>2</v>
      </c>
      <c r="U140" s="259">
        <v>3</v>
      </c>
      <c r="V140" s="259">
        <v>4</v>
      </c>
      <c r="W140" s="259">
        <v>5</v>
      </c>
      <c r="X140" s="260">
        <v>6</v>
      </c>
      <c r="Y140" s="315"/>
    </row>
    <row r="141" spans="1:28" s="430" customFormat="1" x14ac:dyDescent="0.2">
      <c r="A141" s="255" t="s">
        <v>2</v>
      </c>
      <c r="B141" s="261">
        <v>1</v>
      </c>
      <c r="C141" s="370">
        <v>2</v>
      </c>
      <c r="D141" s="262">
        <v>3</v>
      </c>
      <c r="E141" s="377">
        <v>4</v>
      </c>
      <c r="F141" s="261">
        <v>1</v>
      </c>
      <c r="G141" s="370">
        <v>2</v>
      </c>
      <c r="H141" s="262">
        <v>3</v>
      </c>
      <c r="I141" s="351">
        <v>4</v>
      </c>
      <c r="J141" s="374">
        <v>5</v>
      </c>
      <c r="K141" s="373">
        <v>6</v>
      </c>
      <c r="L141" s="425">
        <v>7</v>
      </c>
      <c r="M141" s="261">
        <v>1</v>
      </c>
      <c r="N141" s="370">
        <v>2</v>
      </c>
      <c r="O141" s="262">
        <v>3</v>
      </c>
      <c r="P141" s="351">
        <v>4</v>
      </c>
      <c r="Q141" s="374">
        <v>5</v>
      </c>
      <c r="R141" s="404">
        <v>6</v>
      </c>
      <c r="S141" s="261">
        <v>1</v>
      </c>
      <c r="T141" s="370">
        <v>2</v>
      </c>
      <c r="U141" s="262">
        <v>3</v>
      </c>
      <c r="V141" s="351">
        <v>4</v>
      </c>
      <c r="W141" s="374">
        <v>5</v>
      </c>
      <c r="X141" s="404">
        <v>6</v>
      </c>
      <c r="Y141" s="227" t="s">
        <v>0</v>
      </c>
    </row>
    <row r="142" spans="1:28" s="430" customFormat="1" x14ac:dyDescent="0.2">
      <c r="A142" s="265" t="s">
        <v>3</v>
      </c>
      <c r="B142" s="266">
        <v>1080</v>
      </c>
      <c r="C142" s="267">
        <v>1080</v>
      </c>
      <c r="D142" s="389">
        <v>1080</v>
      </c>
      <c r="E142" s="268">
        <v>1080</v>
      </c>
      <c r="F142" s="269">
        <v>1080</v>
      </c>
      <c r="G142" s="267">
        <v>1080</v>
      </c>
      <c r="H142" s="267">
        <v>1080</v>
      </c>
      <c r="I142" s="267">
        <v>1080</v>
      </c>
      <c r="J142" s="267">
        <v>1080</v>
      </c>
      <c r="K142" s="267">
        <v>1080</v>
      </c>
      <c r="L142" s="267">
        <v>1080</v>
      </c>
      <c r="M142" s="266">
        <v>1080</v>
      </c>
      <c r="N142" s="267">
        <v>1080</v>
      </c>
      <c r="O142" s="267">
        <v>1080</v>
      </c>
      <c r="P142" s="267">
        <v>1080</v>
      </c>
      <c r="Q142" s="389">
        <v>1080</v>
      </c>
      <c r="R142" s="268">
        <v>1080</v>
      </c>
      <c r="S142" s="269">
        <v>1080</v>
      </c>
      <c r="T142" s="267">
        <v>1080</v>
      </c>
      <c r="U142" s="267">
        <v>1080</v>
      </c>
      <c r="V142" s="267">
        <v>1080</v>
      </c>
      <c r="W142" s="267">
        <v>1080</v>
      </c>
      <c r="X142" s="267">
        <v>1080</v>
      </c>
      <c r="Y142" s="270">
        <v>1080</v>
      </c>
    </row>
    <row r="143" spans="1:28" s="430" customFormat="1" x14ac:dyDescent="0.2">
      <c r="A143" s="271" t="s">
        <v>6</v>
      </c>
      <c r="B143" s="272">
        <v>922.17391304347825</v>
      </c>
      <c r="C143" s="273">
        <v>980.66666666666663</v>
      </c>
      <c r="D143" s="330">
        <v>1014.3137254901961</v>
      </c>
      <c r="E143" s="274">
        <v>1053.7931034482758</v>
      </c>
      <c r="F143" s="275">
        <v>948.63636363636363</v>
      </c>
      <c r="G143" s="273">
        <v>971.0204081632653</v>
      </c>
      <c r="H143" s="273">
        <v>988.28125</v>
      </c>
      <c r="I143" s="273">
        <v>1007.5</v>
      </c>
      <c r="J143" s="273">
        <v>1050.1694915254238</v>
      </c>
      <c r="K143" s="273">
        <v>1069.7058823529412</v>
      </c>
      <c r="L143" s="273">
        <v>1107.7586206896551</v>
      </c>
      <c r="M143" s="272">
        <v>1009.6666666666666</v>
      </c>
      <c r="N143" s="273">
        <v>1045.3333333333333</v>
      </c>
      <c r="O143" s="273">
        <v>1039.5238095238096</v>
      </c>
      <c r="P143" s="273">
        <v>1070.2127659574469</v>
      </c>
      <c r="Q143" s="330">
        <v>1061.081081081081</v>
      </c>
      <c r="R143" s="274">
        <v>1057.9310344827586</v>
      </c>
      <c r="S143" s="275">
        <v>970</v>
      </c>
      <c r="T143" s="275">
        <v>1011.8965517241379</v>
      </c>
      <c r="U143" s="275">
        <v>1073.1666666666667</v>
      </c>
      <c r="V143" s="275">
        <v>1073.2558139534883</v>
      </c>
      <c r="W143" s="275">
        <v>1098.4000000000001</v>
      </c>
      <c r="X143" s="273">
        <v>1133.3333333333333</v>
      </c>
      <c r="Y143" s="276">
        <v>1034.0826612903227</v>
      </c>
    </row>
    <row r="144" spans="1:28" s="430" customFormat="1" x14ac:dyDescent="0.2">
      <c r="A144" s="255" t="s">
        <v>7</v>
      </c>
      <c r="B144" s="277">
        <v>100</v>
      </c>
      <c r="C144" s="278">
        <v>95.555555555555557</v>
      </c>
      <c r="D144" s="333">
        <v>100</v>
      </c>
      <c r="E144" s="279">
        <v>96.551724137931032</v>
      </c>
      <c r="F144" s="280">
        <v>100</v>
      </c>
      <c r="G144" s="278">
        <v>97.959183673469383</v>
      </c>
      <c r="H144" s="278">
        <v>100</v>
      </c>
      <c r="I144" s="278">
        <v>100</v>
      </c>
      <c r="J144" s="278">
        <v>100</v>
      </c>
      <c r="K144" s="278">
        <v>100</v>
      </c>
      <c r="L144" s="278">
        <v>100</v>
      </c>
      <c r="M144" s="277">
        <v>100</v>
      </c>
      <c r="N144" s="278">
        <v>100</v>
      </c>
      <c r="O144" s="278">
        <v>100</v>
      </c>
      <c r="P144" s="278">
        <v>97.872340425531917</v>
      </c>
      <c r="Q144" s="333">
        <v>100</v>
      </c>
      <c r="R144" s="279">
        <v>100</v>
      </c>
      <c r="S144" s="280">
        <v>100</v>
      </c>
      <c r="T144" s="280">
        <v>98.275862068965523</v>
      </c>
      <c r="U144" s="280">
        <v>100</v>
      </c>
      <c r="V144" s="280">
        <v>100</v>
      </c>
      <c r="W144" s="280">
        <v>100</v>
      </c>
      <c r="X144" s="278">
        <v>100</v>
      </c>
      <c r="Y144" s="281">
        <v>88.407258064516128</v>
      </c>
    </row>
    <row r="145" spans="1:28" s="430" customFormat="1" x14ac:dyDescent="0.2">
      <c r="A145" s="255" t="s">
        <v>8</v>
      </c>
      <c r="B145" s="282">
        <v>4.301553881360401E-2</v>
      </c>
      <c r="C145" s="283">
        <v>4.9835194583579212E-2</v>
      </c>
      <c r="D145" s="336">
        <v>4.6417289449828425E-2</v>
      </c>
      <c r="E145" s="284">
        <v>4.4188722053389834E-2</v>
      </c>
      <c r="F145" s="285">
        <v>3.641906021209295E-2</v>
      </c>
      <c r="G145" s="283">
        <v>3.9871859072298232E-2</v>
      </c>
      <c r="H145" s="283">
        <v>3.3490554975560569E-2</v>
      </c>
      <c r="I145" s="283">
        <v>4.0126455654581214E-2</v>
      </c>
      <c r="J145" s="283">
        <v>3.7458118074585905E-2</v>
      </c>
      <c r="K145" s="283">
        <v>3.7666401027072346E-2</v>
      </c>
      <c r="L145" s="283">
        <v>3.1983962430345639E-2</v>
      </c>
      <c r="M145" s="282">
        <v>3.8654816404664442E-2</v>
      </c>
      <c r="N145" s="283">
        <v>4.3188783044227075E-2</v>
      </c>
      <c r="O145" s="283">
        <v>4.5797066822821454E-2</v>
      </c>
      <c r="P145" s="283">
        <v>4.5551574621952577E-2</v>
      </c>
      <c r="Q145" s="336">
        <v>3.6122461337211198E-2</v>
      </c>
      <c r="R145" s="284">
        <v>4.0055474214336653E-2</v>
      </c>
      <c r="S145" s="285">
        <v>3.7022442550871185E-2</v>
      </c>
      <c r="T145" s="285">
        <v>4.3715084718581126E-2</v>
      </c>
      <c r="U145" s="285">
        <v>4.6792286997600012E-2</v>
      </c>
      <c r="V145" s="285">
        <v>3.1370680079486422E-2</v>
      </c>
      <c r="W145" s="285">
        <v>4.9039527017820099E-2</v>
      </c>
      <c r="X145" s="283">
        <v>4.1218465979657698E-2</v>
      </c>
      <c r="Y145" s="286">
        <v>6.0327364747196396E-2</v>
      </c>
    </row>
    <row r="146" spans="1:28" s="430" customFormat="1" x14ac:dyDescent="0.2">
      <c r="A146" s="271" t="s">
        <v>1</v>
      </c>
      <c r="B146" s="287">
        <f>B143/B142*100-100</f>
        <v>-14.613526570048307</v>
      </c>
      <c r="C146" s="288">
        <f t="shared" ref="C146:F146" si="56">C143/C142*100-100</f>
        <v>-9.1975308641975317</v>
      </c>
      <c r="D146" s="288">
        <f t="shared" si="56"/>
        <v>-6.0820624546114743</v>
      </c>
      <c r="E146" s="289">
        <f t="shared" si="56"/>
        <v>-2.4265644955300161</v>
      </c>
      <c r="F146" s="290">
        <f t="shared" si="56"/>
        <v>-12.163299663299668</v>
      </c>
      <c r="G146" s="288">
        <f>G143/G142*100-100</f>
        <v>-10.090702947845813</v>
      </c>
      <c r="H146" s="288">
        <f t="shared" ref="H146:L146" si="57">H143/H142*100-100</f>
        <v>-8.4924768518518476</v>
      </c>
      <c r="I146" s="288">
        <f t="shared" si="57"/>
        <v>-6.7129629629629619</v>
      </c>
      <c r="J146" s="288">
        <f t="shared" si="57"/>
        <v>-2.7620841180163183</v>
      </c>
      <c r="K146" s="288">
        <f t="shared" si="57"/>
        <v>-0.95315904139432917</v>
      </c>
      <c r="L146" s="288">
        <f t="shared" si="57"/>
        <v>2.5702426564495369</v>
      </c>
      <c r="M146" s="287">
        <f>M143/M142*100-100</f>
        <v>-6.5123456790123555</v>
      </c>
      <c r="N146" s="288">
        <f t="shared" ref="N146:Y146" si="58">N143/N142*100-100</f>
        <v>-3.2098765432098872</v>
      </c>
      <c r="O146" s="288">
        <f t="shared" si="58"/>
        <v>-3.7477954144620753</v>
      </c>
      <c r="P146" s="288">
        <f t="shared" si="58"/>
        <v>-0.90622537431048045</v>
      </c>
      <c r="Q146" s="288">
        <f t="shared" si="58"/>
        <v>-1.7517517517517547</v>
      </c>
      <c r="R146" s="289">
        <f t="shared" si="58"/>
        <v>-2.0434227330779038</v>
      </c>
      <c r="S146" s="290">
        <f t="shared" si="58"/>
        <v>-10.18518518518519</v>
      </c>
      <c r="T146" s="288">
        <f t="shared" si="58"/>
        <v>-6.3058748403576033</v>
      </c>
      <c r="U146" s="288">
        <f t="shared" si="58"/>
        <v>-0.63271604938270798</v>
      </c>
      <c r="V146" s="288">
        <f t="shared" si="58"/>
        <v>-0.62446167097330374</v>
      </c>
      <c r="W146" s="288">
        <f t="shared" si="58"/>
        <v>1.7037037037037237</v>
      </c>
      <c r="X146" s="288">
        <f t="shared" si="58"/>
        <v>4.9382716049382651</v>
      </c>
      <c r="Y146" s="291">
        <f t="shared" si="58"/>
        <v>-4.2516054360812348</v>
      </c>
    </row>
    <row r="147" spans="1:28" s="430" customFormat="1" ht="13.5" thickBot="1" x14ac:dyDescent="0.25">
      <c r="A147" s="292" t="s">
        <v>27</v>
      </c>
      <c r="B147" s="293">
        <f>B143-B129</f>
        <v>120.86956521739125</v>
      </c>
      <c r="C147" s="294">
        <f t="shared" ref="C147:Y147" si="59">C143-C129</f>
        <v>107.26241134751774</v>
      </c>
      <c r="D147" s="294">
        <f t="shared" si="59"/>
        <v>78.758169934640591</v>
      </c>
      <c r="E147" s="295">
        <f t="shared" si="59"/>
        <v>26.225535880708321</v>
      </c>
      <c r="F147" s="413">
        <f t="shared" si="59"/>
        <v>147.27272727272725</v>
      </c>
      <c r="G147" s="294">
        <f t="shared" si="59"/>
        <v>101.0204081632653</v>
      </c>
      <c r="H147" s="294">
        <f t="shared" si="59"/>
        <v>83.210827464788736</v>
      </c>
      <c r="I147" s="294">
        <f t="shared" si="59"/>
        <v>82.96875</v>
      </c>
      <c r="J147" s="294">
        <f t="shared" si="59"/>
        <v>96.271186440678093</v>
      </c>
      <c r="K147" s="294">
        <f t="shared" si="59"/>
        <v>82.736185383244219</v>
      </c>
      <c r="L147" s="294">
        <f t="shared" si="59"/>
        <v>79.482758620689538</v>
      </c>
      <c r="M147" s="293">
        <f t="shared" si="59"/>
        <v>94</v>
      </c>
      <c r="N147" s="294">
        <f t="shared" si="59"/>
        <v>78.8888888888888</v>
      </c>
      <c r="O147" s="294">
        <f t="shared" si="59"/>
        <v>56.398809523809632</v>
      </c>
      <c r="P147" s="294">
        <f t="shared" si="59"/>
        <v>71.293847038527929</v>
      </c>
      <c r="Q147" s="294">
        <f t="shared" si="59"/>
        <v>59.468177855274575</v>
      </c>
      <c r="R147" s="295">
        <f t="shared" si="59"/>
        <v>-20.177073625349522</v>
      </c>
      <c r="S147" s="296">
        <f t="shared" si="59"/>
        <v>68.4375</v>
      </c>
      <c r="T147" s="297">
        <f t="shared" si="59"/>
        <v>86.72413793103442</v>
      </c>
      <c r="U147" s="297">
        <f t="shared" si="59"/>
        <v>83.675141242937912</v>
      </c>
      <c r="V147" s="297">
        <f t="shared" si="59"/>
        <v>75.348837209302246</v>
      </c>
      <c r="W147" s="297">
        <f t="shared" si="59"/>
        <v>65.275000000000091</v>
      </c>
      <c r="X147" s="297">
        <f t="shared" si="59"/>
        <v>37.777777777777601</v>
      </c>
      <c r="Y147" s="298">
        <f t="shared" si="59"/>
        <v>78.39619585702178</v>
      </c>
    </row>
    <row r="148" spans="1:28" s="430" customFormat="1" x14ac:dyDescent="0.2">
      <c r="A148" s="299" t="s">
        <v>51</v>
      </c>
      <c r="B148" s="300">
        <v>296</v>
      </c>
      <c r="C148" s="301">
        <v>535</v>
      </c>
      <c r="D148" s="390">
        <v>664</v>
      </c>
      <c r="E148" s="302">
        <v>361</v>
      </c>
      <c r="F148" s="303">
        <v>301</v>
      </c>
      <c r="G148" s="301">
        <v>644</v>
      </c>
      <c r="H148" s="301">
        <v>811</v>
      </c>
      <c r="I148" s="301">
        <v>750</v>
      </c>
      <c r="J148" s="301">
        <v>733</v>
      </c>
      <c r="K148" s="301">
        <v>821</v>
      </c>
      <c r="L148" s="301">
        <v>760</v>
      </c>
      <c r="M148" s="300">
        <v>384</v>
      </c>
      <c r="N148" s="301">
        <v>566</v>
      </c>
      <c r="O148" s="301">
        <v>557</v>
      </c>
      <c r="P148" s="301">
        <v>586</v>
      </c>
      <c r="Q148" s="301">
        <v>421</v>
      </c>
      <c r="R148" s="302">
        <v>388</v>
      </c>
      <c r="S148" s="303">
        <v>379</v>
      </c>
      <c r="T148" s="303">
        <v>701</v>
      </c>
      <c r="U148" s="303">
        <v>728</v>
      </c>
      <c r="V148" s="303">
        <v>507</v>
      </c>
      <c r="W148" s="303">
        <v>324</v>
      </c>
      <c r="X148" s="301">
        <v>199</v>
      </c>
      <c r="Y148" s="304">
        <f>SUM(B148:X148)</f>
        <v>12416</v>
      </c>
      <c r="Z148" s="228" t="s">
        <v>56</v>
      </c>
      <c r="AA148" s="305">
        <f>Y134-Y148</f>
        <v>8</v>
      </c>
      <c r="AB148" s="306">
        <f>AA148/Y134</f>
        <v>6.43915003219575E-4</v>
      </c>
    </row>
    <row r="149" spans="1:28" s="430" customFormat="1" x14ac:dyDescent="0.2">
      <c r="A149" s="307" t="s">
        <v>28</v>
      </c>
      <c r="B149" s="246">
        <v>56.5</v>
      </c>
      <c r="C149" s="244">
        <v>55.5</v>
      </c>
      <c r="D149" s="424">
        <v>55</v>
      </c>
      <c r="E149" s="247">
        <v>53.5</v>
      </c>
      <c r="F149" s="248">
        <v>55</v>
      </c>
      <c r="G149" s="244">
        <v>54</v>
      </c>
      <c r="H149" s="244">
        <v>53</v>
      </c>
      <c r="I149" s="244">
        <v>52.5</v>
      </c>
      <c r="J149" s="244">
        <v>52.5</v>
      </c>
      <c r="K149" s="244">
        <v>52</v>
      </c>
      <c r="L149" s="244">
        <v>51.5</v>
      </c>
      <c r="M149" s="246">
        <v>54</v>
      </c>
      <c r="N149" s="244">
        <v>53</v>
      </c>
      <c r="O149" s="244">
        <v>52.5</v>
      </c>
      <c r="P149" s="244">
        <v>52</v>
      </c>
      <c r="Q149" s="244">
        <v>52</v>
      </c>
      <c r="R149" s="247">
        <v>52</v>
      </c>
      <c r="S149" s="248">
        <v>54.5</v>
      </c>
      <c r="T149" s="248">
        <v>54</v>
      </c>
      <c r="U149" s="248">
        <v>53</v>
      </c>
      <c r="V149" s="248">
        <v>53</v>
      </c>
      <c r="W149" s="248">
        <v>52.5</v>
      </c>
      <c r="X149" s="244">
        <v>52.5</v>
      </c>
      <c r="Y149" s="237"/>
      <c r="Z149" s="228" t="s">
        <v>57</v>
      </c>
      <c r="AA149" s="228">
        <v>50.62</v>
      </c>
      <c r="AB149" s="228"/>
    </row>
    <row r="150" spans="1:28" s="430" customFormat="1" ht="13.5" thickBot="1" x14ac:dyDescent="0.25">
      <c r="A150" s="308" t="s">
        <v>26</v>
      </c>
      <c r="B150" s="249">
        <f>B149-B135</f>
        <v>2.5</v>
      </c>
      <c r="C150" s="245">
        <f t="shared" ref="C150:X150" si="60">C149-C135</f>
        <v>2.5</v>
      </c>
      <c r="D150" s="245">
        <f t="shared" si="60"/>
        <v>3</v>
      </c>
      <c r="E150" s="250">
        <f t="shared" si="60"/>
        <v>3</v>
      </c>
      <c r="F150" s="251">
        <f t="shared" si="60"/>
        <v>2.5</v>
      </c>
      <c r="G150" s="245">
        <f t="shared" si="60"/>
        <v>2.5</v>
      </c>
      <c r="H150" s="245">
        <f t="shared" si="60"/>
        <v>2.5</v>
      </c>
      <c r="I150" s="245">
        <f t="shared" si="60"/>
        <v>2.5</v>
      </c>
      <c r="J150" s="245">
        <f t="shared" si="60"/>
        <v>2.5</v>
      </c>
      <c r="K150" s="245">
        <f t="shared" si="60"/>
        <v>2.5</v>
      </c>
      <c r="L150" s="245">
        <f t="shared" si="60"/>
        <v>2.5</v>
      </c>
      <c r="M150" s="249">
        <f t="shared" si="60"/>
        <v>2.5</v>
      </c>
      <c r="N150" s="245">
        <f t="shared" si="60"/>
        <v>2.5</v>
      </c>
      <c r="O150" s="245">
        <f t="shared" si="60"/>
        <v>3</v>
      </c>
      <c r="P150" s="245">
        <f t="shared" si="60"/>
        <v>2.5</v>
      </c>
      <c r="Q150" s="245">
        <f t="shared" si="60"/>
        <v>2.5</v>
      </c>
      <c r="R150" s="250">
        <f t="shared" si="60"/>
        <v>3</v>
      </c>
      <c r="S150" s="251">
        <f t="shared" si="60"/>
        <v>2.5</v>
      </c>
      <c r="T150" s="245">
        <f t="shared" si="60"/>
        <v>2.5</v>
      </c>
      <c r="U150" s="245">
        <f t="shared" si="60"/>
        <v>2.5</v>
      </c>
      <c r="V150" s="245">
        <f t="shared" si="60"/>
        <v>2.5</v>
      </c>
      <c r="W150" s="245">
        <f t="shared" si="60"/>
        <v>2.5</v>
      </c>
      <c r="X150" s="245">
        <f t="shared" si="60"/>
        <v>3</v>
      </c>
      <c r="Y150" s="238"/>
      <c r="Z150" s="228" t="s">
        <v>26</v>
      </c>
      <c r="AA150" s="431">
        <f>AA149-AA135</f>
        <v>2.5999999999999943</v>
      </c>
      <c r="AB150" s="228"/>
    </row>
    <row r="151" spans="1:28" x14ac:dyDescent="0.2">
      <c r="D151" s="241">
        <v>55</v>
      </c>
      <c r="E151" s="241">
        <v>53.5</v>
      </c>
      <c r="O151" s="241">
        <v>52.5</v>
      </c>
      <c r="R151" s="241">
        <v>52</v>
      </c>
      <c r="X151" s="241">
        <v>52.5</v>
      </c>
    </row>
    <row r="152" spans="1:28" ht="13.5" thickBot="1" x14ac:dyDescent="0.25"/>
    <row r="153" spans="1:28" s="433" customFormat="1" ht="13.5" thickBot="1" x14ac:dyDescent="0.25">
      <c r="A153" s="254" t="s">
        <v>97</v>
      </c>
      <c r="B153" s="567" t="s">
        <v>53</v>
      </c>
      <c r="C153" s="568"/>
      <c r="D153" s="568"/>
      <c r="E153" s="569"/>
      <c r="F153" s="567" t="s">
        <v>68</v>
      </c>
      <c r="G153" s="568"/>
      <c r="H153" s="568"/>
      <c r="I153" s="568"/>
      <c r="J153" s="568"/>
      <c r="K153" s="568"/>
      <c r="L153" s="569"/>
      <c r="M153" s="567" t="s">
        <v>63</v>
      </c>
      <c r="N153" s="568"/>
      <c r="O153" s="568"/>
      <c r="P153" s="568"/>
      <c r="Q153" s="568"/>
      <c r="R153" s="569"/>
      <c r="S153" s="567" t="s">
        <v>64</v>
      </c>
      <c r="T153" s="568"/>
      <c r="U153" s="568"/>
      <c r="V153" s="568"/>
      <c r="W153" s="568"/>
      <c r="X153" s="569"/>
      <c r="Y153" s="316" t="s">
        <v>55</v>
      </c>
    </row>
    <row r="154" spans="1:28" s="433" customFormat="1" x14ac:dyDescent="0.2">
      <c r="A154" s="255" t="s">
        <v>54</v>
      </c>
      <c r="B154" s="349">
        <v>1</v>
      </c>
      <c r="C154" s="260">
        <v>2</v>
      </c>
      <c r="D154" s="403">
        <v>3</v>
      </c>
      <c r="E154" s="350">
        <v>4</v>
      </c>
      <c r="F154" s="259">
        <v>5</v>
      </c>
      <c r="G154" s="260">
        <v>6</v>
      </c>
      <c r="H154" s="260">
        <v>7</v>
      </c>
      <c r="I154" s="260">
        <v>8</v>
      </c>
      <c r="J154" s="260">
        <v>9</v>
      </c>
      <c r="K154" s="260">
        <v>10</v>
      </c>
      <c r="L154" s="260">
        <v>11</v>
      </c>
      <c r="M154" s="349">
        <v>1</v>
      </c>
      <c r="N154" s="260">
        <v>2</v>
      </c>
      <c r="O154" s="260">
        <v>3</v>
      </c>
      <c r="P154" s="260">
        <v>4</v>
      </c>
      <c r="Q154" s="403">
        <v>5</v>
      </c>
      <c r="R154" s="350">
        <v>6</v>
      </c>
      <c r="S154" s="259">
        <v>1</v>
      </c>
      <c r="T154" s="259">
        <v>2</v>
      </c>
      <c r="U154" s="259">
        <v>3</v>
      </c>
      <c r="V154" s="259">
        <v>4</v>
      </c>
      <c r="W154" s="259">
        <v>5</v>
      </c>
      <c r="X154" s="260">
        <v>6</v>
      </c>
      <c r="Y154" s="315"/>
    </row>
    <row r="155" spans="1:28" s="433" customFormat="1" x14ac:dyDescent="0.2">
      <c r="A155" s="255" t="s">
        <v>2</v>
      </c>
      <c r="B155" s="261">
        <v>1</v>
      </c>
      <c r="C155" s="370">
        <v>2</v>
      </c>
      <c r="D155" s="262">
        <v>3</v>
      </c>
      <c r="E155" s="377">
        <v>4</v>
      </c>
      <c r="F155" s="261">
        <v>1</v>
      </c>
      <c r="G155" s="370">
        <v>2</v>
      </c>
      <c r="H155" s="262">
        <v>3</v>
      </c>
      <c r="I155" s="351">
        <v>4</v>
      </c>
      <c r="J155" s="374">
        <v>5</v>
      </c>
      <c r="K155" s="373">
        <v>6</v>
      </c>
      <c r="L155" s="425">
        <v>7</v>
      </c>
      <c r="M155" s="261">
        <v>1</v>
      </c>
      <c r="N155" s="370">
        <v>2</v>
      </c>
      <c r="O155" s="262">
        <v>3</v>
      </c>
      <c r="P155" s="351">
        <v>4</v>
      </c>
      <c r="Q155" s="374">
        <v>5</v>
      </c>
      <c r="R155" s="404">
        <v>6</v>
      </c>
      <c r="S155" s="261">
        <v>1</v>
      </c>
      <c r="T155" s="370">
        <v>2</v>
      </c>
      <c r="U155" s="262">
        <v>3</v>
      </c>
      <c r="V155" s="351">
        <v>4</v>
      </c>
      <c r="W155" s="374">
        <v>5</v>
      </c>
      <c r="X155" s="404">
        <v>6</v>
      </c>
      <c r="Y155" s="227" t="s">
        <v>0</v>
      </c>
    </row>
    <row r="156" spans="1:28" s="433" customFormat="1" x14ac:dyDescent="0.2">
      <c r="A156" s="265" t="s">
        <v>3</v>
      </c>
      <c r="B156" s="266">
        <v>1170</v>
      </c>
      <c r="C156" s="267">
        <v>1170</v>
      </c>
      <c r="D156" s="389">
        <v>1170</v>
      </c>
      <c r="E156" s="268">
        <v>1170</v>
      </c>
      <c r="F156" s="269">
        <v>1170</v>
      </c>
      <c r="G156" s="267">
        <v>1170</v>
      </c>
      <c r="H156" s="267">
        <v>1170</v>
      </c>
      <c r="I156" s="267">
        <v>1170</v>
      </c>
      <c r="J156" s="267">
        <v>1170</v>
      </c>
      <c r="K156" s="267">
        <v>1170</v>
      </c>
      <c r="L156" s="267">
        <v>1170</v>
      </c>
      <c r="M156" s="266">
        <v>1170</v>
      </c>
      <c r="N156" s="267">
        <v>1170</v>
      </c>
      <c r="O156" s="267">
        <v>1170</v>
      </c>
      <c r="P156" s="267">
        <v>1170</v>
      </c>
      <c r="Q156" s="389">
        <v>1170</v>
      </c>
      <c r="R156" s="268">
        <v>1170</v>
      </c>
      <c r="S156" s="269">
        <v>1170</v>
      </c>
      <c r="T156" s="267">
        <v>1170</v>
      </c>
      <c r="U156" s="267">
        <v>1170</v>
      </c>
      <c r="V156" s="267">
        <v>1170</v>
      </c>
      <c r="W156" s="267">
        <v>1170</v>
      </c>
      <c r="X156" s="267">
        <v>1170</v>
      </c>
      <c r="Y156" s="270">
        <v>1170</v>
      </c>
    </row>
    <row r="157" spans="1:28" s="433" customFormat="1" x14ac:dyDescent="0.2">
      <c r="A157" s="271" t="s">
        <v>6</v>
      </c>
      <c r="B157" s="272">
        <v>1067.037037037037</v>
      </c>
      <c r="C157" s="273">
        <v>1085.1162790697674</v>
      </c>
      <c r="D157" s="330">
        <v>1163.75</v>
      </c>
      <c r="E157" s="274">
        <v>1209.6428571428571</v>
      </c>
      <c r="F157" s="275">
        <v>1083.3333333333333</v>
      </c>
      <c r="G157" s="273">
        <v>1100.5263157894738</v>
      </c>
      <c r="H157" s="273">
        <v>1118.6666666666667</v>
      </c>
      <c r="I157" s="273">
        <v>1135.6896551724137</v>
      </c>
      <c r="J157" s="273">
        <v>1169.6296296296296</v>
      </c>
      <c r="K157" s="273">
        <v>1191.8181818181818</v>
      </c>
      <c r="L157" s="273">
        <v>1236.9565217391305</v>
      </c>
      <c r="M157" s="272">
        <v>1115.9375</v>
      </c>
      <c r="N157" s="273">
        <v>1168.7931034482758</v>
      </c>
      <c r="O157" s="273">
        <v>1175.4000000000001</v>
      </c>
      <c r="P157" s="273">
        <v>1207.391304347826</v>
      </c>
      <c r="Q157" s="330">
        <v>1202.3529411764705</v>
      </c>
      <c r="R157" s="274">
        <v>1258</v>
      </c>
      <c r="S157" s="275">
        <v>1118.2142857142858</v>
      </c>
      <c r="T157" s="275">
        <v>1172.9824561403509</v>
      </c>
      <c r="U157" s="275">
        <v>1192.542372881356</v>
      </c>
      <c r="V157" s="275">
        <v>1212.2222222222222</v>
      </c>
      <c r="W157" s="275">
        <v>1245.9375</v>
      </c>
      <c r="X157" s="273">
        <v>1260</v>
      </c>
      <c r="Y157" s="276">
        <v>1170.6406406406406</v>
      </c>
    </row>
    <row r="158" spans="1:28" s="433" customFormat="1" x14ac:dyDescent="0.2">
      <c r="A158" s="255" t="s">
        <v>7</v>
      </c>
      <c r="B158" s="277">
        <v>100</v>
      </c>
      <c r="C158" s="278">
        <v>97.674418604651166</v>
      </c>
      <c r="D158" s="333">
        <v>100</v>
      </c>
      <c r="E158" s="279">
        <v>100</v>
      </c>
      <c r="F158" s="280">
        <v>95.238095238095241</v>
      </c>
      <c r="G158" s="278">
        <v>100</v>
      </c>
      <c r="H158" s="278">
        <v>100</v>
      </c>
      <c r="I158" s="278">
        <v>100</v>
      </c>
      <c r="J158" s="278">
        <v>100</v>
      </c>
      <c r="K158" s="278">
        <v>100</v>
      </c>
      <c r="L158" s="278">
        <v>95.652173913043484</v>
      </c>
      <c r="M158" s="277">
        <v>100</v>
      </c>
      <c r="N158" s="278">
        <v>100</v>
      </c>
      <c r="O158" s="278">
        <v>100</v>
      </c>
      <c r="P158" s="278">
        <v>100</v>
      </c>
      <c r="Q158" s="333">
        <v>100</v>
      </c>
      <c r="R158" s="279">
        <v>100</v>
      </c>
      <c r="S158" s="280">
        <v>100</v>
      </c>
      <c r="T158" s="280">
        <v>100</v>
      </c>
      <c r="U158" s="280">
        <v>100</v>
      </c>
      <c r="V158" s="280">
        <v>100</v>
      </c>
      <c r="W158" s="280">
        <v>100</v>
      </c>
      <c r="X158" s="278">
        <v>93.75</v>
      </c>
      <c r="Y158" s="281">
        <v>90.790790790790794</v>
      </c>
    </row>
    <row r="159" spans="1:28" s="433" customFormat="1" x14ac:dyDescent="0.2">
      <c r="A159" s="255" t="s">
        <v>8</v>
      </c>
      <c r="B159" s="282">
        <v>4.7500966038336603E-2</v>
      </c>
      <c r="C159" s="283">
        <v>4.4988055768201717E-2</v>
      </c>
      <c r="D159" s="336">
        <v>3.1161645516522039E-2</v>
      </c>
      <c r="E159" s="284">
        <v>5.1365260114783928E-2</v>
      </c>
      <c r="F159" s="285">
        <v>5.4523215835906157E-2</v>
      </c>
      <c r="G159" s="283">
        <v>4.4852698566020387E-2</v>
      </c>
      <c r="H159" s="283">
        <v>3.5662370203520352E-2</v>
      </c>
      <c r="I159" s="283">
        <v>3.8070262310347859E-2</v>
      </c>
      <c r="J159" s="283">
        <v>3.9039987352559202E-2</v>
      </c>
      <c r="K159" s="283">
        <v>3.9514964332884678E-2</v>
      </c>
      <c r="L159" s="283">
        <v>4.8804090797416669E-2</v>
      </c>
      <c r="M159" s="282">
        <v>4.0502386136689286E-2</v>
      </c>
      <c r="N159" s="283">
        <v>4.0101398975493072E-2</v>
      </c>
      <c r="O159" s="283">
        <v>3.0352971985660327E-2</v>
      </c>
      <c r="P159" s="283">
        <v>3.9511118809430458E-2</v>
      </c>
      <c r="Q159" s="336">
        <v>3.4825275492283515E-2</v>
      </c>
      <c r="R159" s="284">
        <v>3.1423353641491458E-2</v>
      </c>
      <c r="S159" s="285">
        <v>3.397380670522062E-2</v>
      </c>
      <c r="T159" s="285">
        <v>3.9985973299191284E-2</v>
      </c>
      <c r="U159" s="285">
        <v>3.4817730243295597E-2</v>
      </c>
      <c r="V159" s="285">
        <v>4.2131259606806998E-2</v>
      </c>
      <c r="W159" s="285">
        <v>4.4319114938989684E-2</v>
      </c>
      <c r="X159" s="283">
        <v>5.6329641137215836E-2</v>
      </c>
      <c r="Y159" s="286">
        <v>5.8785426468262139E-2</v>
      </c>
    </row>
    <row r="160" spans="1:28" s="433" customFormat="1" x14ac:dyDescent="0.2">
      <c r="A160" s="271" t="s">
        <v>1</v>
      </c>
      <c r="B160" s="287">
        <f>B157/B156*100-100</f>
        <v>-8.8002532446977</v>
      </c>
      <c r="C160" s="288">
        <f t="shared" ref="C160:F160" si="61">C157/C156*100-100</f>
        <v>-7.2550188829258531</v>
      </c>
      <c r="D160" s="288">
        <f t="shared" si="61"/>
        <v>-0.53418803418803407</v>
      </c>
      <c r="E160" s="289">
        <f t="shared" si="61"/>
        <v>3.3882783882783798</v>
      </c>
      <c r="F160" s="290">
        <f t="shared" si="61"/>
        <v>-7.407407407407419</v>
      </c>
      <c r="G160" s="288">
        <f>G157/G156*100-100</f>
        <v>-5.9379217273954055</v>
      </c>
      <c r="H160" s="288">
        <f t="shared" ref="H160:L160" si="62">H157/H156*100-100</f>
        <v>-4.3874643874643766</v>
      </c>
      <c r="I160" s="288">
        <f t="shared" si="62"/>
        <v>-2.9325081049219079</v>
      </c>
      <c r="J160" s="288">
        <f t="shared" si="62"/>
        <v>-3.1655587211147918E-2</v>
      </c>
      <c r="K160" s="288">
        <f t="shared" si="62"/>
        <v>1.8648018648018621</v>
      </c>
      <c r="L160" s="288">
        <f t="shared" si="62"/>
        <v>5.7227796358231302</v>
      </c>
      <c r="M160" s="287">
        <f>M157/M156*100-100</f>
        <v>-4.6207264957264869</v>
      </c>
      <c r="N160" s="288">
        <f t="shared" ref="N160:Y160" si="63">N157/N156*100-100</f>
        <v>-0.10315355142941485</v>
      </c>
      <c r="O160" s="288">
        <f t="shared" si="63"/>
        <v>0.461538461538467</v>
      </c>
      <c r="P160" s="288">
        <f t="shared" si="63"/>
        <v>3.1958379784466757</v>
      </c>
      <c r="Q160" s="288">
        <f t="shared" si="63"/>
        <v>2.7652086475615789</v>
      </c>
      <c r="R160" s="289">
        <f t="shared" si="63"/>
        <v>7.5213675213675231</v>
      </c>
      <c r="S160" s="290">
        <f t="shared" si="63"/>
        <v>-4.4261294261294211</v>
      </c>
      <c r="T160" s="288">
        <f t="shared" si="63"/>
        <v>0.25491078122657029</v>
      </c>
      <c r="U160" s="288">
        <f t="shared" si="63"/>
        <v>1.9266985368680167</v>
      </c>
      <c r="V160" s="288">
        <f t="shared" si="63"/>
        <v>3.6087369420702657</v>
      </c>
      <c r="W160" s="288">
        <f t="shared" si="63"/>
        <v>6.4903846153846274</v>
      </c>
      <c r="X160" s="288">
        <f t="shared" si="63"/>
        <v>7.6923076923076934</v>
      </c>
      <c r="Y160" s="291">
        <f t="shared" si="63"/>
        <v>5.4755610311161718E-2</v>
      </c>
    </row>
    <row r="161" spans="1:28" s="433" customFormat="1" ht="13.5" thickBot="1" x14ac:dyDescent="0.25">
      <c r="A161" s="292" t="s">
        <v>27</v>
      </c>
      <c r="B161" s="293">
        <f>B157-B143</f>
        <v>144.8631239935587</v>
      </c>
      <c r="C161" s="294">
        <f t="shared" ref="C161:Y161" si="64">C157-C143</f>
        <v>104.44961240310079</v>
      </c>
      <c r="D161" s="294">
        <f t="shared" si="64"/>
        <v>149.43627450980387</v>
      </c>
      <c r="E161" s="295">
        <f t="shared" si="64"/>
        <v>155.8497536945813</v>
      </c>
      <c r="F161" s="413">
        <f t="shared" si="64"/>
        <v>134.69696969696963</v>
      </c>
      <c r="G161" s="294">
        <f t="shared" si="64"/>
        <v>129.50590762620845</v>
      </c>
      <c r="H161" s="294">
        <f t="shared" si="64"/>
        <v>130.38541666666674</v>
      </c>
      <c r="I161" s="294">
        <f t="shared" si="64"/>
        <v>128.18965517241372</v>
      </c>
      <c r="J161" s="294">
        <f t="shared" si="64"/>
        <v>119.46013810420573</v>
      </c>
      <c r="K161" s="294">
        <f t="shared" si="64"/>
        <v>122.11229946524054</v>
      </c>
      <c r="L161" s="294">
        <f t="shared" si="64"/>
        <v>129.19790104947538</v>
      </c>
      <c r="M161" s="293">
        <f t="shared" si="64"/>
        <v>106.27083333333337</v>
      </c>
      <c r="N161" s="294">
        <f t="shared" si="64"/>
        <v>123.45977011494256</v>
      </c>
      <c r="O161" s="294">
        <f t="shared" si="64"/>
        <v>135.87619047619046</v>
      </c>
      <c r="P161" s="294">
        <f t="shared" si="64"/>
        <v>137.17853839037912</v>
      </c>
      <c r="Q161" s="294">
        <f t="shared" si="64"/>
        <v>141.27186009538946</v>
      </c>
      <c r="R161" s="295">
        <f t="shared" si="64"/>
        <v>200.06896551724139</v>
      </c>
      <c r="S161" s="296">
        <f t="shared" si="64"/>
        <v>148.21428571428578</v>
      </c>
      <c r="T161" s="297">
        <f t="shared" si="64"/>
        <v>161.085904416213</v>
      </c>
      <c r="U161" s="297">
        <f t="shared" si="64"/>
        <v>119.37570621468922</v>
      </c>
      <c r="V161" s="297">
        <f t="shared" si="64"/>
        <v>138.96640826873386</v>
      </c>
      <c r="W161" s="297">
        <f t="shared" si="64"/>
        <v>147.53749999999991</v>
      </c>
      <c r="X161" s="297">
        <f t="shared" si="64"/>
        <v>126.66666666666674</v>
      </c>
      <c r="Y161" s="298">
        <f t="shared" si="64"/>
        <v>136.55797935031796</v>
      </c>
    </row>
    <row r="162" spans="1:28" s="433" customFormat="1" x14ac:dyDescent="0.2">
      <c r="A162" s="299" t="s">
        <v>51</v>
      </c>
      <c r="B162" s="300">
        <v>295</v>
      </c>
      <c r="C162" s="301">
        <v>535</v>
      </c>
      <c r="D162" s="390">
        <v>664</v>
      </c>
      <c r="E162" s="302">
        <v>361</v>
      </c>
      <c r="F162" s="303">
        <v>301</v>
      </c>
      <c r="G162" s="301">
        <v>642</v>
      </c>
      <c r="H162" s="301">
        <v>811</v>
      </c>
      <c r="I162" s="301">
        <v>750</v>
      </c>
      <c r="J162" s="301">
        <v>733</v>
      </c>
      <c r="K162" s="301">
        <v>820</v>
      </c>
      <c r="L162" s="301">
        <v>760</v>
      </c>
      <c r="M162" s="300">
        <v>383</v>
      </c>
      <c r="N162" s="301">
        <v>565</v>
      </c>
      <c r="O162" s="301">
        <v>557</v>
      </c>
      <c r="P162" s="301">
        <v>586</v>
      </c>
      <c r="Q162" s="301">
        <v>421</v>
      </c>
      <c r="R162" s="302">
        <v>388</v>
      </c>
      <c r="S162" s="303">
        <v>379</v>
      </c>
      <c r="T162" s="303">
        <v>701</v>
      </c>
      <c r="U162" s="303">
        <v>728</v>
      </c>
      <c r="V162" s="303">
        <v>507</v>
      </c>
      <c r="W162" s="303">
        <v>324</v>
      </c>
      <c r="X162" s="301">
        <v>199</v>
      </c>
      <c r="Y162" s="304">
        <f>SUM(B162:X162)</f>
        <v>12410</v>
      </c>
      <c r="Z162" s="228" t="s">
        <v>56</v>
      </c>
      <c r="AA162" s="305">
        <f>Y148-Y162</f>
        <v>6</v>
      </c>
      <c r="AB162" s="306">
        <f>AA162/Y148</f>
        <v>4.8324742268041239E-4</v>
      </c>
    </row>
    <row r="163" spans="1:28" s="433" customFormat="1" x14ac:dyDescent="0.2">
      <c r="A163" s="307" t="s">
        <v>28</v>
      </c>
      <c r="B163" s="246">
        <v>58.5</v>
      </c>
      <c r="C163" s="244">
        <v>58</v>
      </c>
      <c r="D163" s="424">
        <v>57</v>
      </c>
      <c r="E163" s="247">
        <v>55.5</v>
      </c>
      <c r="F163" s="248">
        <v>57</v>
      </c>
      <c r="G163" s="244">
        <v>56</v>
      </c>
      <c r="H163" s="244">
        <v>55</v>
      </c>
      <c r="I163" s="244">
        <v>54.5</v>
      </c>
      <c r="J163" s="244">
        <v>54.5</v>
      </c>
      <c r="K163" s="244">
        <v>54</v>
      </c>
      <c r="L163" s="244">
        <v>53.5</v>
      </c>
      <c r="M163" s="246">
        <v>56</v>
      </c>
      <c r="N163" s="244">
        <v>55</v>
      </c>
      <c r="O163" s="244">
        <v>54.5</v>
      </c>
      <c r="P163" s="244">
        <v>54</v>
      </c>
      <c r="Q163" s="244">
        <v>53.5</v>
      </c>
      <c r="R163" s="247">
        <v>53.5</v>
      </c>
      <c r="S163" s="248">
        <v>56.5</v>
      </c>
      <c r="T163" s="248">
        <v>56</v>
      </c>
      <c r="U163" s="248">
        <v>55</v>
      </c>
      <c r="V163" s="248">
        <v>55</v>
      </c>
      <c r="W163" s="248">
        <v>54</v>
      </c>
      <c r="X163" s="244">
        <v>54</v>
      </c>
      <c r="Y163" s="237"/>
      <c r="Z163" s="228" t="s">
        <v>57</v>
      </c>
      <c r="AA163" s="228">
        <v>53.2</v>
      </c>
      <c r="AB163" s="228"/>
    </row>
    <row r="164" spans="1:28" s="433" customFormat="1" ht="13.5" thickBot="1" x14ac:dyDescent="0.25">
      <c r="A164" s="308" t="s">
        <v>26</v>
      </c>
      <c r="B164" s="249">
        <f>B163-B149</f>
        <v>2</v>
      </c>
      <c r="C164" s="245">
        <f t="shared" ref="C164:X164" si="65">C163-C149</f>
        <v>2.5</v>
      </c>
      <c r="D164" s="245">
        <f t="shared" si="65"/>
        <v>2</v>
      </c>
      <c r="E164" s="250">
        <f t="shared" si="65"/>
        <v>2</v>
      </c>
      <c r="F164" s="251">
        <f t="shared" si="65"/>
        <v>2</v>
      </c>
      <c r="G164" s="245">
        <f t="shared" si="65"/>
        <v>2</v>
      </c>
      <c r="H164" s="245">
        <f t="shared" si="65"/>
        <v>2</v>
      </c>
      <c r="I164" s="245">
        <f t="shared" si="65"/>
        <v>2</v>
      </c>
      <c r="J164" s="245">
        <f t="shared" si="65"/>
        <v>2</v>
      </c>
      <c r="K164" s="245">
        <f t="shared" si="65"/>
        <v>2</v>
      </c>
      <c r="L164" s="245">
        <f t="shared" si="65"/>
        <v>2</v>
      </c>
      <c r="M164" s="249">
        <f t="shared" si="65"/>
        <v>2</v>
      </c>
      <c r="N164" s="245">
        <f t="shared" si="65"/>
        <v>2</v>
      </c>
      <c r="O164" s="245">
        <f t="shared" si="65"/>
        <v>2</v>
      </c>
      <c r="P164" s="245">
        <f t="shared" si="65"/>
        <v>2</v>
      </c>
      <c r="Q164" s="245">
        <f t="shared" si="65"/>
        <v>1.5</v>
      </c>
      <c r="R164" s="250">
        <f t="shared" si="65"/>
        <v>1.5</v>
      </c>
      <c r="S164" s="251">
        <f t="shared" si="65"/>
        <v>2</v>
      </c>
      <c r="T164" s="245">
        <f t="shared" si="65"/>
        <v>2</v>
      </c>
      <c r="U164" s="245">
        <f t="shared" si="65"/>
        <v>2</v>
      </c>
      <c r="V164" s="245">
        <f t="shared" si="65"/>
        <v>2</v>
      </c>
      <c r="W164" s="245">
        <f t="shared" si="65"/>
        <v>1.5</v>
      </c>
      <c r="X164" s="245">
        <f t="shared" si="65"/>
        <v>1.5</v>
      </c>
      <c r="Y164" s="238"/>
      <c r="Z164" s="228" t="s">
        <v>26</v>
      </c>
      <c r="AA164" s="431">
        <f>AA163-AA149</f>
        <v>2.5800000000000054</v>
      </c>
      <c r="AB164" s="228"/>
    </row>
    <row r="165" spans="1:28" x14ac:dyDescent="0.2">
      <c r="C165" s="241">
        <v>58</v>
      </c>
      <c r="Q165" s="241">
        <v>53.5</v>
      </c>
      <c r="R165" s="241">
        <v>53.5</v>
      </c>
      <c r="W165" s="241">
        <v>54</v>
      </c>
      <c r="X165" s="241">
        <v>54</v>
      </c>
    </row>
    <row r="166" spans="1:28" ht="13.5" thickBot="1" x14ac:dyDescent="0.25"/>
    <row r="167" spans="1:28" s="451" customFormat="1" ht="13.5" thickBot="1" x14ac:dyDescent="0.25">
      <c r="A167" s="254" t="s">
        <v>99</v>
      </c>
      <c r="B167" s="567" t="s">
        <v>53</v>
      </c>
      <c r="C167" s="568"/>
      <c r="D167" s="568"/>
      <c r="E167" s="569"/>
      <c r="F167" s="567" t="s">
        <v>68</v>
      </c>
      <c r="G167" s="568"/>
      <c r="H167" s="568"/>
      <c r="I167" s="568"/>
      <c r="J167" s="568"/>
      <c r="K167" s="568"/>
      <c r="L167" s="569"/>
      <c r="M167" s="567" t="s">
        <v>63</v>
      </c>
      <c r="N167" s="568"/>
      <c r="O167" s="568"/>
      <c r="P167" s="568"/>
      <c r="Q167" s="568"/>
      <c r="R167" s="569"/>
      <c r="S167" s="567" t="s">
        <v>64</v>
      </c>
      <c r="T167" s="568"/>
      <c r="U167" s="568"/>
      <c r="V167" s="568"/>
      <c r="W167" s="568"/>
      <c r="X167" s="569"/>
      <c r="Y167" s="316" t="s">
        <v>55</v>
      </c>
    </row>
    <row r="168" spans="1:28" s="451" customFormat="1" x14ac:dyDescent="0.2">
      <c r="A168" s="255" t="s">
        <v>54</v>
      </c>
      <c r="B168" s="349">
        <v>1</v>
      </c>
      <c r="C168" s="260">
        <v>2</v>
      </c>
      <c r="D168" s="403">
        <v>3</v>
      </c>
      <c r="E168" s="350">
        <v>4</v>
      </c>
      <c r="F168" s="259">
        <v>5</v>
      </c>
      <c r="G168" s="260">
        <v>6</v>
      </c>
      <c r="H168" s="260">
        <v>7</v>
      </c>
      <c r="I168" s="260">
        <v>8</v>
      </c>
      <c r="J168" s="260">
        <v>9</v>
      </c>
      <c r="K168" s="260">
        <v>10</v>
      </c>
      <c r="L168" s="260">
        <v>11</v>
      </c>
      <c r="M168" s="349">
        <v>1</v>
      </c>
      <c r="N168" s="260">
        <v>2</v>
      </c>
      <c r="O168" s="260">
        <v>3</v>
      </c>
      <c r="P168" s="260">
        <v>4</v>
      </c>
      <c r="Q168" s="403">
        <v>5</v>
      </c>
      <c r="R168" s="350">
        <v>6</v>
      </c>
      <c r="S168" s="259">
        <v>1</v>
      </c>
      <c r="T168" s="259">
        <v>2</v>
      </c>
      <c r="U168" s="259">
        <v>3</v>
      </c>
      <c r="V168" s="259">
        <v>4</v>
      </c>
      <c r="W168" s="259">
        <v>5</v>
      </c>
      <c r="X168" s="260">
        <v>6</v>
      </c>
      <c r="Y168" s="315"/>
    </row>
    <row r="169" spans="1:28" s="451" customFormat="1" x14ac:dyDescent="0.2">
      <c r="A169" s="255" t="s">
        <v>2</v>
      </c>
      <c r="B169" s="261">
        <v>1</v>
      </c>
      <c r="C169" s="370">
        <v>2</v>
      </c>
      <c r="D169" s="262">
        <v>3</v>
      </c>
      <c r="E169" s="377">
        <v>4</v>
      </c>
      <c r="F169" s="261">
        <v>1</v>
      </c>
      <c r="G169" s="370">
        <v>2</v>
      </c>
      <c r="H169" s="262">
        <v>3</v>
      </c>
      <c r="I169" s="351">
        <v>4</v>
      </c>
      <c r="J169" s="374">
        <v>5</v>
      </c>
      <c r="K169" s="373">
        <v>6</v>
      </c>
      <c r="L169" s="425">
        <v>7</v>
      </c>
      <c r="M169" s="261">
        <v>1</v>
      </c>
      <c r="N169" s="370">
        <v>2</v>
      </c>
      <c r="O169" s="262">
        <v>3</v>
      </c>
      <c r="P169" s="351">
        <v>4</v>
      </c>
      <c r="Q169" s="374">
        <v>5</v>
      </c>
      <c r="R169" s="404">
        <v>6</v>
      </c>
      <c r="S169" s="261">
        <v>1</v>
      </c>
      <c r="T169" s="370">
        <v>2</v>
      </c>
      <c r="U169" s="262">
        <v>3</v>
      </c>
      <c r="V169" s="351">
        <v>4</v>
      </c>
      <c r="W169" s="374">
        <v>5</v>
      </c>
      <c r="X169" s="404">
        <v>6</v>
      </c>
      <c r="Y169" s="227" t="s">
        <v>0</v>
      </c>
    </row>
    <row r="170" spans="1:28" s="451" customFormat="1" x14ac:dyDescent="0.2">
      <c r="A170" s="265" t="s">
        <v>3</v>
      </c>
      <c r="B170" s="266">
        <v>1270</v>
      </c>
      <c r="C170" s="267">
        <v>1270</v>
      </c>
      <c r="D170" s="389">
        <v>1270</v>
      </c>
      <c r="E170" s="268">
        <v>1270</v>
      </c>
      <c r="F170" s="269">
        <v>1270</v>
      </c>
      <c r="G170" s="267">
        <v>1270</v>
      </c>
      <c r="H170" s="267">
        <v>1270</v>
      </c>
      <c r="I170" s="267">
        <v>1270</v>
      </c>
      <c r="J170" s="267">
        <v>1270</v>
      </c>
      <c r="K170" s="267">
        <v>1270</v>
      </c>
      <c r="L170" s="267">
        <v>1270</v>
      </c>
      <c r="M170" s="266">
        <v>1270</v>
      </c>
      <c r="N170" s="267">
        <v>1270</v>
      </c>
      <c r="O170" s="267">
        <v>1270</v>
      </c>
      <c r="P170" s="267">
        <v>1270</v>
      </c>
      <c r="Q170" s="389">
        <v>1270</v>
      </c>
      <c r="R170" s="268">
        <v>1270</v>
      </c>
      <c r="S170" s="269">
        <v>1270</v>
      </c>
      <c r="T170" s="267">
        <v>1270</v>
      </c>
      <c r="U170" s="267">
        <v>1270</v>
      </c>
      <c r="V170" s="267">
        <v>1270</v>
      </c>
      <c r="W170" s="267">
        <v>1270</v>
      </c>
      <c r="X170" s="267">
        <v>1270</v>
      </c>
      <c r="Y170" s="270">
        <v>1270</v>
      </c>
    </row>
    <row r="171" spans="1:28" s="451" customFormat="1" x14ac:dyDescent="0.2">
      <c r="A171" s="271" t="s">
        <v>6</v>
      </c>
      <c r="B171" s="272">
        <v>1223.1818181818182</v>
      </c>
      <c r="C171" s="273">
        <v>1206.6666666666667</v>
      </c>
      <c r="D171" s="330">
        <v>1227.4074074074074</v>
      </c>
      <c r="E171" s="274">
        <v>1306.0714285714287</v>
      </c>
      <c r="F171" s="275">
        <v>1192.8571428571429</v>
      </c>
      <c r="G171" s="273">
        <v>1210.909090909091</v>
      </c>
      <c r="H171" s="273">
        <v>1203.1746031746031</v>
      </c>
      <c r="I171" s="273">
        <v>1230.6896551724137</v>
      </c>
      <c r="J171" s="273">
        <v>1260.7142857142858</v>
      </c>
      <c r="K171" s="273">
        <v>1310.9375</v>
      </c>
      <c r="L171" s="273">
        <v>1374.2028985507247</v>
      </c>
      <c r="M171" s="272">
        <v>1190.3125</v>
      </c>
      <c r="N171" s="273">
        <v>1246.5306122448981</v>
      </c>
      <c r="O171" s="273">
        <v>1272.608695652174</v>
      </c>
      <c r="P171" s="273">
        <v>1287.2727272727273</v>
      </c>
      <c r="Q171" s="330">
        <v>1292.5</v>
      </c>
      <c r="R171" s="274">
        <v>1320.3333333333333</v>
      </c>
      <c r="S171" s="275">
        <v>1215.5172413793102</v>
      </c>
      <c r="T171" s="275">
        <v>1253.3333333333333</v>
      </c>
      <c r="U171" s="275">
        <v>1272</v>
      </c>
      <c r="V171" s="275">
        <v>1294.8837209302326</v>
      </c>
      <c r="W171" s="275">
        <v>1316.8</v>
      </c>
      <c r="X171" s="273">
        <v>1326.1538461538462</v>
      </c>
      <c r="Y171" s="276">
        <v>1262.7008032128515</v>
      </c>
    </row>
    <row r="172" spans="1:28" s="451" customFormat="1" x14ac:dyDescent="0.2">
      <c r="A172" s="255" t="s">
        <v>7</v>
      </c>
      <c r="B172" s="277">
        <v>100</v>
      </c>
      <c r="C172" s="278">
        <v>100</v>
      </c>
      <c r="D172" s="333">
        <v>100</v>
      </c>
      <c r="E172" s="279">
        <v>100</v>
      </c>
      <c r="F172" s="280">
        <v>100</v>
      </c>
      <c r="G172" s="278">
        <v>100</v>
      </c>
      <c r="H172" s="278">
        <v>100</v>
      </c>
      <c r="I172" s="278">
        <v>100</v>
      </c>
      <c r="J172" s="278">
        <v>100</v>
      </c>
      <c r="K172" s="278">
        <v>100</v>
      </c>
      <c r="L172" s="278">
        <v>100</v>
      </c>
      <c r="M172" s="277">
        <v>96.875</v>
      </c>
      <c r="N172" s="278">
        <v>100</v>
      </c>
      <c r="O172" s="278">
        <v>100</v>
      </c>
      <c r="P172" s="278">
        <v>100</v>
      </c>
      <c r="Q172" s="333">
        <v>100</v>
      </c>
      <c r="R172" s="279">
        <v>100</v>
      </c>
      <c r="S172" s="280">
        <v>100</v>
      </c>
      <c r="T172" s="280">
        <v>96.078431372549019</v>
      </c>
      <c r="U172" s="280">
        <v>100</v>
      </c>
      <c r="V172" s="280">
        <v>100</v>
      </c>
      <c r="W172" s="280">
        <v>100</v>
      </c>
      <c r="X172" s="278">
        <v>100</v>
      </c>
      <c r="Y172" s="281">
        <v>90.361445783132524</v>
      </c>
    </row>
    <row r="173" spans="1:28" s="451" customFormat="1" x14ac:dyDescent="0.2">
      <c r="A173" s="255" t="s">
        <v>8</v>
      </c>
      <c r="B173" s="282">
        <v>4.1201710195310971E-2</v>
      </c>
      <c r="C173" s="283">
        <v>4.4510726641774329E-2</v>
      </c>
      <c r="D173" s="336">
        <v>4.7121356119561746E-2</v>
      </c>
      <c r="E173" s="284">
        <v>5.0179790274822667E-2</v>
      </c>
      <c r="F173" s="285">
        <v>4.5266715163475364E-2</v>
      </c>
      <c r="G173" s="283">
        <v>4.2264000108421358E-2</v>
      </c>
      <c r="H173" s="283">
        <v>4.278720257051332E-2</v>
      </c>
      <c r="I173" s="283">
        <v>3.7445029694117143E-2</v>
      </c>
      <c r="J173" s="283">
        <v>4.0883595157572158E-2</v>
      </c>
      <c r="K173" s="283">
        <v>4.6707083220646733E-2</v>
      </c>
      <c r="L173" s="283">
        <v>4.611350066031189E-2</v>
      </c>
      <c r="M173" s="282">
        <v>5.3484602507737851E-2</v>
      </c>
      <c r="N173" s="283">
        <v>2.9555829451527051E-2</v>
      </c>
      <c r="O173" s="283">
        <v>4.4674801726939377E-2</v>
      </c>
      <c r="P173" s="283">
        <v>3.4478179374956557E-2</v>
      </c>
      <c r="Q173" s="336">
        <v>4.2665385574637532E-2</v>
      </c>
      <c r="R173" s="284">
        <v>4.9568036496170975E-2</v>
      </c>
      <c r="S173" s="285">
        <v>4.8866843688249131E-2</v>
      </c>
      <c r="T173" s="285">
        <v>4.8304956668109099E-2</v>
      </c>
      <c r="U173" s="285">
        <v>3.7119352640724891E-2</v>
      </c>
      <c r="V173" s="285">
        <v>4.3666255041357169E-2</v>
      </c>
      <c r="W173" s="285">
        <v>4.0511592679947361E-2</v>
      </c>
      <c r="X173" s="283">
        <v>4.7556730841692749E-2</v>
      </c>
      <c r="Y173" s="286">
        <v>5.8536478282096176E-2</v>
      </c>
    </row>
    <row r="174" spans="1:28" s="451" customFormat="1" x14ac:dyDescent="0.2">
      <c r="A174" s="271" t="s">
        <v>1</v>
      </c>
      <c r="B174" s="287">
        <f>B171/B170*100-100</f>
        <v>-3.6864710093056487</v>
      </c>
      <c r="C174" s="288">
        <f t="shared" ref="C174:F174" si="66">C171/C170*100-100</f>
        <v>-4.9868766404199505</v>
      </c>
      <c r="D174" s="288">
        <f t="shared" si="66"/>
        <v>-3.3537474482356373</v>
      </c>
      <c r="E174" s="289">
        <f t="shared" si="66"/>
        <v>2.8402699662542119</v>
      </c>
      <c r="F174" s="290">
        <f t="shared" si="66"/>
        <v>-6.0742407199100086</v>
      </c>
      <c r="G174" s="288">
        <f>G171/G170*100-100</f>
        <v>-4.6528274874731608</v>
      </c>
      <c r="H174" s="288">
        <f t="shared" ref="H174:L174" si="67">H171/H170*100-100</f>
        <v>-5.2618422697162828</v>
      </c>
      <c r="I174" s="288">
        <f t="shared" si="67"/>
        <v>-3.0953027423296362</v>
      </c>
      <c r="J174" s="288">
        <f t="shared" si="67"/>
        <v>-0.73115860517435749</v>
      </c>
      <c r="K174" s="288">
        <f t="shared" si="67"/>
        <v>3.2234251968503997</v>
      </c>
      <c r="L174" s="288">
        <f t="shared" si="67"/>
        <v>8.2049526417893475</v>
      </c>
      <c r="M174" s="287">
        <f>M171/M170*100-100</f>
        <v>-6.274606299212607</v>
      </c>
      <c r="N174" s="288">
        <f t="shared" ref="N174:Y174" si="68">N171/N170*100-100</f>
        <v>-1.8479832878033022</v>
      </c>
      <c r="O174" s="288">
        <f t="shared" si="68"/>
        <v>0.20540910647039823</v>
      </c>
      <c r="P174" s="288">
        <f t="shared" si="68"/>
        <v>1.3600572655690684</v>
      </c>
      <c r="Q174" s="288">
        <f t="shared" si="68"/>
        <v>1.7716535433070817</v>
      </c>
      <c r="R174" s="289">
        <f t="shared" si="68"/>
        <v>3.9632545931758614</v>
      </c>
      <c r="S174" s="290">
        <f t="shared" si="68"/>
        <v>-4.2899809937551083</v>
      </c>
      <c r="T174" s="288">
        <f t="shared" si="68"/>
        <v>-1.3123359580052494</v>
      </c>
      <c r="U174" s="288">
        <f t="shared" si="68"/>
        <v>0.15748031496063675</v>
      </c>
      <c r="V174" s="288">
        <f t="shared" si="68"/>
        <v>1.9593481047427161</v>
      </c>
      <c r="W174" s="288">
        <f t="shared" si="68"/>
        <v>3.6850393700787407</v>
      </c>
      <c r="X174" s="288">
        <f t="shared" si="68"/>
        <v>4.4215626892792272</v>
      </c>
      <c r="Y174" s="291">
        <f t="shared" si="68"/>
        <v>-0.57473990449987866</v>
      </c>
    </row>
    <row r="175" spans="1:28" s="451" customFormat="1" ht="13.5" thickBot="1" x14ac:dyDescent="0.25">
      <c r="A175" s="292" t="s">
        <v>27</v>
      </c>
      <c r="B175" s="293">
        <f>B171-B157</f>
        <v>156.14478114478129</v>
      </c>
      <c r="C175" s="294">
        <f t="shared" ref="C175:Y175" si="69">C171-C157</f>
        <v>121.55038759689933</v>
      </c>
      <c r="D175" s="294">
        <f t="shared" si="69"/>
        <v>63.657407407407391</v>
      </c>
      <c r="E175" s="295">
        <f t="shared" si="69"/>
        <v>96.428571428571558</v>
      </c>
      <c r="F175" s="413">
        <f t="shared" si="69"/>
        <v>109.52380952380963</v>
      </c>
      <c r="G175" s="294">
        <f t="shared" si="69"/>
        <v>110.38277511961724</v>
      </c>
      <c r="H175" s="294">
        <f t="shared" si="69"/>
        <v>84.507936507936392</v>
      </c>
      <c r="I175" s="294">
        <f t="shared" si="69"/>
        <v>95</v>
      </c>
      <c r="J175" s="294">
        <f t="shared" si="69"/>
        <v>91.084656084656217</v>
      </c>
      <c r="K175" s="294">
        <f t="shared" si="69"/>
        <v>119.11931818181824</v>
      </c>
      <c r="L175" s="294">
        <f t="shared" si="69"/>
        <v>137.24637681159425</v>
      </c>
      <c r="M175" s="293">
        <f t="shared" si="69"/>
        <v>74.375</v>
      </c>
      <c r="N175" s="294">
        <f t="shared" si="69"/>
        <v>77.737508796622251</v>
      </c>
      <c r="O175" s="294">
        <f t="shared" si="69"/>
        <v>97.208695652173901</v>
      </c>
      <c r="P175" s="294">
        <f t="shared" si="69"/>
        <v>79.881422924901244</v>
      </c>
      <c r="Q175" s="294">
        <f t="shared" si="69"/>
        <v>90.147058823529505</v>
      </c>
      <c r="R175" s="295">
        <f t="shared" si="69"/>
        <v>62.333333333333258</v>
      </c>
      <c r="S175" s="296">
        <f t="shared" si="69"/>
        <v>97.302955665024456</v>
      </c>
      <c r="T175" s="297">
        <f t="shared" si="69"/>
        <v>80.350877192982352</v>
      </c>
      <c r="U175" s="297">
        <f t="shared" si="69"/>
        <v>79.457627118644041</v>
      </c>
      <c r="V175" s="297">
        <f t="shared" si="69"/>
        <v>82.661498708010413</v>
      </c>
      <c r="W175" s="297">
        <f t="shared" si="69"/>
        <v>70.862499999999955</v>
      </c>
      <c r="X175" s="297">
        <f t="shared" si="69"/>
        <v>66.153846153846189</v>
      </c>
      <c r="Y175" s="298">
        <f t="shared" si="69"/>
        <v>92.060162572210857</v>
      </c>
    </row>
    <row r="176" spans="1:28" s="451" customFormat="1" x14ac:dyDescent="0.2">
      <c r="A176" s="299" t="s">
        <v>51</v>
      </c>
      <c r="B176" s="300">
        <v>295</v>
      </c>
      <c r="C176" s="301">
        <v>535</v>
      </c>
      <c r="D176" s="390">
        <v>664</v>
      </c>
      <c r="E176" s="302">
        <v>360</v>
      </c>
      <c r="F176" s="303">
        <v>301</v>
      </c>
      <c r="G176" s="301">
        <v>642</v>
      </c>
      <c r="H176" s="301">
        <v>810</v>
      </c>
      <c r="I176" s="301">
        <v>749</v>
      </c>
      <c r="J176" s="301">
        <v>733</v>
      </c>
      <c r="K176" s="301">
        <v>820</v>
      </c>
      <c r="L176" s="301">
        <v>760</v>
      </c>
      <c r="M176" s="300">
        <v>383</v>
      </c>
      <c r="N176" s="301">
        <v>565</v>
      </c>
      <c r="O176" s="301">
        <v>557</v>
      </c>
      <c r="P176" s="301">
        <v>586</v>
      </c>
      <c r="Q176" s="301">
        <v>421</v>
      </c>
      <c r="R176" s="302">
        <v>388</v>
      </c>
      <c r="S176" s="303">
        <v>378</v>
      </c>
      <c r="T176" s="303">
        <v>701</v>
      </c>
      <c r="U176" s="303">
        <v>728</v>
      </c>
      <c r="V176" s="303">
        <v>507</v>
      </c>
      <c r="W176" s="303">
        <v>324</v>
      </c>
      <c r="X176" s="301">
        <v>199</v>
      </c>
      <c r="Y176" s="304">
        <f>SUM(B176:X176)</f>
        <v>12406</v>
      </c>
      <c r="Z176" s="228" t="s">
        <v>56</v>
      </c>
      <c r="AA176" s="305">
        <f>Y162-Y176</f>
        <v>4</v>
      </c>
      <c r="AB176" s="306">
        <f>AA176/Y162</f>
        <v>3.2232070910556004E-4</v>
      </c>
    </row>
    <row r="177" spans="1:28" s="451" customFormat="1" x14ac:dyDescent="0.2">
      <c r="A177" s="307" t="s">
        <v>28</v>
      </c>
      <c r="B177" s="246">
        <v>61</v>
      </c>
      <c r="C177" s="244">
        <v>61</v>
      </c>
      <c r="D177" s="424">
        <v>60</v>
      </c>
      <c r="E177" s="247">
        <v>58</v>
      </c>
      <c r="F177" s="248">
        <v>60.5</v>
      </c>
      <c r="G177" s="244">
        <v>59</v>
      </c>
      <c r="H177" s="244">
        <v>58</v>
      </c>
      <c r="I177" s="244">
        <v>57.5</v>
      </c>
      <c r="J177" s="244">
        <v>57.5</v>
      </c>
      <c r="K177" s="244">
        <v>56.5</v>
      </c>
      <c r="L177" s="244">
        <v>56</v>
      </c>
      <c r="M177" s="246">
        <v>59.5</v>
      </c>
      <c r="N177" s="244">
        <v>58</v>
      </c>
      <c r="O177" s="244">
        <v>57</v>
      </c>
      <c r="P177" s="244">
        <v>56.5</v>
      </c>
      <c r="Q177" s="244">
        <v>56</v>
      </c>
      <c r="R177" s="247">
        <v>56.5</v>
      </c>
      <c r="S177" s="248">
        <v>59.5</v>
      </c>
      <c r="T177" s="248">
        <v>59</v>
      </c>
      <c r="U177" s="248">
        <v>58</v>
      </c>
      <c r="V177" s="248">
        <v>58</v>
      </c>
      <c r="W177" s="248">
        <v>57</v>
      </c>
      <c r="X177" s="244">
        <v>57</v>
      </c>
      <c r="Y177" s="237"/>
      <c r="Z177" s="228" t="s">
        <v>57</v>
      </c>
      <c r="AA177" s="228">
        <v>55.14</v>
      </c>
      <c r="AB177" s="228"/>
    </row>
    <row r="178" spans="1:28" s="451" customFormat="1" ht="13.5" thickBot="1" x14ac:dyDescent="0.25">
      <c r="A178" s="308" t="s">
        <v>26</v>
      </c>
      <c r="B178" s="249">
        <f>B177-B163</f>
        <v>2.5</v>
      </c>
      <c r="C178" s="245">
        <f t="shared" ref="C178:X178" si="70">C177-C163</f>
        <v>3</v>
      </c>
      <c r="D178" s="245">
        <f t="shared" si="70"/>
        <v>3</v>
      </c>
      <c r="E178" s="250">
        <f t="shared" si="70"/>
        <v>2.5</v>
      </c>
      <c r="F178" s="251">
        <f t="shared" si="70"/>
        <v>3.5</v>
      </c>
      <c r="G178" s="245">
        <f t="shared" si="70"/>
        <v>3</v>
      </c>
      <c r="H178" s="245">
        <f t="shared" si="70"/>
        <v>3</v>
      </c>
      <c r="I178" s="245">
        <f t="shared" si="70"/>
        <v>3</v>
      </c>
      <c r="J178" s="245">
        <f t="shared" si="70"/>
        <v>3</v>
      </c>
      <c r="K178" s="245">
        <f t="shared" si="70"/>
        <v>2.5</v>
      </c>
      <c r="L178" s="245">
        <f t="shared" si="70"/>
        <v>2.5</v>
      </c>
      <c r="M178" s="249">
        <f t="shared" si="70"/>
        <v>3.5</v>
      </c>
      <c r="N178" s="245">
        <f t="shared" si="70"/>
        <v>3</v>
      </c>
      <c r="O178" s="245">
        <f t="shared" si="70"/>
        <v>2.5</v>
      </c>
      <c r="P178" s="245">
        <f t="shared" si="70"/>
        <v>2.5</v>
      </c>
      <c r="Q178" s="245">
        <f t="shared" si="70"/>
        <v>2.5</v>
      </c>
      <c r="R178" s="250">
        <f t="shared" si="70"/>
        <v>3</v>
      </c>
      <c r="S178" s="251">
        <f t="shared" si="70"/>
        <v>3</v>
      </c>
      <c r="T178" s="245">
        <f t="shared" si="70"/>
        <v>3</v>
      </c>
      <c r="U178" s="245">
        <f t="shared" si="70"/>
        <v>3</v>
      </c>
      <c r="V178" s="245">
        <f t="shared" si="70"/>
        <v>3</v>
      </c>
      <c r="W178" s="245">
        <f t="shared" si="70"/>
        <v>3</v>
      </c>
      <c r="X178" s="245">
        <f t="shared" si="70"/>
        <v>3</v>
      </c>
      <c r="Y178" s="238"/>
      <c r="Z178" s="228" t="s">
        <v>26</v>
      </c>
      <c r="AA178" s="431">
        <f>AA177-AA163</f>
        <v>1.9399999999999977</v>
      </c>
      <c r="AB178" s="228"/>
    </row>
    <row r="180" spans="1:28" ht="13.5" thickBot="1" x14ac:dyDescent="0.25"/>
    <row r="181" spans="1:28" s="460" customFormat="1" ht="13.5" thickBot="1" x14ac:dyDescent="0.25">
      <c r="A181" s="254" t="s">
        <v>100</v>
      </c>
      <c r="B181" s="567" t="s">
        <v>53</v>
      </c>
      <c r="C181" s="568"/>
      <c r="D181" s="568"/>
      <c r="E181" s="569"/>
      <c r="F181" s="567" t="s">
        <v>68</v>
      </c>
      <c r="G181" s="568"/>
      <c r="H181" s="568"/>
      <c r="I181" s="568"/>
      <c r="J181" s="568"/>
      <c r="K181" s="568"/>
      <c r="L181" s="569"/>
      <c r="M181" s="567" t="s">
        <v>63</v>
      </c>
      <c r="N181" s="568"/>
      <c r="O181" s="568"/>
      <c r="P181" s="568"/>
      <c r="Q181" s="568"/>
      <c r="R181" s="569"/>
      <c r="S181" s="567" t="s">
        <v>64</v>
      </c>
      <c r="T181" s="568"/>
      <c r="U181" s="568"/>
      <c r="V181" s="568"/>
      <c r="W181" s="568"/>
      <c r="X181" s="569"/>
      <c r="Y181" s="316" t="s">
        <v>55</v>
      </c>
    </row>
    <row r="182" spans="1:28" s="460" customFormat="1" x14ac:dyDescent="0.2">
      <c r="A182" s="255" t="s">
        <v>54</v>
      </c>
      <c r="B182" s="349">
        <v>1</v>
      </c>
      <c r="C182" s="260">
        <v>2</v>
      </c>
      <c r="D182" s="403">
        <v>3</v>
      </c>
      <c r="E182" s="350">
        <v>4</v>
      </c>
      <c r="F182" s="259">
        <v>5</v>
      </c>
      <c r="G182" s="260">
        <v>6</v>
      </c>
      <c r="H182" s="260">
        <v>7</v>
      </c>
      <c r="I182" s="260">
        <v>8</v>
      </c>
      <c r="J182" s="260">
        <v>9</v>
      </c>
      <c r="K182" s="260">
        <v>10</v>
      </c>
      <c r="L182" s="260">
        <v>11</v>
      </c>
      <c r="M182" s="349">
        <v>1</v>
      </c>
      <c r="N182" s="260">
        <v>2</v>
      </c>
      <c r="O182" s="260">
        <v>3</v>
      </c>
      <c r="P182" s="260">
        <v>4</v>
      </c>
      <c r="Q182" s="403">
        <v>5</v>
      </c>
      <c r="R182" s="350">
        <v>6</v>
      </c>
      <c r="S182" s="259">
        <v>1</v>
      </c>
      <c r="T182" s="259">
        <v>2</v>
      </c>
      <c r="U182" s="259">
        <v>3</v>
      </c>
      <c r="V182" s="259">
        <v>4</v>
      </c>
      <c r="W182" s="259">
        <v>5</v>
      </c>
      <c r="X182" s="260">
        <v>6</v>
      </c>
      <c r="Y182" s="315"/>
    </row>
    <row r="183" spans="1:28" s="460" customFormat="1" x14ac:dyDescent="0.2">
      <c r="A183" s="255" t="s">
        <v>2</v>
      </c>
      <c r="B183" s="261">
        <v>1</v>
      </c>
      <c r="C183" s="370">
        <v>2</v>
      </c>
      <c r="D183" s="262">
        <v>3</v>
      </c>
      <c r="E183" s="377">
        <v>4</v>
      </c>
      <c r="F183" s="261">
        <v>1</v>
      </c>
      <c r="G183" s="370">
        <v>2</v>
      </c>
      <c r="H183" s="262">
        <v>3</v>
      </c>
      <c r="I183" s="351">
        <v>4</v>
      </c>
      <c r="J183" s="374">
        <v>5</v>
      </c>
      <c r="K183" s="373">
        <v>6</v>
      </c>
      <c r="L183" s="425">
        <v>7</v>
      </c>
      <c r="M183" s="261">
        <v>1</v>
      </c>
      <c r="N183" s="370">
        <v>2</v>
      </c>
      <c r="O183" s="262">
        <v>3</v>
      </c>
      <c r="P183" s="351">
        <v>4</v>
      </c>
      <c r="Q183" s="374">
        <v>5</v>
      </c>
      <c r="R183" s="404">
        <v>6</v>
      </c>
      <c r="S183" s="261">
        <v>1</v>
      </c>
      <c r="T183" s="370">
        <v>2</v>
      </c>
      <c r="U183" s="262">
        <v>3</v>
      </c>
      <c r="V183" s="351">
        <v>4</v>
      </c>
      <c r="W183" s="374">
        <v>5</v>
      </c>
      <c r="X183" s="404">
        <v>6</v>
      </c>
      <c r="Y183" s="227" t="s">
        <v>0</v>
      </c>
    </row>
    <row r="184" spans="1:28" s="460" customFormat="1" x14ac:dyDescent="0.2">
      <c r="A184" s="265" t="s">
        <v>3</v>
      </c>
      <c r="B184" s="266">
        <v>1370</v>
      </c>
      <c r="C184" s="267">
        <v>1370</v>
      </c>
      <c r="D184" s="389">
        <v>1370</v>
      </c>
      <c r="E184" s="268">
        <v>1370</v>
      </c>
      <c r="F184" s="269">
        <v>1370</v>
      </c>
      <c r="G184" s="267">
        <v>1370</v>
      </c>
      <c r="H184" s="267">
        <v>1370</v>
      </c>
      <c r="I184" s="267">
        <v>1370</v>
      </c>
      <c r="J184" s="267">
        <v>1370</v>
      </c>
      <c r="K184" s="267">
        <v>1370</v>
      </c>
      <c r="L184" s="267">
        <v>1370</v>
      </c>
      <c r="M184" s="266">
        <v>1370</v>
      </c>
      <c r="N184" s="267">
        <v>1370</v>
      </c>
      <c r="O184" s="267">
        <v>1370</v>
      </c>
      <c r="P184" s="267">
        <v>1370</v>
      </c>
      <c r="Q184" s="389">
        <v>1370</v>
      </c>
      <c r="R184" s="268">
        <v>1370</v>
      </c>
      <c r="S184" s="269">
        <v>1370</v>
      </c>
      <c r="T184" s="267">
        <v>1370</v>
      </c>
      <c r="U184" s="267">
        <v>1370</v>
      </c>
      <c r="V184" s="267">
        <v>1370</v>
      </c>
      <c r="W184" s="267">
        <v>1370</v>
      </c>
      <c r="X184" s="267">
        <v>1370</v>
      </c>
      <c r="Y184" s="270">
        <v>1370</v>
      </c>
    </row>
    <row r="185" spans="1:28" s="460" customFormat="1" x14ac:dyDescent="0.2">
      <c r="A185" s="271" t="s">
        <v>6</v>
      </c>
      <c r="B185" s="272">
        <v>1242.2222222222222</v>
      </c>
      <c r="C185" s="273">
        <v>1273</v>
      </c>
      <c r="D185" s="330">
        <v>1358.6</v>
      </c>
      <c r="E185" s="274">
        <v>1387.3333333333333</v>
      </c>
      <c r="F185" s="275">
        <v>1324.8</v>
      </c>
      <c r="G185" s="273">
        <v>1294.1176470588234</v>
      </c>
      <c r="H185" s="273">
        <v>1315.5737704918033</v>
      </c>
      <c r="I185" s="273">
        <v>1369.8214285714287</v>
      </c>
      <c r="J185" s="273">
        <v>1344.4642857142858</v>
      </c>
      <c r="K185" s="273">
        <v>1411.969696969697</v>
      </c>
      <c r="L185" s="273">
        <v>1386.7796610169491</v>
      </c>
      <c r="M185" s="272">
        <v>1306.2068965517242</v>
      </c>
      <c r="N185" s="273">
        <v>1373.0555555555557</v>
      </c>
      <c r="O185" s="273">
        <v>1371.590909090909</v>
      </c>
      <c r="P185" s="273">
        <v>1415.3333333333333</v>
      </c>
      <c r="Q185" s="330">
        <v>1378.5294117647059</v>
      </c>
      <c r="R185" s="274">
        <v>1460</v>
      </c>
      <c r="S185" s="275">
        <v>1327.037037037037</v>
      </c>
      <c r="T185" s="275">
        <v>1351.6666666666667</v>
      </c>
      <c r="U185" s="275">
        <v>1361.4666666666667</v>
      </c>
      <c r="V185" s="275">
        <v>1402.7659574468084</v>
      </c>
      <c r="W185" s="275">
        <v>1438.5714285714287</v>
      </c>
      <c r="X185" s="273">
        <v>1456</v>
      </c>
      <c r="Y185" s="276">
        <v>1363.363453815261</v>
      </c>
    </row>
    <row r="186" spans="1:28" s="460" customFormat="1" x14ac:dyDescent="0.2">
      <c r="A186" s="255" t="s">
        <v>7</v>
      </c>
      <c r="B186" s="277">
        <v>100</v>
      </c>
      <c r="C186" s="278">
        <v>100</v>
      </c>
      <c r="D186" s="333">
        <v>100</v>
      </c>
      <c r="E186" s="279">
        <v>100</v>
      </c>
      <c r="F186" s="280">
        <v>100</v>
      </c>
      <c r="G186" s="278">
        <v>98.039215686274517</v>
      </c>
      <c r="H186" s="278">
        <v>100</v>
      </c>
      <c r="I186" s="278">
        <v>98.214285714285708</v>
      </c>
      <c r="J186" s="278">
        <v>94.642857142857139</v>
      </c>
      <c r="K186" s="278">
        <v>100</v>
      </c>
      <c r="L186" s="278">
        <v>93.220338983050851</v>
      </c>
      <c r="M186" s="277">
        <v>100</v>
      </c>
      <c r="N186" s="278">
        <v>91.666666666666671</v>
      </c>
      <c r="O186" s="278">
        <v>93.181818181818187</v>
      </c>
      <c r="P186" s="278">
        <v>97.777777777777771</v>
      </c>
      <c r="Q186" s="333">
        <v>100</v>
      </c>
      <c r="R186" s="279">
        <v>86.666666666666671</v>
      </c>
      <c r="S186" s="280">
        <v>85.18518518518519</v>
      </c>
      <c r="T186" s="280">
        <v>95.833333333333329</v>
      </c>
      <c r="U186" s="280">
        <v>94.666666666666671</v>
      </c>
      <c r="V186" s="280">
        <v>100</v>
      </c>
      <c r="W186" s="280">
        <v>100</v>
      </c>
      <c r="X186" s="278">
        <v>96</v>
      </c>
      <c r="Y186" s="281">
        <v>89.658634538152612</v>
      </c>
    </row>
    <row r="187" spans="1:28" s="460" customFormat="1" x14ac:dyDescent="0.2">
      <c r="A187" s="255" t="s">
        <v>8</v>
      </c>
      <c r="B187" s="282">
        <v>5.5137871225124473E-2</v>
      </c>
      <c r="C187" s="283">
        <v>4.006284367635507E-2</v>
      </c>
      <c r="D187" s="336">
        <v>5.8292515847657024E-2</v>
      </c>
      <c r="E187" s="284">
        <v>5.2703891355575232E-2</v>
      </c>
      <c r="F187" s="285">
        <v>3.8614305021130842E-2</v>
      </c>
      <c r="G187" s="283">
        <v>4.5061940841431405E-2</v>
      </c>
      <c r="H187" s="283">
        <v>4.8652737114355686E-2</v>
      </c>
      <c r="I187" s="283">
        <v>5.0643064379960419E-2</v>
      </c>
      <c r="J187" s="283">
        <v>5.4037733463134431E-2</v>
      </c>
      <c r="K187" s="283">
        <v>4.9318227515309135E-2</v>
      </c>
      <c r="L187" s="283">
        <v>4.9878437857276629E-2</v>
      </c>
      <c r="M187" s="282">
        <v>4.0381216489859144E-2</v>
      </c>
      <c r="N187" s="283">
        <v>6.0395459254626936E-2</v>
      </c>
      <c r="O187" s="283">
        <v>5.746974805374707E-2</v>
      </c>
      <c r="P187" s="283">
        <v>4.9995956242431798E-2</v>
      </c>
      <c r="Q187" s="336">
        <v>4.9046384401222103E-2</v>
      </c>
      <c r="R187" s="284">
        <v>6.4713040179511239E-2</v>
      </c>
      <c r="S187" s="285">
        <v>6.6483391402218178E-2</v>
      </c>
      <c r="T187" s="285">
        <v>4.8451005436223764E-2</v>
      </c>
      <c r="U187" s="285">
        <v>5.5921201001290478E-2</v>
      </c>
      <c r="V187" s="285">
        <v>4.9097600309126667E-2</v>
      </c>
      <c r="W187" s="285">
        <v>4.9688169860300113E-2</v>
      </c>
      <c r="X187" s="283">
        <v>5.7133610832652261E-2</v>
      </c>
      <c r="Y187" s="286">
        <v>6.3427772833991466E-2</v>
      </c>
    </row>
    <row r="188" spans="1:28" s="460" customFormat="1" x14ac:dyDescent="0.2">
      <c r="A188" s="271" t="s">
        <v>1</v>
      </c>
      <c r="B188" s="287">
        <f>B185/B184*100-100</f>
        <v>-9.3268450932684601</v>
      </c>
      <c r="C188" s="288">
        <f t="shared" ref="C188:F188" si="71">C185/C184*100-100</f>
        <v>-7.0802919708029179</v>
      </c>
      <c r="D188" s="288">
        <f t="shared" si="71"/>
        <v>-0.83211678832117286</v>
      </c>
      <c r="E188" s="289">
        <f t="shared" si="71"/>
        <v>1.2652068126520533</v>
      </c>
      <c r="F188" s="290">
        <f t="shared" si="71"/>
        <v>-3.299270072992698</v>
      </c>
      <c r="G188" s="288">
        <f>G185/G184*100-100</f>
        <v>-5.5388578789180087</v>
      </c>
      <c r="H188" s="288">
        <f t="shared" ref="H188:L188" si="72">H185/H184*100-100</f>
        <v>-3.9727174823501201</v>
      </c>
      <c r="I188" s="288">
        <f t="shared" si="72"/>
        <v>-1.3034410844625199E-2</v>
      </c>
      <c r="J188" s="288">
        <f t="shared" si="72"/>
        <v>-1.8639207507820572</v>
      </c>
      <c r="K188" s="288">
        <f t="shared" si="72"/>
        <v>3.0634815306348315</v>
      </c>
      <c r="L188" s="288">
        <f t="shared" si="72"/>
        <v>1.2247927749597949</v>
      </c>
      <c r="M188" s="287">
        <f>M185/M184*100-100</f>
        <v>-4.6564309086332685</v>
      </c>
      <c r="N188" s="288">
        <f t="shared" ref="N188:Y188" si="73">N185/N184*100-100</f>
        <v>0.2230332522303371</v>
      </c>
      <c r="O188" s="288">
        <f t="shared" si="73"/>
        <v>0.11612475116125154</v>
      </c>
      <c r="P188" s="288">
        <f t="shared" si="73"/>
        <v>3.3090024330900292</v>
      </c>
      <c r="Q188" s="288">
        <f t="shared" si="73"/>
        <v>0.62258480034348906</v>
      </c>
      <c r="R188" s="289">
        <f t="shared" si="73"/>
        <v>6.5693430656934311</v>
      </c>
      <c r="S188" s="290">
        <f t="shared" si="73"/>
        <v>-3.1359826980264955</v>
      </c>
      <c r="T188" s="288">
        <f t="shared" si="73"/>
        <v>-1.3381995133819942</v>
      </c>
      <c r="U188" s="288">
        <f t="shared" si="73"/>
        <v>-0.6228710462287097</v>
      </c>
      <c r="V188" s="288">
        <f t="shared" si="73"/>
        <v>2.3916757260444115</v>
      </c>
      <c r="W188" s="288">
        <f t="shared" si="73"/>
        <v>5.0052137643378671</v>
      </c>
      <c r="X188" s="288">
        <f t="shared" si="73"/>
        <v>6.2773722627737243</v>
      </c>
      <c r="Y188" s="291">
        <f t="shared" si="73"/>
        <v>-0.48441942954299577</v>
      </c>
    </row>
    <row r="189" spans="1:28" s="460" customFormat="1" ht="13.5" thickBot="1" x14ac:dyDescent="0.25">
      <c r="A189" s="292" t="s">
        <v>27</v>
      </c>
      <c r="B189" s="293">
        <f>B185-B171</f>
        <v>19.040404040403928</v>
      </c>
      <c r="C189" s="294">
        <f t="shared" ref="C189:Y189" si="74">C185-C171</f>
        <v>66.333333333333258</v>
      </c>
      <c r="D189" s="294">
        <f t="shared" si="74"/>
        <v>131.19259259259252</v>
      </c>
      <c r="E189" s="295">
        <f t="shared" si="74"/>
        <v>81.261904761904589</v>
      </c>
      <c r="F189" s="413">
        <f t="shared" si="74"/>
        <v>131.94285714285706</v>
      </c>
      <c r="G189" s="294">
        <f t="shared" si="74"/>
        <v>83.208556149732431</v>
      </c>
      <c r="H189" s="294">
        <f t="shared" si="74"/>
        <v>112.39916731720018</v>
      </c>
      <c r="I189" s="294">
        <f t="shared" si="74"/>
        <v>139.13177339901495</v>
      </c>
      <c r="J189" s="294">
        <f t="shared" si="74"/>
        <v>83.75</v>
      </c>
      <c r="K189" s="294">
        <f t="shared" si="74"/>
        <v>101.032196969697</v>
      </c>
      <c r="L189" s="294">
        <f t="shared" si="74"/>
        <v>12.576762466224409</v>
      </c>
      <c r="M189" s="293">
        <f t="shared" si="74"/>
        <v>115.89439655172418</v>
      </c>
      <c r="N189" s="294">
        <f t="shared" si="74"/>
        <v>126.52494331065759</v>
      </c>
      <c r="O189" s="294">
        <f t="shared" si="74"/>
        <v>98.982213438735016</v>
      </c>
      <c r="P189" s="294">
        <f t="shared" si="74"/>
        <v>128.06060606060601</v>
      </c>
      <c r="Q189" s="294">
        <f t="shared" si="74"/>
        <v>86.029411764705856</v>
      </c>
      <c r="R189" s="295">
        <f t="shared" si="74"/>
        <v>139.66666666666674</v>
      </c>
      <c r="S189" s="296">
        <f t="shared" si="74"/>
        <v>111.51979565772672</v>
      </c>
      <c r="T189" s="297">
        <f t="shared" si="74"/>
        <v>98.333333333333485</v>
      </c>
      <c r="U189" s="297">
        <f t="shared" si="74"/>
        <v>89.466666666666697</v>
      </c>
      <c r="V189" s="297">
        <f t="shared" si="74"/>
        <v>107.88223651657586</v>
      </c>
      <c r="W189" s="297">
        <f t="shared" si="74"/>
        <v>121.77142857142871</v>
      </c>
      <c r="X189" s="297">
        <f t="shared" si="74"/>
        <v>129.84615384615381</v>
      </c>
      <c r="Y189" s="298">
        <f t="shared" si="74"/>
        <v>100.66265060240949</v>
      </c>
    </row>
    <row r="190" spans="1:28" s="460" customFormat="1" x14ac:dyDescent="0.2">
      <c r="A190" s="299" t="s">
        <v>51</v>
      </c>
      <c r="B190" s="300">
        <v>295</v>
      </c>
      <c r="C190" s="301">
        <v>535</v>
      </c>
      <c r="D190" s="390">
        <v>664</v>
      </c>
      <c r="E190" s="302">
        <v>360</v>
      </c>
      <c r="F190" s="303">
        <v>300</v>
      </c>
      <c r="G190" s="301">
        <v>642</v>
      </c>
      <c r="H190" s="301">
        <v>808</v>
      </c>
      <c r="I190" s="301">
        <v>749</v>
      </c>
      <c r="J190" s="301">
        <v>733</v>
      </c>
      <c r="K190" s="301">
        <v>819</v>
      </c>
      <c r="L190" s="301">
        <v>760</v>
      </c>
      <c r="M190" s="300">
        <v>382</v>
      </c>
      <c r="N190" s="301">
        <v>565</v>
      </c>
      <c r="O190" s="301">
        <v>557</v>
      </c>
      <c r="P190" s="301">
        <v>586</v>
      </c>
      <c r="Q190" s="301">
        <v>421</v>
      </c>
      <c r="R190" s="302">
        <v>388</v>
      </c>
      <c r="S190" s="303">
        <v>378</v>
      </c>
      <c r="T190" s="303">
        <v>699</v>
      </c>
      <c r="U190" s="303">
        <v>728</v>
      </c>
      <c r="V190" s="303">
        <v>507</v>
      </c>
      <c r="W190" s="303">
        <v>324</v>
      </c>
      <c r="X190" s="301">
        <v>199</v>
      </c>
      <c r="Y190" s="304">
        <f>SUM(B190:X190)</f>
        <v>12399</v>
      </c>
      <c r="Z190" s="228" t="s">
        <v>56</v>
      </c>
      <c r="AA190" s="305">
        <f>Y176-Y190</f>
        <v>7</v>
      </c>
      <c r="AB190" s="306">
        <f>AA190/Y176</f>
        <v>5.6424310817346441E-4</v>
      </c>
    </row>
    <row r="191" spans="1:28" s="460" customFormat="1" x14ac:dyDescent="0.2">
      <c r="A191" s="307" t="s">
        <v>28</v>
      </c>
      <c r="B191" s="246">
        <v>64.5</v>
      </c>
      <c r="C191" s="244">
        <v>64.5</v>
      </c>
      <c r="D191" s="424">
        <v>63</v>
      </c>
      <c r="E191" s="247">
        <v>61</v>
      </c>
      <c r="F191" s="248">
        <v>64</v>
      </c>
      <c r="G191" s="244">
        <v>62.5</v>
      </c>
      <c r="H191" s="244">
        <v>61.5</v>
      </c>
      <c r="I191" s="244">
        <v>60.5</v>
      </c>
      <c r="J191" s="244">
        <v>61</v>
      </c>
      <c r="K191" s="244">
        <v>59.5</v>
      </c>
      <c r="L191" s="244">
        <v>59.5</v>
      </c>
      <c r="M191" s="246">
        <v>63</v>
      </c>
      <c r="N191" s="244">
        <v>61</v>
      </c>
      <c r="O191" s="244">
        <v>60</v>
      </c>
      <c r="P191" s="244">
        <v>59.5</v>
      </c>
      <c r="Q191" s="244">
        <v>59</v>
      </c>
      <c r="R191" s="247">
        <v>59.5</v>
      </c>
      <c r="S191" s="248">
        <v>63</v>
      </c>
      <c r="T191" s="248">
        <v>62.5</v>
      </c>
      <c r="U191" s="248">
        <v>61.5</v>
      </c>
      <c r="V191" s="248">
        <v>61</v>
      </c>
      <c r="W191" s="248">
        <v>60</v>
      </c>
      <c r="X191" s="244">
        <v>60</v>
      </c>
      <c r="Y191" s="237"/>
      <c r="Z191" s="228" t="s">
        <v>57</v>
      </c>
      <c r="AA191" s="228">
        <v>58.04</v>
      </c>
      <c r="AB191" s="228"/>
    </row>
    <row r="192" spans="1:28" s="460" customFormat="1" ht="13.5" thickBot="1" x14ac:dyDescent="0.25">
      <c r="A192" s="308" t="s">
        <v>26</v>
      </c>
      <c r="B192" s="249">
        <f>B191-B177</f>
        <v>3.5</v>
      </c>
      <c r="C192" s="245">
        <f t="shared" ref="C192:X192" si="75">C191-C177</f>
        <v>3.5</v>
      </c>
      <c r="D192" s="245">
        <f t="shared" si="75"/>
        <v>3</v>
      </c>
      <c r="E192" s="250">
        <f t="shared" si="75"/>
        <v>3</v>
      </c>
      <c r="F192" s="251">
        <f t="shared" si="75"/>
        <v>3.5</v>
      </c>
      <c r="G192" s="245">
        <f t="shared" si="75"/>
        <v>3.5</v>
      </c>
      <c r="H192" s="245">
        <f t="shared" si="75"/>
        <v>3.5</v>
      </c>
      <c r="I192" s="245">
        <f t="shared" si="75"/>
        <v>3</v>
      </c>
      <c r="J192" s="245">
        <f t="shared" si="75"/>
        <v>3.5</v>
      </c>
      <c r="K192" s="245">
        <f t="shared" si="75"/>
        <v>3</v>
      </c>
      <c r="L192" s="245">
        <f t="shared" si="75"/>
        <v>3.5</v>
      </c>
      <c r="M192" s="249">
        <f t="shared" si="75"/>
        <v>3.5</v>
      </c>
      <c r="N192" s="245">
        <f t="shared" si="75"/>
        <v>3</v>
      </c>
      <c r="O192" s="245">
        <f t="shared" si="75"/>
        <v>3</v>
      </c>
      <c r="P192" s="245">
        <f t="shared" si="75"/>
        <v>3</v>
      </c>
      <c r="Q192" s="245">
        <f t="shared" si="75"/>
        <v>3</v>
      </c>
      <c r="R192" s="250">
        <f t="shared" si="75"/>
        <v>3</v>
      </c>
      <c r="S192" s="251">
        <f t="shared" si="75"/>
        <v>3.5</v>
      </c>
      <c r="T192" s="245">
        <f t="shared" si="75"/>
        <v>3.5</v>
      </c>
      <c r="U192" s="245">
        <f t="shared" si="75"/>
        <v>3.5</v>
      </c>
      <c r="V192" s="245">
        <f t="shared" si="75"/>
        <v>3</v>
      </c>
      <c r="W192" s="245">
        <f t="shared" si="75"/>
        <v>3</v>
      </c>
      <c r="X192" s="245">
        <f t="shared" si="75"/>
        <v>3</v>
      </c>
      <c r="Y192" s="238"/>
      <c r="Z192" s="228" t="s">
        <v>26</v>
      </c>
      <c r="AA192" s="431">
        <f>AA191-AA177</f>
        <v>2.8999999999999986</v>
      </c>
      <c r="AB192" s="228"/>
    </row>
    <row r="193" spans="1:28" x14ac:dyDescent="0.2">
      <c r="B193" s="241">
        <v>64.5</v>
      </c>
      <c r="C193" s="241">
        <v>64.5</v>
      </c>
      <c r="D193" s="241">
        <v>63</v>
      </c>
      <c r="E193" s="241">
        <v>61</v>
      </c>
      <c r="F193" s="241">
        <v>64</v>
      </c>
      <c r="G193" s="241">
        <v>62.5</v>
      </c>
      <c r="H193" s="241">
        <v>61.5</v>
      </c>
      <c r="I193" s="241">
        <v>60.5</v>
      </c>
      <c r="J193" s="241">
        <v>61</v>
      </c>
      <c r="K193" s="241">
        <v>59.5</v>
      </c>
      <c r="L193" s="241">
        <v>59.5</v>
      </c>
      <c r="M193" s="241">
        <v>63</v>
      </c>
      <c r="N193" s="241">
        <v>61</v>
      </c>
      <c r="O193" s="241">
        <v>60</v>
      </c>
      <c r="P193" s="241">
        <v>59.5</v>
      </c>
      <c r="Q193" s="241">
        <v>59</v>
      </c>
      <c r="R193" s="241">
        <v>59.5</v>
      </c>
      <c r="S193" s="241">
        <v>63</v>
      </c>
      <c r="T193" s="241">
        <v>62.5</v>
      </c>
      <c r="U193" s="241">
        <v>61.5</v>
      </c>
      <c r="V193" s="241">
        <v>61</v>
      </c>
      <c r="W193" s="241">
        <v>60</v>
      </c>
      <c r="X193" s="241">
        <v>60</v>
      </c>
    </row>
    <row r="194" spans="1:28" x14ac:dyDescent="0.2">
      <c r="C194" s="462"/>
      <c r="D194" s="462"/>
      <c r="E194" s="462"/>
      <c r="F194" s="462"/>
      <c r="G194" s="462"/>
      <c r="H194" s="462"/>
      <c r="I194" s="462"/>
      <c r="J194" s="462"/>
      <c r="K194" s="462"/>
      <c r="L194" s="462"/>
      <c r="M194" s="462"/>
      <c r="N194" s="462"/>
      <c r="O194" s="462"/>
      <c r="P194" s="462"/>
      <c r="Q194" s="462"/>
      <c r="R194" s="462"/>
      <c r="S194" s="462"/>
      <c r="T194" s="462"/>
      <c r="U194" s="462"/>
      <c r="V194" s="462"/>
      <c r="W194" s="462"/>
      <c r="X194" s="462"/>
    </row>
    <row r="195" spans="1:28" s="465" customFormat="1" x14ac:dyDescent="0.2">
      <c r="B195" s="465">
        <v>63.3</v>
      </c>
      <c r="C195" s="465">
        <v>63.3</v>
      </c>
      <c r="D195" s="465">
        <v>63.3</v>
      </c>
      <c r="E195" s="465">
        <v>63.3</v>
      </c>
      <c r="F195" s="465">
        <v>61.2</v>
      </c>
      <c r="G195" s="465">
        <v>61.2</v>
      </c>
      <c r="H195" s="465">
        <v>61.2</v>
      </c>
      <c r="I195" s="465">
        <v>61.2</v>
      </c>
      <c r="J195" s="465">
        <v>61.2</v>
      </c>
      <c r="K195" s="465">
        <v>61.2</v>
      </c>
      <c r="L195" s="465">
        <v>61.2</v>
      </c>
      <c r="M195" s="465">
        <v>60.3</v>
      </c>
      <c r="N195" s="465">
        <v>60.3</v>
      </c>
      <c r="O195" s="465">
        <v>60.3</v>
      </c>
      <c r="P195" s="465">
        <v>60.3</v>
      </c>
      <c r="Q195" s="465">
        <v>60.3</v>
      </c>
      <c r="R195" s="465">
        <v>60.3</v>
      </c>
      <c r="S195" s="465">
        <v>61.3</v>
      </c>
      <c r="T195" s="465">
        <v>61.3</v>
      </c>
      <c r="U195" s="465">
        <v>61.3</v>
      </c>
      <c r="V195" s="465">
        <v>61.3</v>
      </c>
      <c r="W195" s="465">
        <v>61.3</v>
      </c>
      <c r="X195" s="465">
        <v>61.3</v>
      </c>
    </row>
    <row r="196" spans="1:28" s="465" customFormat="1" ht="13.5" thickBot="1" x14ac:dyDescent="0.25">
      <c r="B196" s="243">
        <v>1363.363453815261</v>
      </c>
      <c r="C196" s="243">
        <v>1363.363453815261</v>
      </c>
      <c r="D196" s="243">
        <v>1363.363453815261</v>
      </c>
      <c r="E196" s="243">
        <v>1363.363453815261</v>
      </c>
      <c r="F196" s="243">
        <v>1363.363453815261</v>
      </c>
      <c r="G196" s="243">
        <v>1363.363453815261</v>
      </c>
      <c r="H196" s="243">
        <v>1363.363453815261</v>
      </c>
      <c r="I196" s="243">
        <v>1363.363453815261</v>
      </c>
      <c r="J196" s="243">
        <v>1363.363453815261</v>
      </c>
      <c r="K196" s="243">
        <v>1363.363453815261</v>
      </c>
      <c r="L196" s="243">
        <v>1363.363453815261</v>
      </c>
      <c r="M196" s="243">
        <v>1363.363453815261</v>
      </c>
      <c r="N196" s="243">
        <v>1363.363453815261</v>
      </c>
      <c r="O196" s="243">
        <v>1363.363453815261</v>
      </c>
      <c r="P196" s="243">
        <v>1363.363453815261</v>
      </c>
      <c r="Q196" s="243">
        <v>1363.363453815261</v>
      </c>
      <c r="R196" s="243">
        <v>1363.363453815261</v>
      </c>
      <c r="S196" s="243">
        <v>1363.363453815261</v>
      </c>
      <c r="T196" s="243">
        <v>1363.363453815261</v>
      </c>
      <c r="U196" s="243">
        <v>1363.363453815261</v>
      </c>
      <c r="V196" s="243">
        <v>1363.363453815261</v>
      </c>
      <c r="W196" s="243">
        <v>1363.363453815261</v>
      </c>
      <c r="X196" s="243">
        <v>1363.363453815261</v>
      </c>
    </row>
    <row r="197" spans="1:28" s="464" customFormat="1" ht="13.5" thickBot="1" x14ac:dyDescent="0.25">
      <c r="A197" s="254" t="s">
        <v>101</v>
      </c>
      <c r="B197" s="567" t="s">
        <v>53</v>
      </c>
      <c r="C197" s="568"/>
      <c r="D197" s="568"/>
      <c r="E197" s="569"/>
      <c r="F197" s="567" t="s">
        <v>68</v>
      </c>
      <c r="G197" s="568"/>
      <c r="H197" s="568"/>
      <c r="I197" s="568"/>
      <c r="J197" s="568"/>
      <c r="K197" s="568"/>
      <c r="L197" s="569"/>
      <c r="M197" s="567" t="s">
        <v>63</v>
      </c>
      <c r="N197" s="568"/>
      <c r="O197" s="568"/>
      <c r="P197" s="568"/>
      <c r="Q197" s="568"/>
      <c r="R197" s="569"/>
      <c r="S197" s="567" t="s">
        <v>64</v>
      </c>
      <c r="T197" s="568"/>
      <c r="U197" s="568"/>
      <c r="V197" s="568"/>
      <c r="W197" s="568"/>
      <c r="X197" s="569"/>
      <c r="Y197" s="316" t="s">
        <v>55</v>
      </c>
    </row>
    <row r="198" spans="1:28" s="464" customFormat="1" x14ac:dyDescent="0.2">
      <c r="A198" s="255" t="s">
        <v>54</v>
      </c>
      <c r="B198" s="349">
        <v>1</v>
      </c>
      <c r="C198" s="260">
        <v>2</v>
      </c>
      <c r="D198" s="403">
        <v>3</v>
      </c>
      <c r="E198" s="350">
        <v>4</v>
      </c>
      <c r="F198" s="259">
        <v>5</v>
      </c>
      <c r="G198" s="260">
        <v>6</v>
      </c>
      <c r="H198" s="260">
        <v>7</v>
      </c>
      <c r="I198" s="260">
        <v>8</v>
      </c>
      <c r="J198" s="260">
        <v>9</v>
      </c>
      <c r="K198" s="260">
        <v>10</v>
      </c>
      <c r="L198" s="260">
        <v>11</v>
      </c>
      <c r="M198" s="349">
        <v>1</v>
      </c>
      <c r="N198" s="260">
        <v>2</v>
      </c>
      <c r="O198" s="260">
        <v>3</v>
      </c>
      <c r="P198" s="260">
        <v>4</v>
      </c>
      <c r="Q198" s="403">
        <v>5</v>
      </c>
      <c r="R198" s="350">
        <v>6</v>
      </c>
      <c r="S198" s="259">
        <v>1</v>
      </c>
      <c r="T198" s="259">
        <v>2</v>
      </c>
      <c r="U198" s="259">
        <v>3</v>
      </c>
      <c r="V198" s="259">
        <v>4</v>
      </c>
      <c r="W198" s="259">
        <v>5</v>
      </c>
      <c r="X198" s="260">
        <v>6</v>
      </c>
      <c r="Y198" s="315"/>
    </row>
    <row r="199" spans="1:28" s="464" customFormat="1" x14ac:dyDescent="0.2">
      <c r="A199" s="255" t="s">
        <v>2</v>
      </c>
      <c r="B199" s="261">
        <v>1</v>
      </c>
      <c r="C199" s="370">
        <v>2</v>
      </c>
      <c r="D199" s="262">
        <v>3</v>
      </c>
      <c r="E199" s="377">
        <v>4</v>
      </c>
      <c r="F199" s="261">
        <v>1</v>
      </c>
      <c r="G199" s="370">
        <v>2</v>
      </c>
      <c r="H199" s="262">
        <v>3</v>
      </c>
      <c r="I199" s="351">
        <v>4</v>
      </c>
      <c r="J199" s="374">
        <v>5</v>
      </c>
      <c r="K199" s="373">
        <v>6</v>
      </c>
      <c r="L199" s="425">
        <v>7</v>
      </c>
      <c r="M199" s="261">
        <v>1</v>
      </c>
      <c r="N199" s="370">
        <v>2</v>
      </c>
      <c r="O199" s="262">
        <v>3</v>
      </c>
      <c r="P199" s="351">
        <v>4</v>
      </c>
      <c r="Q199" s="374">
        <v>5</v>
      </c>
      <c r="R199" s="404">
        <v>6</v>
      </c>
      <c r="S199" s="261">
        <v>1</v>
      </c>
      <c r="T199" s="370">
        <v>2</v>
      </c>
      <c r="U199" s="262">
        <v>3</v>
      </c>
      <c r="V199" s="351">
        <v>4</v>
      </c>
      <c r="W199" s="374">
        <v>5</v>
      </c>
      <c r="X199" s="404">
        <v>6</v>
      </c>
      <c r="Y199" s="227" t="s">
        <v>0</v>
      </c>
    </row>
    <row r="200" spans="1:28" s="464" customFormat="1" x14ac:dyDescent="0.2">
      <c r="A200" s="265" t="s">
        <v>3</v>
      </c>
      <c r="B200" s="266">
        <v>1480</v>
      </c>
      <c r="C200" s="267">
        <v>1480</v>
      </c>
      <c r="D200" s="389">
        <v>1480</v>
      </c>
      <c r="E200" s="268">
        <v>1480</v>
      </c>
      <c r="F200" s="269">
        <v>1480</v>
      </c>
      <c r="G200" s="267">
        <v>1480</v>
      </c>
      <c r="H200" s="267">
        <v>1480</v>
      </c>
      <c r="I200" s="267">
        <v>1480</v>
      </c>
      <c r="J200" s="267">
        <v>1480</v>
      </c>
      <c r="K200" s="267">
        <v>1480</v>
      </c>
      <c r="L200" s="267">
        <v>1480</v>
      </c>
      <c r="M200" s="266">
        <v>1480</v>
      </c>
      <c r="N200" s="267">
        <v>1480</v>
      </c>
      <c r="O200" s="267">
        <v>1480</v>
      </c>
      <c r="P200" s="267">
        <v>1480</v>
      </c>
      <c r="Q200" s="389">
        <v>1480</v>
      </c>
      <c r="R200" s="268">
        <v>1480</v>
      </c>
      <c r="S200" s="269">
        <v>1480</v>
      </c>
      <c r="T200" s="267">
        <v>1480</v>
      </c>
      <c r="U200" s="267">
        <v>1480</v>
      </c>
      <c r="V200" s="267">
        <v>1480</v>
      </c>
      <c r="W200" s="267">
        <v>1480</v>
      </c>
      <c r="X200" s="267">
        <v>1480</v>
      </c>
      <c r="Y200" s="270">
        <v>1480</v>
      </c>
    </row>
    <row r="201" spans="1:28" s="464" customFormat="1" x14ac:dyDescent="0.2">
      <c r="A201" s="271" t="s">
        <v>6</v>
      </c>
      <c r="B201" s="272">
        <v>1316.1904761904761</v>
      </c>
      <c r="C201" s="273">
        <v>1409.1304347826087</v>
      </c>
      <c r="D201" s="330">
        <v>1484.8571428571429</v>
      </c>
      <c r="E201" s="274">
        <v>1599.7142857142858</v>
      </c>
      <c r="F201" s="275">
        <v>1296.4705882352941</v>
      </c>
      <c r="G201" s="273">
        <v>1382.3188405797102</v>
      </c>
      <c r="H201" s="273">
        <v>1424.5</v>
      </c>
      <c r="I201" s="273">
        <v>1460</v>
      </c>
      <c r="J201" s="273">
        <v>1493.1578947368421</v>
      </c>
      <c r="K201" s="273">
        <v>1536.4516129032259</v>
      </c>
      <c r="L201" s="273">
        <v>1640.952380952381</v>
      </c>
      <c r="M201" s="272">
        <v>1341.3888888888889</v>
      </c>
      <c r="N201" s="273">
        <v>1435.2380952380952</v>
      </c>
      <c r="O201" s="273">
        <v>1470.2083333333333</v>
      </c>
      <c r="P201" s="273">
        <v>1510.9375</v>
      </c>
      <c r="Q201" s="330">
        <v>1548.780487804878</v>
      </c>
      <c r="R201" s="274">
        <v>1634.8571428571429</v>
      </c>
      <c r="S201" s="275">
        <v>1303.3333333333333</v>
      </c>
      <c r="T201" s="275">
        <v>1412.3529411764705</v>
      </c>
      <c r="U201" s="275">
        <v>1455.2272727272727</v>
      </c>
      <c r="V201" s="275">
        <v>1511</v>
      </c>
      <c r="W201" s="275">
        <v>1548.8095238095239</v>
      </c>
      <c r="X201" s="273">
        <v>1615.952380952381</v>
      </c>
      <c r="Y201" s="276">
        <v>1478.2780082987551</v>
      </c>
    </row>
    <row r="202" spans="1:28" s="464" customFormat="1" x14ac:dyDescent="0.2">
      <c r="A202" s="255" t="s">
        <v>7</v>
      </c>
      <c r="B202" s="277">
        <v>100</v>
      </c>
      <c r="C202" s="278">
        <v>100</v>
      </c>
      <c r="D202" s="333">
        <v>100</v>
      </c>
      <c r="E202" s="279">
        <v>100</v>
      </c>
      <c r="F202" s="280">
        <v>100</v>
      </c>
      <c r="G202" s="278">
        <v>100</v>
      </c>
      <c r="H202" s="278">
        <v>100</v>
      </c>
      <c r="I202" s="278">
        <v>100</v>
      </c>
      <c r="J202" s="278">
        <v>100</v>
      </c>
      <c r="K202" s="278">
        <v>100</v>
      </c>
      <c r="L202" s="278">
        <v>100</v>
      </c>
      <c r="M202" s="277">
        <v>100</v>
      </c>
      <c r="N202" s="278">
        <v>100</v>
      </c>
      <c r="O202" s="278">
        <v>100</v>
      </c>
      <c r="P202" s="278">
        <v>100</v>
      </c>
      <c r="Q202" s="333">
        <v>100</v>
      </c>
      <c r="R202" s="279">
        <v>100</v>
      </c>
      <c r="S202" s="280">
        <v>100</v>
      </c>
      <c r="T202" s="280">
        <v>100</v>
      </c>
      <c r="U202" s="280">
        <v>100</v>
      </c>
      <c r="V202" s="280">
        <v>100</v>
      </c>
      <c r="W202" s="280">
        <v>100</v>
      </c>
      <c r="X202" s="278">
        <v>100</v>
      </c>
      <c r="Y202" s="281">
        <v>84.232365145228215</v>
      </c>
    </row>
    <row r="203" spans="1:28" s="464" customFormat="1" x14ac:dyDescent="0.2">
      <c r="A203" s="255" t="s">
        <v>8</v>
      </c>
      <c r="B203" s="282">
        <v>3.3854377902430344E-2</v>
      </c>
      <c r="C203" s="283">
        <v>2.8724691112339707E-2</v>
      </c>
      <c r="D203" s="336">
        <v>2.671503466124036E-2</v>
      </c>
      <c r="E203" s="284">
        <v>3.0931909159261736E-2</v>
      </c>
      <c r="F203" s="285">
        <v>3.2178989521773879E-2</v>
      </c>
      <c r="G203" s="283">
        <v>2.9562972298029403E-2</v>
      </c>
      <c r="H203" s="283">
        <v>2.8814114588263311E-2</v>
      </c>
      <c r="I203" s="283">
        <v>1.8731908836275114E-2</v>
      </c>
      <c r="J203" s="283">
        <v>2.2022087525372821E-2</v>
      </c>
      <c r="K203" s="283">
        <v>2.6375484010100651E-2</v>
      </c>
      <c r="L203" s="283">
        <v>2.6018708840897284E-2</v>
      </c>
      <c r="M203" s="282">
        <v>3.0289976752278833E-2</v>
      </c>
      <c r="N203" s="283">
        <v>2.8857667039234858E-2</v>
      </c>
      <c r="O203" s="283">
        <v>2.0616243614348936E-2</v>
      </c>
      <c r="P203" s="283">
        <v>2.1469017054836295E-2</v>
      </c>
      <c r="Q203" s="336">
        <v>2.3397356578738898E-2</v>
      </c>
      <c r="R203" s="284">
        <v>2.5966435653768532E-2</v>
      </c>
      <c r="S203" s="285">
        <v>3.3262131316742959E-2</v>
      </c>
      <c r="T203" s="285">
        <v>2.5819214893508902E-2</v>
      </c>
      <c r="U203" s="285">
        <v>2.1001568893684659E-2</v>
      </c>
      <c r="V203" s="285">
        <v>2.501794595822078E-2</v>
      </c>
      <c r="W203" s="285">
        <v>2.3415641005799983E-2</v>
      </c>
      <c r="X203" s="283">
        <v>2.7009969929133421E-2</v>
      </c>
      <c r="Y203" s="286">
        <v>6.5902256593128788E-2</v>
      </c>
    </row>
    <row r="204" spans="1:28" s="464" customFormat="1" x14ac:dyDescent="0.2">
      <c r="A204" s="271" t="s">
        <v>1</v>
      </c>
      <c r="B204" s="287">
        <f>B201/B200*100-100</f>
        <v>-11.06821106821107</v>
      </c>
      <c r="C204" s="288">
        <f t="shared" ref="C204:F204" si="76">C201/C200*100-100</f>
        <v>-4.7884841363102169</v>
      </c>
      <c r="D204" s="288">
        <f t="shared" si="76"/>
        <v>0.32818532818532731</v>
      </c>
      <c r="E204" s="289">
        <f t="shared" si="76"/>
        <v>8.0888030888030897</v>
      </c>
      <c r="F204" s="290">
        <f t="shared" si="76"/>
        <v>-12.400635930047684</v>
      </c>
      <c r="G204" s="288">
        <f>G201/G200*100-100</f>
        <v>-6.6000783392087641</v>
      </c>
      <c r="H204" s="288">
        <f t="shared" ref="H204:L204" si="77">H201/H200*100-100</f>
        <v>-3.75</v>
      </c>
      <c r="I204" s="288">
        <f t="shared" si="77"/>
        <v>-1.3513513513513544</v>
      </c>
      <c r="J204" s="288">
        <f t="shared" si="77"/>
        <v>0.88904694167852938</v>
      </c>
      <c r="K204" s="288">
        <f t="shared" si="77"/>
        <v>3.814298169136876</v>
      </c>
      <c r="L204" s="288">
        <f t="shared" si="77"/>
        <v>10.875160875160873</v>
      </c>
      <c r="M204" s="287">
        <f>M201/M200*100-100</f>
        <v>-9.3656156156156243</v>
      </c>
      <c r="N204" s="288">
        <f t="shared" ref="N204:Y204" si="78">N201/N200*100-100</f>
        <v>-3.0244530244530381</v>
      </c>
      <c r="O204" s="288">
        <f t="shared" si="78"/>
        <v>-0.66159909909910652</v>
      </c>
      <c r="P204" s="288">
        <f t="shared" si="78"/>
        <v>2.0903716216216282</v>
      </c>
      <c r="Q204" s="288">
        <f t="shared" si="78"/>
        <v>4.6473302570863524</v>
      </c>
      <c r="R204" s="289">
        <f t="shared" si="78"/>
        <v>10.463320463320457</v>
      </c>
      <c r="S204" s="290">
        <f t="shared" si="78"/>
        <v>-11.936936936936931</v>
      </c>
      <c r="T204" s="288">
        <f t="shared" si="78"/>
        <v>-4.5707472178060442</v>
      </c>
      <c r="U204" s="288">
        <f t="shared" si="78"/>
        <v>-1.6738329238329186</v>
      </c>
      <c r="V204" s="288">
        <f t="shared" si="78"/>
        <v>2.0945945945945965</v>
      </c>
      <c r="W204" s="288">
        <f t="shared" si="78"/>
        <v>4.6492921492921511</v>
      </c>
      <c r="X204" s="288">
        <f t="shared" si="78"/>
        <v>9.1859716859716798</v>
      </c>
      <c r="Y204" s="291">
        <f t="shared" si="78"/>
        <v>-0.11635079062465081</v>
      </c>
    </row>
    <row r="205" spans="1:28" s="464" customFormat="1" ht="13.5" thickBot="1" x14ac:dyDescent="0.25">
      <c r="A205" s="292" t="s">
        <v>27</v>
      </c>
      <c r="B205" s="293">
        <f>B201-B196</f>
        <v>-47.172977624784835</v>
      </c>
      <c r="C205" s="294">
        <f t="shared" ref="C205:X205" si="79">C201-C196</f>
        <v>45.766980967347763</v>
      </c>
      <c r="D205" s="294">
        <f t="shared" si="79"/>
        <v>121.49368904188191</v>
      </c>
      <c r="E205" s="295">
        <f t="shared" si="79"/>
        <v>236.3508318990248</v>
      </c>
      <c r="F205" s="413">
        <f t="shared" si="79"/>
        <v>-66.892865579966838</v>
      </c>
      <c r="G205" s="294">
        <f t="shared" si="79"/>
        <v>18.955386764449258</v>
      </c>
      <c r="H205" s="294">
        <f t="shared" si="79"/>
        <v>61.136546184739018</v>
      </c>
      <c r="I205" s="294">
        <f t="shared" si="79"/>
        <v>96.636546184739018</v>
      </c>
      <c r="J205" s="294">
        <f t="shared" si="79"/>
        <v>129.7944409215811</v>
      </c>
      <c r="K205" s="294">
        <f t="shared" si="79"/>
        <v>173.08815908796487</v>
      </c>
      <c r="L205" s="294">
        <f t="shared" si="79"/>
        <v>277.58892713711998</v>
      </c>
      <c r="M205" s="293">
        <f t="shared" si="79"/>
        <v>-21.974564926372068</v>
      </c>
      <c r="N205" s="294">
        <f t="shared" si="79"/>
        <v>71.874641422834202</v>
      </c>
      <c r="O205" s="294">
        <f t="shared" si="79"/>
        <v>106.84487951807228</v>
      </c>
      <c r="P205" s="294">
        <f t="shared" si="79"/>
        <v>147.57404618473902</v>
      </c>
      <c r="Q205" s="294">
        <f t="shared" si="79"/>
        <v>185.41703398961704</v>
      </c>
      <c r="R205" s="295">
        <f t="shared" si="79"/>
        <v>271.49368904188191</v>
      </c>
      <c r="S205" s="296">
        <f t="shared" si="79"/>
        <v>-60.030120481927725</v>
      </c>
      <c r="T205" s="297">
        <f t="shared" si="79"/>
        <v>48.989487361209513</v>
      </c>
      <c r="U205" s="297">
        <f t="shared" si="79"/>
        <v>91.863818912011766</v>
      </c>
      <c r="V205" s="297">
        <f t="shared" si="79"/>
        <v>147.63654618473902</v>
      </c>
      <c r="W205" s="297">
        <f t="shared" si="79"/>
        <v>185.44606999426287</v>
      </c>
      <c r="X205" s="297">
        <f t="shared" si="79"/>
        <v>252.58892713711998</v>
      </c>
      <c r="Y205" s="298">
        <f>Y201-Y185</f>
        <v>114.91455448349416</v>
      </c>
    </row>
    <row r="206" spans="1:28" s="464" customFormat="1" x14ac:dyDescent="0.2">
      <c r="A206" s="299" t="s">
        <v>51</v>
      </c>
      <c r="B206" s="300">
        <v>282</v>
      </c>
      <c r="C206" s="301">
        <v>589</v>
      </c>
      <c r="D206" s="390">
        <v>585</v>
      </c>
      <c r="E206" s="302">
        <v>387</v>
      </c>
      <c r="F206" s="303">
        <v>238</v>
      </c>
      <c r="G206" s="301">
        <v>932</v>
      </c>
      <c r="H206" s="301">
        <v>710</v>
      </c>
      <c r="I206" s="301">
        <v>946</v>
      </c>
      <c r="J206" s="301">
        <v>726</v>
      </c>
      <c r="K206" s="301">
        <v>763</v>
      </c>
      <c r="L206" s="301">
        <v>490</v>
      </c>
      <c r="M206" s="300">
        <v>349</v>
      </c>
      <c r="N206" s="301">
        <v>549</v>
      </c>
      <c r="O206" s="301">
        <v>578</v>
      </c>
      <c r="P206" s="301">
        <v>439</v>
      </c>
      <c r="Q206" s="301">
        <v>527</v>
      </c>
      <c r="R206" s="302">
        <v>454</v>
      </c>
      <c r="S206" s="303">
        <v>275</v>
      </c>
      <c r="T206" s="303">
        <v>437</v>
      </c>
      <c r="U206" s="303">
        <v>602</v>
      </c>
      <c r="V206" s="303">
        <v>442</v>
      </c>
      <c r="W206" s="303">
        <v>525</v>
      </c>
      <c r="X206" s="301">
        <v>549</v>
      </c>
      <c r="Y206" s="304">
        <f>SUM(B206:X206)</f>
        <v>12374</v>
      </c>
      <c r="Z206" s="228" t="s">
        <v>56</v>
      </c>
      <c r="AA206" s="305">
        <f>Y190-Y206</f>
        <v>25</v>
      </c>
      <c r="AB206" s="306">
        <f>AA206/Y190</f>
        <v>2.016291636422292E-3</v>
      </c>
    </row>
    <row r="207" spans="1:28" s="464" customFormat="1" x14ac:dyDescent="0.2">
      <c r="A207" s="307" t="s">
        <v>28</v>
      </c>
      <c r="B207" s="246">
        <v>70.5</v>
      </c>
      <c r="C207" s="244">
        <v>69.5</v>
      </c>
      <c r="D207" s="424">
        <v>68.5</v>
      </c>
      <c r="E207" s="247">
        <v>67</v>
      </c>
      <c r="F207" s="248">
        <v>69</v>
      </c>
      <c r="G207" s="244">
        <v>68</v>
      </c>
      <c r="H207" s="244">
        <v>67</v>
      </c>
      <c r="I207" s="244">
        <v>66.5</v>
      </c>
      <c r="J207" s="244">
        <v>66</v>
      </c>
      <c r="K207" s="244">
        <v>65</v>
      </c>
      <c r="L207" s="244">
        <v>64</v>
      </c>
      <c r="M207" s="246">
        <v>67.5</v>
      </c>
      <c r="N207" s="244">
        <v>66.5</v>
      </c>
      <c r="O207" s="244">
        <v>65.5</v>
      </c>
      <c r="P207" s="244">
        <v>65</v>
      </c>
      <c r="Q207" s="244">
        <v>64.5</v>
      </c>
      <c r="R207" s="247">
        <v>64</v>
      </c>
      <c r="S207" s="248">
        <v>69</v>
      </c>
      <c r="T207" s="248">
        <v>68</v>
      </c>
      <c r="U207" s="248">
        <v>67</v>
      </c>
      <c r="V207" s="248">
        <v>66</v>
      </c>
      <c r="W207" s="248">
        <v>65</v>
      </c>
      <c r="X207" s="244">
        <v>64.5</v>
      </c>
      <c r="Y207" s="237"/>
      <c r="Z207" s="228" t="s">
        <v>57</v>
      </c>
      <c r="AA207" s="228">
        <v>61.39</v>
      </c>
      <c r="AB207" s="228"/>
    </row>
    <row r="208" spans="1:28" s="464" customFormat="1" ht="13.5" thickBot="1" x14ac:dyDescent="0.25">
      <c r="A208" s="308" t="s">
        <v>26</v>
      </c>
      <c r="B208" s="249">
        <f>B207-B195</f>
        <v>7.2000000000000028</v>
      </c>
      <c r="C208" s="245">
        <f t="shared" ref="C208:X208" si="80">C207-C195</f>
        <v>6.2000000000000028</v>
      </c>
      <c r="D208" s="245">
        <f t="shared" si="80"/>
        <v>5.2000000000000028</v>
      </c>
      <c r="E208" s="250">
        <f t="shared" si="80"/>
        <v>3.7000000000000028</v>
      </c>
      <c r="F208" s="251">
        <f t="shared" si="80"/>
        <v>7.7999999999999972</v>
      </c>
      <c r="G208" s="245">
        <f t="shared" si="80"/>
        <v>6.7999999999999972</v>
      </c>
      <c r="H208" s="245">
        <f t="shared" si="80"/>
        <v>5.7999999999999972</v>
      </c>
      <c r="I208" s="245">
        <f t="shared" si="80"/>
        <v>5.2999999999999972</v>
      </c>
      <c r="J208" s="245">
        <f t="shared" si="80"/>
        <v>4.7999999999999972</v>
      </c>
      <c r="K208" s="245">
        <f t="shared" si="80"/>
        <v>3.7999999999999972</v>
      </c>
      <c r="L208" s="245">
        <f t="shared" si="80"/>
        <v>2.7999999999999972</v>
      </c>
      <c r="M208" s="249">
        <f t="shared" si="80"/>
        <v>7.2000000000000028</v>
      </c>
      <c r="N208" s="245">
        <f t="shared" si="80"/>
        <v>6.2000000000000028</v>
      </c>
      <c r="O208" s="245">
        <f t="shared" si="80"/>
        <v>5.2000000000000028</v>
      </c>
      <c r="P208" s="245">
        <f t="shared" si="80"/>
        <v>4.7000000000000028</v>
      </c>
      <c r="Q208" s="245">
        <f t="shared" si="80"/>
        <v>4.2000000000000028</v>
      </c>
      <c r="R208" s="250">
        <f t="shared" si="80"/>
        <v>3.7000000000000028</v>
      </c>
      <c r="S208" s="251">
        <f t="shared" si="80"/>
        <v>7.7000000000000028</v>
      </c>
      <c r="T208" s="245">
        <f t="shared" si="80"/>
        <v>6.7000000000000028</v>
      </c>
      <c r="U208" s="245">
        <f t="shared" si="80"/>
        <v>5.7000000000000028</v>
      </c>
      <c r="V208" s="245">
        <f t="shared" si="80"/>
        <v>4.7000000000000028</v>
      </c>
      <c r="W208" s="245">
        <f t="shared" si="80"/>
        <v>3.7000000000000028</v>
      </c>
      <c r="X208" s="245">
        <f t="shared" si="80"/>
        <v>3.2000000000000028</v>
      </c>
      <c r="Y208" s="238"/>
      <c r="Z208" s="228" t="s">
        <v>26</v>
      </c>
      <c r="AA208" s="431">
        <f>AA207-AA191</f>
        <v>3.3500000000000014</v>
      </c>
      <c r="AB208" s="228"/>
    </row>
    <row r="209" spans="1:28" x14ac:dyDescent="0.2">
      <c r="F209" s="241">
        <v>69</v>
      </c>
      <c r="G209" s="241">
        <v>68</v>
      </c>
      <c r="P209" s="241">
        <v>65</v>
      </c>
      <c r="Q209" s="241">
        <v>64.5</v>
      </c>
      <c r="R209" s="241">
        <v>64</v>
      </c>
      <c r="T209" s="241">
        <v>68</v>
      </c>
      <c r="X209" s="241">
        <v>64.5</v>
      </c>
    </row>
    <row r="210" spans="1:28" ht="13.5" thickBot="1" x14ac:dyDescent="0.25"/>
    <row r="211" spans="1:28" s="468" customFormat="1" ht="13.5" thickBot="1" x14ac:dyDescent="0.25">
      <c r="A211" s="254" t="s">
        <v>103</v>
      </c>
      <c r="B211" s="567" t="s">
        <v>53</v>
      </c>
      <c r="C211" s="568"/>
      <c r="D211" s="568"/>
      <c r="E211" s="569"/>
      <c r="F211" s="567" t="s">
        <v>68</v>
      </c>
      <c r="G211" s="568"/>
      <c r="H211" s="568"/>
      <c r="I211" s="568"/>
      <c r="J211" s="568"/>
      <c r="K211" s="568"/>
      <c r="L211" s="569"/>
      <c r="M211" s="567" t="s">
        <v>63</v>
      </c>
      <c r="N211" s="568"/>
      <c r="O211" s="568"/>
      <c r="P211" s="568"/>
      <c r="Q211" s="568"/>
      <c r="R211" s="569"/>
      <c r="S211" s="567" t="s">
        <v>64</v>
      </c>
      <c r="T211" s="568"/>
      <c r="U211" s="568"/>
      <c r="V211" s="568"/>
      <c r="W211" s="568"/>
      <c r="X211" s="569"/>
      <c r="Y211" s="316" t="s">
        <v>55</v>
      </c>
    </row>
    <row r="212" spans="1:28" s="468" customFormat="1" x14ac:dyDescent="0.2">
      <c r="A212" s="255" t="s">
        <v>54</v>
      </c>
      <c r="B212" s="349">
        <v>1</v>
      </c>
      <c r="C212" s="260">
        <v>2</v>
      </c>
      <c r="D212" s="403">
        <v>3</v>
      </c>
      <c r="E212" s="350">
        <v>4</v>
      </c>
      <c r="F212" s="259">
        <v>5</v>
      </c>
      <c r="G212" s="260">
        <v>6</v>
      </c>
      <c r="H212" s="260">
        <v>7</v>
      </c>
      <c r="I212" s="260">
        <v>8</v>
      </c>
      <c r="J212" s="260">
        <v>9</v>
      </c>
      <c r="K212" s="260">
        <v>10</v>
      </c>
      <c r="L212" s="260">
        <v>11</v>
      </c>
      <c r="M212" s="349">
        <v>1</v>
      </c>
      <c r="N212" s="260">
        <v>2</v>
      </c>
      <c r="O212" s="260">
        <v>3</v>
      </c>
      <c r="P212" s="260">
        <v>4</v>
      </c>
      <c r="Q212" s="403">
        <v>5</v>
      </c>
      <c r="R212" s="350">
        <v>6</v>
      </c>
      <c r="S212" s="259">
        <v>1</v>
      </c>
      <c r="T212" s="259">
        <v>2</v>
      </c>
      <c r="U212" s="259">
        <v>3</v>
      </c>
      <c r="V212" s="259">
        <v>4</v>
      </c>
      <c r="W212" s="259">
        <v>5</v>
      </c>
      <c r="X212" s="260">
        <v>6</v>
      </c>
      <c r="Y212" s="315"/>
    </row>
    <row r="213" spans="1:28" s="468" customFormat="1" x14ac:dyDescent="0.2">
      <c r="A213" s="255" t="s">
        <v>2</v>
      </c>
      <c r="B213" s="261">
        <v>1</v>
      </c>
      <c r="C213" s="370">
        <v>2</v>
      </c>
      <c r="D213" s="262">
        <v>3</v>
      </c>
      <c r="E213" s="377">
        <v>4</v>
      </c>
      <c r="F213" s="261">
        <v>1</v>
      </c>
      <c r="G213" s="370">
        <v>2</v>
      </c>
      <c r="H213" s="262">
        <v>3</v>
      </c>
      <c r="I213" s="351">
        <v>4</v>
      </c>
      <c r="J213" s="374">
        <v>5</v>
      </c>
      <c r="K213" s="373">
        <v>6</v>
      </c>
      <c r="L213" s="425">
        <v>7</v>
      </c>
      <c r="M213" s="261">
        <v>1</v>
      </c>
      <c r="N213" s="370">
        <v>2</v>
      </c>
      <c r="O213" s="262">
        <v>3</v>
      </c>
      <c r="P213" s="351">
        <v>4</v>
      </c>
      <c r="Q213" s="374">
        <v>5</v>
      </c>
      <c r="R213" s="404">
        <v>6</v>
      </c>
      <c r="S213" s="261">
        <v>1</v>
      </c>
      <c r="T213" s="370">
        <v>2</v>
      </c>
      <c r="U213" s="262">
        <v>3</v>
      </c>
      <c r="V213" s="351">
        <v>4</v>
      </c>
      <c r="W213" s="374">
        <v>5</v>
      </c>
      <c r="X213" s="404">
        <v>6</v>
      </c>
      <c r="Y213" s="227" t="s">
        <v>0</v>
      </c>
    </row>
    <row r="214" spans="1:28" s="468" customFormat="1" x14ac:dyDescent="0.2">
      <c r="A214" s="265" t="s">
        <v>3</v>
      </c>
      <c r="B214" s="266">
        <v>1590</v>
      </c>
      <c r="C214" s="267">
        <v>1590</v>
      </c>
      <c r="D214" s="389">
        <v>1590</v>
      </c>
      <c r="E214" s="268">
        <v>1590</v>
      </c>
      <c r="F214" s="269">
        <v>1590</v>
      </c>
      <c r="G214" s="267">
        <v>1590</v>
      </c>
      <c r="H214" s="267">
        <v>1590</v>
      </c>
      <c r="I214" s="267">
        <v>1590</v>
      </c>
      <c r="J214" s="267">
        <v>1590</v>
      </c>
      <c r="K214" s="267">
        <v>1590</v>
      </c>
      <c r="L214" s="267">
        <v>1590</v>
      </c>
      <c r="M214" s="266">
        <v>1590</v>
      </c>
      <c r="N214" s="267">
        <v>1590</v>
      </c>
      <c r="O214" s="267">
        <v>1590</v>
      </c>
      <c r="P214" s="267">
        <v>1590</v>
      </c>
      <c r="Q214" s="389">
        <v>1590</v>
      </c>
      <c r="R214" s="268">
        <v>1590</v>
      </c>
      <c r="S214" s="269">
        <v>1590</v>
      </c>
      <c r="T214" s="267">
        <v>1590</v>
      </c>
      <c r="U214" s="267">
        <v>1590</v>
      </c>
      <c r="V214" s="267">
        <v>1590</v>
      </c>
      <c r="W214" s="267">
        <v>1590</v>
      </c>
      <c r="X214" s="267">
        <v>1590</v>
      </c>
      <c r="Y214" s="270">
        <v>1590</v>
      </c>
    </row>
    <row r="215" spans="1:28" s="468" customFormat="1" x14ac:dyDescent="0.2">
      <c r="A215" s="271" t="s">
        <v>6</v>
      </c>
      <c r="B215" s="272">
        <v>1395.909090909091</v>
      </c>
      <c r="C215" s="273">
        <v>1517.872340425532</v>
      </c>
      <c r="D215" s="330">
        <v>1581.6279069767443</v>
      </c>
      <c r="E215" s="274">
        <v>1694.6666666666667</v>
      </c>
      <c r="F215" s="275">
        <v>1448.8888888888889</v>
      </c>
      <c r="G215" s="273">
        <v>1495</v>
      </c>
      <c r="H215" s="273">
        <v>1533.3333333333333</v>
      </c>
      <c r="I215" s="273">
        <v>1587.2222222222222</v>
      </c>
      <c r="J215" s="273">
        <v>1629.8181818181818</v>
      </c>
      <c r="K215" s="273">
        <v>1635.9649122807018</v>
      </c>
      <c r="L215" s="273">
        <v>1711.8421052631579</v>
      </c>
      <c r="M215" s="272">
        <v>1480.7692307692307</v>
      </c>
      <c r="N215" s="273">
        <v>1520.7317073170732</v>
      </c>
      <c r="O215" s="273">
        <v>1534.6511627906978</v>
      </c>
      <c r="P215" s="273">
        <v>1580.909090909091</v>
      </c>
      <c r="Q215" s="330">
        <v>1586.8292682926829</v>
      </c>
      <c r="R215" s="274">
        <v>1686.8571428571429</v>
      </c>
      <c r="S215" s="275">
        <v>1443.8095238095239</v>
      </c>
      <c r="T215" s="275">
        <v>1538.0555555555557</v>
      </c>
      <c r="U215" s="275">
        <v>1571.1111111111111</v>
      </c>
      <c r="V215" s="275">
        <v>1566.4705882352941</v>
      </c>
      <c r="W215" s="275">
        <v>1594.047619047619</v>
      </c>
      <c r="X215" s="273">
        <v>1683.5714285714287</v>
      </c>
      <c r="Y215" s="276">
        <v>1573.6575052854123</v>
      </c>
    </row>
    <row r="216" spans="1:28" s="468" customFormat="1" x14ac:dyDescent="0.2">
      <c r="A216" s="255" t="s">
        <v>7</v>
      </c>
      <c r="B216" s="277">
        <v>95.454545454545453</v>
      </c>
      <c r="C216" s="278">
        <v>100</v>
      </c>
      <c r="D216" s="333">
        <v>100</v>
      </c>
      <c r="E216" s="279">
        <v>96.666666666666671</v>
      </c>
      <c r="F216" s="280">
        <v>100</v>
      </c>
      <c r="G216" s="278">
        <v>100</v>
      </c>
      <c r="H216" s="278">
        <v>100</v>
      </c>
      <c r="I216" s="278">
        <v>100</v>
      </c>
      <c r="J216" s="278">
        <v>100</v>
      </c>
      <c r="K216" s="278">
        <v>100</v>
      </c>
      <c r="L216" s="278">
        <v>100</v>
      </c>
      <c r="M216" s="277">
        <v>100</v>
      </c>
      <c r="N216" s="278">
        <v>100</v>
      </c>
      <c r="O216" s="278">
        <v>100</v>
      </c>
      <c r="P216" s="278">
        <v>100</v>
      </c>
      <c r="Q216" s="333">
        <v>100</v>
      </c>
      <c r="R216" s="279">
        <v>100</v>
      </c>
      <c r="S216" s="280">
        <v>100</v>
      </c>
      <c r="T216" s="280">
        <v>100</v>
      </c>
      <c r="U216" s="280">
        <v>100</v>
      </c>
      <c r="V216" s="280">
        <v>100</v>
      </c>
      <c r="W216" s="280">
        <v>100</v>
      </c>
      <c r="X216" s="278">
        <v>100</v>
      </c>
      <c r="Y216" s="281">
        <v>91.331923890063422</v>
      </c>
    </row>
    <row r="217" spans="1:28" s="468" customFormat="1" x14ac:dyDescent="0.2">
      <c r="A217" s="255" t="s">
        <v>8</v>
      </c>
      <c r="B217" s="282">
        <v>4.3396418695948701E-2</v>
      </c>
      <c r="C217" s="283">
        <v>3.0869444160716228E-2</v>
      </c>
      <c r="D217" s="336">
        <v>3.3565085804582916E-2</v>
      </c>
      <c r="E217" s="284">
        <v>4.4595692845260347E-2</v>
      </c>
      <c r="F217" s="285">
        <v>4.3886208367559305E-2</v>
      </c>
      <c r="G217" s="283">
        <v>4.1701620579421825E-2</v>
      </c>
      <c r="H217" s="283">
        <v>3.7837789820149653E-2</v>
      </c>
      <c r="I217" s="283">
        <v>3.6469069030818889E-2</v>
      </c>
      <c r="J217" s="283">
        <v>3.3657054838256824E-2</v>
      </c>
      <c r="K217" s="283">
        <v>3.2118275766396073E-2</v>
      </c>
      <c r="L217" s="283">
        <v>3.872265171057028E-2</v>
      </c>
      <c r="M217" s="282">
        <v>3.9151051805541473E-2</v>
      </c>
      <c r="N217" s="283">
        <v>4.1573430521244237E-2</v>
      </c>
      <c r="O217" s="283">
        <v>3.3766826394523421E-2</v>
      </c>
      <c r="P217" s="283">
        <v>3.559078764464637E-2</v>
      </c>
      <c r="Q217" s="336">
        <v>3.8532897918211545E-2</v>
      </c>
      <c r="R217" s="284">
        <v>4.419855534142788E-2</v>
      </c>
      <c r="S217" s="285">
        <v>3.6927532987542186E-2</v>
      </c>
      <c r="T217" s="285">
        <v>3.5638373377187817E-2</v>
      </c>
      <c r="U217" s="285">
        <v>3.1072360361850911E-2</v>
      </c>
      <c r="V217" s="285">
        <v>3.3562002210295962E-2</v>
      </c>
      <c r="W217" s="285">
        <v>4.0053552680936182E-2</v>
      </c>
      <c r="X217" s="283">
        <v>3.8642575490110728E-2</v>
      </c>
      <c r="Y217" s="286">
        <v>5.9424978619637872E-2</v>
      </c>
    </row>
    <row r="218" spans="1:28" s="468" customFormat="1" x14ac:dyDescent="0.2">
      <c r="A218" s="271" t="s">
        <v>1</v>
      </c>
      <c r="B218" s="287">
        <f>B215/B214*100-100</f>
        <v>-12.206975414522574</v>
      </c>
      <c r="C218" s="288">
        <f t="shared" ref="C218:F218" si="81">C215/C214*100-100</f>
        <v>-4.536330790847046</v>
      </c>
      <c r="D218" s="288">
        <f t="shared" si="81"/>
        <v>-0.52654673102236416</v>
      </c>
      <c r="E218" s="289">
        <f t="shared" si="81"/>
        <v>6.582809224318666</v>
      </c>
      <c r="F218" s="290">
        <f t="shared" si="81"/>
        <v>-8.8749126484975562</v>
      </c>
      <c r="G218" s="288">
        <f>G215/G214*100-100</f>
        <v>-5.9748427672955984</v>
      </c>
      <c r="H218" s="288">
        <f t="shared" ref="H218:L218" si="82">H215/H214*100-100</f>
        <v>-3.5639412997903577</v>
      </c>
      <c r="I218" s="288">
        <f t="shared" si="82"/>
        <v>-0.17470300489168267</v>
      </c>
      <c r="J218" s="288">
        <f t="shared" si="82"/>
        <v>2.5042881646655246</v>
      </c>
      <c r="K218" s="288">
        <f t="shared" si="82"/>
        <v>2.8908749862076633</v>
      </c>
      <c r="L218" s="288">
        <f t="shared" si="82"/>
        <v>7.6630254882489339</v>
      </c>
      <c r="M218" s="287">
        <f>M215/M214*100-100</f>
        <v>-6.8698597000483801</v>
      </c>
      <c r="N218" s="288">
        <f t="shared" ref="N218:Y218" si="83">N215/N214*100-100</f>
        <v>-4.3564963951526323</v>
      </c>
      <c r="O218" s="288">
        <f t="shared" si="83"/>
        <v>-3.4810589439812816</v>
      </c>
      <c r="P218" s="288">
        <f t="shared" si="83"/>
        <v>-0.57175528873642634</v>
      </c>
      <c r="Q218" s="473">
        <f t="shared" si="83"/>
        <v>-0.19941708851051487</v>
      </c>
      <c r="R218" s="289">
        <f t="shared" si="83"/>
        <v>6.0916442048517467</v>
      </c>
      <c r="S218" s="290">
        <f t="shared" si="83"/>
        <v>-9.1943695717280605</v>
      </c>
      <c r="T218" s="288">
        <f t="shared" si="83"/>
        <v>-3.2669461914744886</v>
      </c>
      <c r="U218" s="288">
        <f t="shared" si="83"/>
        <v>-1.187980433263462</v>
      </c>
      <c r="V218" s="473">
        <f t="shared" si="83"/>
        <v>-1.4798372179060379</v>
      </c>
      <c r="W218" s="473">
        <f t="shared" si="83"/>
        <v>0.25456723569932649</v>
      </c>
      <c r="X218" s="288">
        <f t="shared" si="83"/>
        <v>5.8849955076370151</v>
      </c>
      <c r="Y218" s="291">
        <f t="shared" si="83"/>
        <v>-1.0278298562633665</v>
      </c>
    </row>
    <row r="219" spans="1:28" s="468" customFormat="1" ht="13.5" thickBot="1" x14ac:dyDescent="0.25">
      <c r="A219" s="292" t="s">
        <v>27</v>
      </c>
      <c r="B219" s="293">
        <f>B215-B201</f>
        <v>79.718614718614845</v>
      </c>
      <c r="C219" s="294">
        <f t="shared" ref="C219:Y219" si="84">C215-C201</f>
        <v>108.74190564292326</v>
      </c>
      <c r="D219" s="294">
        <f t="shared" si="84"/>
        <v>96.770764119601381</v>
      </c>
      <c r="E219" s="295">
        <f t="shared" si="84"/>
        <v>94.952380952380963</v>
      </c>
      <c r="F219" s="413">
        <f t="shared" si="84"/>
        <v>152.41830065359477</v>
      </c>
      <c r="G219" s="294">
        <f t="shared" si="84"/>
        <v>112.68115942028976</v>
      </c>
      <c r="H219" s="294">
        <f t="shared" si="84"/>
        <v>108.83333333333326</v>
      </c>
      <c r="I219" s="294">
        <f t="shared" si="84"/>
        <v>127.22222222222217</v>
      </c>
      <c r="J219" s="294">
        <f t="shared" si="84"/>
        <v>136.66028708133967</v>
      </c>
      <c r="K219" s="294">
        <f t="shared" si="84"/>
        <v>99.51329937747596</v>
      </c>
      <c r="L219" s="294">
        <f t="shared" si="84"/>
        <v>70.889724310776955</v>
      </c>
      <c r="M219" s="293">
        <f t="shared" si="84"/>
        <v>139.3803418803418</v>
      </c>
      <c r="N219" s="294">
        <f t="shared" si="84"/>
        <v>85.493612078978003</v>
      </c>
      <c r="O219" s="294">
        <f t="shared" si="84"/>
        <v>64.442829457364496</v>
      </c>
      <c r="P219" s="294">
        <f t="shared" si="84"/>
        <v>69.971590909090992</v>
      </c>
      <c r="Q219" s="294">
        <f t="shared" si="84"/>
        <v>38.048780487804834</v>
      </c>
      <c r="R219" s="295">
        <f t="shared" si="84"/>
        <v>52</v>
      </c>
      <c r="S219" s="296">
        <f t="shared" si="84"/>
        <v>140.4761904761906</v>
      </c>
      <c r="T219" s="297">
        <f t="shared" si="84"/>
        <v>125.70261437908516</v>
      </c>
      <c r="U219" s="297">
        <f t="shared" si="84"/>
        <v>115.88383838383834</v>
      </c>
      <c r="V219" s="297">
        <f t="shared" si="84"/>
        <v>55.470588235294144</v>
      </c>
      <c r="W219" s="297">
        <f t="shared" si="84"/>
        <v>45.238095238095184</v>
      </c>
      <c r="X219" s="297">
        <f t="shared" si="84"/>
        <v>67.619047619047706</v>
      </c>
      <c r="Y219" s="298">
        <f t="shared" si="84"/>
        <v>95.379496986657159</v>
      </c>
    </row>
    <row r="220" spans="1:28" s="468" customFormat="1" x14ac:dyDescent="0.2">
      <c r="A220" s="299" t="s">
        <v>51</v>
      </c>
      <c r="B220" s="300">
        <v>282</v>
      </c>
      <c r="C220" s="301">
        <v>588</v>
      </c>
      <c r="D220" s="390">
        <v>585</v>
      </c>
      <c r="E220" s="302">
        <v>387</v>
      </c>
      <c r="F220" s="303">
        <v>238</v>
      </c>
      <c r="G220" s="301">
        <v>932</v>
      </c>
      <c r="H220" s="301">
        <v>710</v>
      </c>
      <c r="I220" s="301">
        <v>946</v>
      </c>
      <c r="J220" s="301">
        <v>726</v>
      </c>
      <c r="K220" s="301">
        <v>763</v>
      </c>
      <c r="L220" s="301">
        <v>490</v>
      </c>
      <c r="M220" s="300">
        <v>349</v>
      </c>
      <c r="N220" s="301">
        <v>547</v>
      </c>
      <c r="O220" s="301">
        <v>578</v>
      </c>
      <c r="P220" s="301">
        <v>438</v>
      </c>
      <c r="Q220" s="301">
        <v>526</v>
      </c>
      <c r="R220" s="302">
        <v>454</v>
      </c>
      <c r="S220" s="303">
        <v>275</v>
      </c>
      <c r="T220" s="303">
        <v>435</v>
      </c>
      <c r="U220" s="303">
        <v>602</v>
      </c>
      <c r="V220" s="303">
        <v>442</v>
      </c>
      <c r="W220" s="303">
        <v>525</v>
      </c>
      <c r="X220" s="301">
        <v>549</v>
      </c>
      <c r="Y220" s="304">
        <f>SUM(B220:X220)</f>
        <v>12367</v>
      </c>
      <c r="Z220" s="228" t="s">
        <v>56</v>
      </c>
      <c r="AA220" s="305">
        <f>Y206-Y220</f>
        <v>7</v>
      </c>
      <c r="AB220" s="306">
        <f>AA220/Y206</f>
        <v>5.6570227897203814E-4</v>
      </c>
    </row>
    <row r="221" spans="1:28" s="468" customFormat="1" x14ac:dyDescent="0.2">
      <c r="A221" s="307" t="s">
        <v>28</v>
      </c>
      <c r="B221" s="246">
        <v>76.5</v>
      </c>
      <c r="C221" s="244">
        <v>75</v>
      </c>
      <c r="D221" s="424">
        <v>74</v>
      </c>
      <c r="E221" s="247">
        <v>72.5</v>
      </c>
      <c r="F221" s="248">
        <v>74.5</v>
      </c>
      <c r="G221" s="244">
        <v>73.5</v>
      </c>
      <c r="H221" s="244">
        <v>72.5</v>
      </c>
      <c r="I221" s="244">
        <v>72</v>
      </c>
      <c r="J221" s="244">
        <v>71</v>
      </c>
      <c r="K221" s="244">
        <v>70.5</v>
      </c>
      <c r="L221" s="244">
        <v>69.5</v>
      </c>
      <c r="M221" s="246">
        <v>73</v>
      </c>
      <c r="N221" s="244">
        <v>72.5</v>
      </c>
      <c r="O221" s="244">
        <v>71.5</v>
      </c>
      <c r="P221" s="244">
        <v>71</v>
      </c>
      <c r="Q221" s="244">
        <v>70.5</v>
      </c>
      <c r="R221" s="247">
        <v>69.5</v>
      </c>
      <c r="S221" s="248">
        <v>74.5</v>
      </c>
      <c r="T221" s="248">
        <v>73.5</v>
      </c>
      <c r="U221" s="248">
        <v>72.5</v>
      </c>
      <c r="V221" s="248">
        <v>71.5</v>
      </c>
      <c r="W221" s="248">
        <v>70.5</v>
      </c>
      <c r="X221" s="244">
        <v>70</v>
      </c>
      <c r="Y221" s="237"/>
      <c r="Z221" s="228" t="s">
        <v>57</v>
      </c>
      <c r="AA221" s="228">
        <v>66.569999999999993</v>
      </c>
      <c r="AB221" s="228"/>
    </row>
    <row r="222" spans="1:28" s="468" customFormat="1" ht="13.5" thickBot="1" x14ac:dyDescent="0.25">
      <c r="A222" s="308" t="s">
        <v>26</v>
      </c>
      <c r="B222" s="249">
        <f>B221-B207</f>
        <v>6</v>
      </c>
      <c r="C222" s="245">
        <f t="shared" ref="C222:X222" si="85">C221-C207</f>
        <v>5.5</v>
      </c>
      <c r="D222" s="245">
        <f t="shared" si="85"/>
        <v>5.5</v>
      </c>
      <c r="E222" s="250">
        <f t="shared" si="85"/>
        <v>5.5</v>
      </c>
      <c r="F222" s="251">
        <f t="shared" si="85"/>
        <v>5.5</v>
      </c>
      <c r="G222" s="245">
        <f t="shared" si="85"/>
        <v>5.5</v>
      </c>
      <c r="H222" s="245">
        <f t="shared" si="85"/>
        <v>5.5</v>
      </c>
      <c r="I222" s="245">
        <f t="shared" si="85"/>
        <v>5.5</v>
      </c>
      <c r="J222" s="245">
        <f t="shared" si="85"/>
        <v>5</v>
      </c>
      <c r="K222" s="245">
        <f t="shared" si="85"/>
        <v>5.5</v>
      </c>
      <c r="L222" s="245">
        <f t="shared" si="85"/>
        <v>5.5</v>
      </c>
      <c r="M222" s="249">
        <f t="shared" si="85"/>
        <v>5.5</v>
      </c>
      <c r="N222" s="245">
        <f t="shared" si="85"/>
        <v>6</v>
      </c>
      <c r="O222" s="245">
        <f t="shared" si="85"/>
        <v>6</v>
      </c>
      <c r="P222" s="245">
        <f t="shared" si="85"/>
        <v>6</v>
      </c>
      <c r="Q222" s="245">
        <f t="shared" si="85"/>
        <v>6</v>
      </c>
      <c r="R222" s="250">
        <f t="shared" si="85"/>
        <v>5.5</v>
      </c>
      <c r="S222" s="251">
        <f t="shared" si="85"/>
        <v>5.5</v>
      </c>
      <c r="T222" s="245">
        <f t="shared" si="85"/>
        <v>5.5</v>
      </c>
      <c r="U222" s="245">
        <f t="shared" si="85"/>
        <v>5.5</v>
      </c>
      <c r="V222" s="245">
        <f t="shared" si="85"/>
        <v>5.5</v>
      </c>
      <c r="W222" s="245">
        <f t="shared" si="85"/>
        <v>5.5</v>
      </c>
      <c r="X222" s="245">
        <f t="shared" si="85"/>
        <v>5.5</v>
      </c>
      <c r="Y222" s="238"/>
      <c r="Z222" s="228" t="s">
        <v>26</v>
      </c>
      <c r="AA222" s="431">
        <f>AA221-AA207</f>
        <v>5.1799999999999926</v>
      </c>
      <c r="AB222" s="228"/>
    </row>
    <row r="223" spans="1:28" x14ac:dyDescent="0.2">
      <c r="B223" s="241">
        <v>76.5</v>
      </c>
      <c r="C223" s="241">
        <v>75</v>
      </c>
      <c r="D223" s="241">
        <v>74</v>
      </c>
      <c r="G223" s="241">
        <v>73.5</v>
      </c>
      <c r="H223" s="241">
        <v>72.5</v>
      </c>
      <c r="I223" s="241">
        <v>72</v>
      </c>
      <c r="K223" s="241">
        <v>70.5</v>
      </c>
      <c r="N223" s="241">
        <v>72.5</v>
      </c>
      <c r="O223" s="241">
        <v>71.5</v>
      </c>
      <c r="P223" s="241">
        <v>71</v>
      </c>
      <c r="Q223" s="241">
        <v>70.5</v>
      </c>
      <c r="T223" s="241">
        <v>73.5</v>
      </c>
      <c r="U223" s="241">
        <v>72.5</v>
      </c>
      <c r="V223" s="241" t="s">
        <v>75</v>
      </c>
    </row>
    <row r="224" spans="1:28" x14ac:dyDescent="0.2">
      <c r="V224" s="241">
        <v>71.5</v>
      </c>
    </row>
    <row r="225" spans="1:29" s="471" customFormat="1" ht="13.5" thickBot="1" x14ac:dyDescent="0.25"/>
    <row r="226" spans="1:29" s="470" customFormat="1" ht="13.5" thickBot="1" x14ac:dyDescent="0.25">
      <c r="A226" s="254" t="s">
        <v>104</v>
      </c>
      <c r="B226" s="567" t="s">
        <v>53</v>
      </c>
      <c r="C226" s="568"/>
      <c r="D226" s="568"/>
      <c r="E226" s="569"/>
      <c r="F226" s="567" t="s">
        <v>68</v>
      </c>
      <c r="G226" s="568"/>
      <c r="H226" s="568"/>
      <c r="I226" s="568"/>
      <c r="J226" s="568"/>
      <c r="K226" s="568"/>
      <c r="L226" s="569"/>
      <c r="M226" s="567" t="s">
        <v>63</v>
      </c>
      <c r="N226" s="568"/>
      <c r="O226" s="568"/>
      <c r="P226" s="568"/>
      <c r="Q226" s="568"/>
      <c r="R226" s="569"/>
      <c r="S226" s="567" t="s">
        <v>64</v>
      </c>
      <c r="T226" s="568"/>
      <c r="U226" s="568"/>
      <c r="V226" s="568"/>
      <c r="W226" s="568"/>
      <c r="X226" s="569"/>
      <c r="Y226" s="316" t="s">
        <v>55</v>
      </c>
    </row>
    <row r="227" spans="1:29" s="470" customFormat="1" x14ac:dyDescent="0.2">
      <c r="A227" s="255" t="s">
        <v>54</v>
      </c>
      <c r="B227" s="349">
        <v>1</v>
      </c>
      <c r="C227" s="260">
        <v>2</v>
      </c>
      <c r="D227" s="403">
        <v>3</v>
      </c>
      <c r="E227" s="350">
        <v>4</v>
      </c>
      <c r="F227" s="259">
        <v>5</v>
      </c>
      <c r="G227" s="260">
        <v>6</v>
      </c>
      <c r="H227" s="260">
        <v>7</v>
      </c>
      <c r="I227" s="260">
        <v>8</v>
      </c>
      <c r="J227" s="260">
        <v>9</v>
      </c>
      <c r="K227" s="260">
        <v>10</v>
      </c>
      <c r="L227" s="260">
        <v>11</v>
      </c>
      <c r="M227" s="349">
        <v>1</v>
      </c>
      <c r="N227" s="260">
        <v>2</v>
      </c>
      <c r="O227" s="260">
        <v>3</v>
      </c>
      <c r="P227" s="260">
        <v>4</v>
      </c>
      <c r="Q227" s="403">
        <v>5</v>
      </c>
      <c r="R227" s="350">
        <v>6</v>
      </c>
      <c r="S227" s="259">
        <v>1</v>
      </c>
      <c r="T227" s="259">
        <v>2</v>
      </c>
      <c r="U227" s="259">
        <v>3</v>
      </c>
      <c r="V227" s="259">
        <v>4</v>
      </c>
      <c r="W227" s="259">
        <v>5</v>
      </c>
      <c r="X227" s="260">
        <v>6</v>
      </c>
      <c r="Y227" s="315"/>
    </row>
    <row r="228" spans="1:29" s="470" customFormat="1" x14ac:dyDescent="0.2">
      <c r="A228" s="255" t="s">
        <v>2</v>
      </c>
      <c r="B228" s="261">
        <v>1</v>
      </c>
      <c r="C228" s="370">
        <v>2</v>
      </c>
      <c r="D228" s="262">
        <v>3</v>
      </c>
      <c r="E228" s="377">
        <v>4</v>
      </c>
      <c r="F228" s="261">
        <v>1</v>
      </c>
      <c r="G228" s="370">
        <v>2</v>
      </c>
      <c r="H228" s="262">
        <v>3</v>
      </c>
      <c r="I228" s="351">
        <v>4</v>
      </c>
      <c r="J228" s="374">
        <v>5</v>
      </c>
      <c r="K228" s="373">
        <v>6</v>
      </c>
      <c r="L228" s="425">
        <v>7</v>
      </c>
      <c r="M228" s="261">
        <v>1</v>
      </c>
      <c r="N228" s="370">
        <v>2</v>
      </c>
      <c r="O228" s="262">
        <v>3</v>
      </c>
      <c r="P228" s="351">
        <v>4</v>
      </c>
      <c r="Q228" s="374">
        <v>5</v>
      </c>
      <c r="R228" s="404">
        <v>6</v>
      </c>
      <c r="S228" s="261">
        <v>1</v>
      </c>
      <c r="T228" s="370">
        <v>2</v>
      </c>
      <c r="U228" s="262">
        <v>3</v>
      </c>
      <c r="V228" s="351">
        <v>4</v>
      </c>
      <c r="W228" s="374">
        <v>5</v>
      </c>
      <c r="X228" s="404">
        <v>6</v>
      </c>
      <c r="Y228" s="227" t="s">
        <v>0</v>
      </c>
    </row>
    <row r="229" spans="1:29" s="470" customFormat="1" x14ac:dyDescent="0.2">
      <c r="A229" s="265" t="s">
        <v>3</v>
      </c>
      <c r="B229" s="266">
        <v>1710</v>
      </c>
      <c r="C229" s="267">
        <v>1710</v>
      </c>
      <c r="D229" s="389">
        <v>1710</v>
      </c>
      <c r="E229" s="268">
        <v>1710</v>
      </c>
      <c r="F229" s="269">
        <v>1710</v>
      </c>
      <c r="G229" s="267">
        <v>1710</v>
      </c>
      <c r="H229" s="267">
        <v>1710</v>
      </c>
      <c r="I229" s="267">
        <v>1710</v>
      </c>
      <c r="J229" s="267">
        <v>1710</v>
      </c>
      <c r="K229" s="267">
        <v>1710</v>
      </c>
      <c r="L229" s="267">
        <v>1710</v>
      </c>
      <c r="M229" s="266">
        <v>1710</v>
      </c>
      <c r="N229" s="267">
        <v>1710</v>
      </c>
      <c r="O229" s="267">
        <v>1710</v>
      </c>
      <c r="P229" s="267">
        <v>1710</v>
      </c>
      <c r="Q229" s="389">
        <v>1710</v>
      </c>
      <c r="R229" s="268">
        <v>1710</v>
      </c>
      <c r="S229" s="269">
        <v>1710</v>
      </c>
      <c r="T229" s="267">
        <v>1710</v>
      </c>
      <c r="U229" s="267">
        <v>1710</v>
      </c>
      <c r="V229" s="267">
        <v>1710</v>
      </c>
      <c r="W229" s="267">
        <v>1710</v>
      </c>
      <c r="X229" s="267">
        <v>1710</v>
      </c>
      <c r="Y229" s="270">
        <v>1710</v>
      </c>
    </row>
    <row r="230" spans="1:29" s="470" customFormat="1" x14ac:dyDescent="0.2">
      <c r="A230" s="271" t="s">
        <v>6</v>
      </c>
      <c r="B230" s="272">
        <v>1603.3333333333333</v>
      </c>
      <c r="C230" s="273">
        <v>1658.5714285714287</v>
      </c>
      <c r="D230" s="330">
        <v>1732.7906976744187</v>
      </c>
      <c r="E230" s="274">
        <v>1832.0689655172414</v>
      </c>
      <c r="F230" s="275">
        <v>1603.6363636363637</v>
      </c>
      <c r="G230" s="273">
        <v>1636.375</v>
      </c>
      <c r="H230" s="273">
        <v>1660.5454545454545</v>
      </c>
      <c r="I230" s="273">
        <v>1699.4444444444443</v>
      </c>
      <c r="J230" s="273">
        <v>1729.3333333333333</v>
      </c>
      <c r="K230" s="273">
        <v>1770.7017543859649</v>
      </c>
      <c r="L230" s="273">
        <v>1854</v>
      </c>
      <c r="M230" s="272">
        <v>1605.3846153846155</v>
      </c>
      <c r="N230" s="273">
        <v>1663.0952380952381</v>
      </c>
      <c r="O230" s="273">
        <v>1704.3478260869565</v>
      </c>
      <c r="P230" s="273">
        <v>1752.9411764705883</v>
      </c>
      <c r="Q230" s="330">
        <v>1817.560975609756</v>
      </c>
      <c r="R230" s="274">
        <v>1879.4444444444443</v>
      </c>
      <c r="S230" s="275">
        <v>1608.5714285714287</v>
      </c>
      <c r="T230" s="275">
        <v>1673.8235294117646</v>
      </c>
      <c r="U230" s="275">
        <v>1712.608695652174</v>
      </c>
      <c r="V230" s="275">
        <v>1767.878787878788</v>
      </c>
      <c r="W230" s="275">
        <v>1753.6585365853659</v>
      </c>
      <c r="X230" s="273">
        <v>1866.1363636363637</v>
      </c>
      <c r="Y230" s="276">
        <v>1723.6165803108809</v>
      </c>
    </row>
    <row r="231" spans="1:29" s="470" customFormat="1" x14ac:dyDescent="0.2">
      <c r="A231" s="255" t="s">
        <v>7</v>
      </c>
      <c r="B231" s="277">
        <v>100</v>
      </c>
      <c r="C231" s="278">
        <v>100</v>
      </c>
      <c r="D231" s="333">
        <v>100</v>
      </c>
      <c r="E231" s="279">
        <v>100</v>
      </c>
      <c r="F231" s="280">
        <v>95.454545454545453</v>
      </c>
      <c r="G231" s="278">
        <v>95</v>
      </c>
      <c r="H231" s="278">
        <v>100</v>
      </c>
      <c r="I231" s="278">
        <v>95.833333333333329</v>
      </c>
      <c r="J231" s="278">
        <v>100</v>
      </c>
      <c r="K231" s="278">
        <v>98.245614035087726</v>
      </c>
      <c r="L231" s="278">
        <v>95</v>
      </c>
      <c r="M231" s="277">
        <v>100</v>
      </c>
      <c r="N231" s="278">
        <v>100</v>
      </c>
      <c r="O231" s="278">
        <v>100</v>
      </c>
      <c r="P231" s="278">
        <v>100</v>
      </c>
      <c r="Q231" s="333">
        <v>100</v>
      </c>
      <c r="R231" s="279">
        <v>94.444444444444443</v>
      </c>
      <c r="S231" s="280">
        <v>95.238095238095241</v>
      </c>
      <c r="T231" s="280">
        <v>100</v>
      </c>
      <c r="U231" s="280">
        <v>97.826086956521735</v>
      </c>
      <c r="V231" s="280">
        <v>100</v>
      </c>
      <c r="W231" s="280">
        <v>97.560975609756099</v>
      </c>
      <c r="X231" s="278">
        <v>100</v>
      </c>
      <c r="Y231" s="281">
        <v>88.186528497409327</v>
      </c>
    </row>
    <row r="232" spans="1:29" s="470" customFormat="1" x14ac:dyDescent="0.2">
      <c r="A232" s="255" t="s">
        <v>8</v>
      </c>
      <c r="B232" s="282">
        <v>3.6990549395758847E-2</v>
      </c>
      <c r="C232" s="283">
        <v>3.6546369561022363E-2</v>
      </c>
      <c r="D232" s="336">
        <v>4.6724033837562726E-2</v>
      </c>
      <c r="E232" s="284">
        <v>4.6279330992161159E-2</v>
      </c>
      <c r="F232" s="285">
        <v>5.0713995486328281E-2</v>
      </c>
      <c r="G232" s="283">
        <v>5.4137685846292867E-2</v>
      </c>
      <c r="H232" s="283">
        <v>4.2867052364253755E-2</v>
      </c>
      <c r="I232" s="283">
        <v>4.8452454563319147E-2</v>
      </c>
      <c r="J232" s="283">
        <v>3.1967873787932227E-2</v>
      </c>
      <c r="K232" s="283">
        <v>4.2877789104249109E-2</v>
      </c>
      <c r="L232" s="283">
        <v>5.0161812297734629E-2</v>
      </c>
      <c r="M232" s="282">
        <v>4.7351736573379502E-2</v>
      </c>
      <c r="N232" s="283">
        <v>3.6397720458110093E-2</v>
      </c>
      <c r="O232" s="283">
        <v>3.8448540878817827E-2</v>
      </c>
      <c r="P232" s="283">
        <v>3.867950076085673E-2</v>
      </c>
      <c r="Q232" s="336">
        <v>3.8133247963309115E-2</v>
      </c>
      <c r="R232" s="284">
        <v>5.0037800194660371E-2</v>
      </c>
      <c r="S232" s="285">
        <v>5.5712464654668926E-2</v>
      </c>
      <c r="T232" s="285">
        <v>3.5493335814608055E-2</v>
      </c>
      <c r="U232" s="285">
        <v>4.3617908760711227E-2</v>
      </c>
      <c r="V232" s="285">
        <v>3.1869166257640379E-2</v>
      </c>
      <c r="W232" s="285">
        <v>4.5072458954020587E-2</v>
      </c>
      <c r="X232" s="283">
        <v>4.2826917115102905E-2</v>
      </c>
      <c r="Y232" s="286">
        <v>6.3227850369205307E-2</v>
      </c>
    </row>
    <row r="233" spans="1:29" s="470" customFormat="1" x14ac:dyDescent="0.2">
      <c r="A233" s="271" t="s">
        <v>1</v>
      </c>
      <c r="B233" s="287">
        <f>B230/B229*100-100</f>
        <v>-6.2378167641325604</v>
      </c>
      <c r="C233" s="288">
        <f t="shared" ref="C233:F233" si="86">C230/C229*100-100</f>
        <v>-3.0075187969924855</v>
      </c>
      <c r="D233" s="288">
        <f t="shared" si="86"/>
        <v>1.3327893376852984</v>
      </c>
      <c r="E233" s="289">
        <f t="shared" si="86"/>
        <v>7.1385359951603249</v>
      </c>
      <c r="F233" s="290">
        <f t="shared" si="86"/>
        <v>-6.2200956937799106</v>
      </c>
      <c r="G233" s="288">
        <f>G230/G229*100-100</f>
        <v>-4.3055555555555571</v>
      </c>
      <c r="H233" s="288">
        <f t="shared" ref="H233:L233" si="87">H230/H229*100-100</f>
        <v>-2.8920786815523627</v>
      </c>
      <c r="I233" s="288">
        <f t="shared" si="87"/>
        <v>-0.61728395061729202</v>
      </c>
      <c r="J233" s="288">
        <f t="shared" si="87"/>
        <v>1.1306042884990291</v>
      </c>
      <c r="K233" s="288">
        <f t="shared" si="87"/>
        <v>3.5498101980096379</v>
      </c>
      <c r="L233" s="288">
        <f t="shared" si="87"/>
        <v>8.4210526315789451</v>
      </c>
      <c r="M233" s="287">
        <f>M230/M229*100-100</f>
        <v>-6.117858749437687</v>
      </c>
      <c r="N233" s="288">
        <f t="shared" ref="N233:Y233" si="88">N230/N229*100-100</f>
        <v>-2.7429685324422195</v>
      </c>
      <c r="O233" s="288">
        <f t="shared" si="88"/>
        <v>-0.33053648614288988</v>
      </c>
      <c r="P233" s="288">
        <f t="shared" si="88"/>
        <v>2.5111799105607133</v>
      </c>
      <c r="Q233" s="288">
        <f t="shared" si="88"/>
        <v>6.2901155327342622</v>
      </c>
      <c r="R233" s="289">
        <f t="shared" si="88"/>
        <v>9.9090318388563787</v>
      </c>
      <c r="S233" s="290">
        <f t="shared" si="88"/>
        <v>-5.9314954051796036</v>
      </c>
      <c r="T233" s="288">
        <f t="shared" si="88"/>
        <v>-2.1155830753354081</v>
      </c>
      <c r="U233" s="288">
        <f t="shared" si="88"/>
        <v>0.15255530129671513</v>
      </c>
      <c r="V233" s="288">
        <f t="shared" si="88"/>
        <v>3.3847244373560272</v>
      </c>
      <c r="W233" s="288">
        <f t="shared" si="88"/>
        <v>2.5531307944658437</v>
      </c>
      <c r="X233" s="288">
        <f t="shared" si="88"/>
        <v>9.1307814992025698</v>
      </c>
      <c r="Y233" s="291">
        <f t="shared" si="88"/>
        <v>0.79629124625033398</v>
      </c>
    </row>
    <row r="234" spans="1:29" s="470" customFormat="1" ht="13.5" thickBot="1" x14ac:dyDescent="0.25">
      <c r="A234" s="292" t="s">
        <v>27</v>
      </c>
      <c r="B234" s="293">
        <f>B230-B215</f>
        <v>207.42424242424227</v>
      </c>
      <c r="C234" s="294">
        <f t="shared" ref="C234:Y234" si="89">C230-C215</f>
        <v>140.69908814589667</v>
      </c>
      <c r="D234" s="294">
        <f t="shared" si="89"/>
        <v>151.16279069767438</v>
      </c>
      <c r="E234" s="295">
        <f t="shared" si="89"/>
        <v>137.40229885057465</v>
      </c>
      <c r="F234" s="413">
        <f t="shared" si="89"/>
        <v>154.74747474747483</v>
      </c>
      <c r="G234" s="294">
        <f t="shared" si="89"/>
        <v>141.375</v>
      </c>
      <c r="H234" s="294">
        <f t="shared" si="89"/>
        <v>127.21212121212125</v>
      </c>
      <c r="I234" s="294">
        <f t="shared" si="89"/>
        <v>112.22222222222217</v>
      </c>
      <c r="J234" s="294">
        <f t="shared" si="89"/>
        <v>99.515151515151501</v>
      </c>
      <c r="K234" s="294">
        <f t="shared" si="89"/>
        <v>134.73684210526312</v>
      </c>
      <c r="L234" s="294">
        <f t="shared" si="89"/>
        <v>142.15789473684208</v>
      </c>
      <c r="M234" s="293">
        <f t="shared" si="89"/>
        <v>124.61538461538476</v>
      </c>
      <c r="N234" s="294">
        <f t="shared" si="89"/>
        <v>142.36353077816489</v>
      </c>
      <c r="O234" s="294">
        <f t="shared" si="89"/>
        <v>169.69666329625875</v>
      </c>
      <c r="P234" s="294">
        <f t="shared" si="89"/>
        <v>172.0320855614973</v>
      </c>
      <c r="Q234" s="294">
        <f t="shared" si="89"/>
        <v>230.73170731707319</v>
      </c>
      <c r="R234" s="295">
        <f t="shared" si="89"/>
        <v>192.58730158730145</v>
      </c>
      <c r="S234" s="296">
        <f t="shared" si="89"/>
        <v>164.76190476190482</v>
      </c>
      <c r="T234" s="297">
        <f t="shared" si="89"/>
        <v>135.76797385620898</v>
      </c>
      <c r="U234" s="297">
        <f t="shared" si="89"/>
        <v>141.49758454106291</v>
      </c>
      <c r="V234" s="297">
        <f t="shared" si="89"/>
        <v>201.40819964349384</v>
      </c>
      <c r="W234" s="297">
        <f t="shared" si="89"/>
        <v>159.6109175377469</v>
      </c>
      <c r="X234" s="297">
        <f t="shared" si="89"/>
        <v>182.56493506493507</v>
      </c>
      <c r="Y234" s="298">
        <f t="shared" si="89"/>
        <v>149.95907502546856</v>
      </c>
    </row>
    <row r="235" spans="1:29" s="470" customFormat="1" x14ac:dyDescent="0.2">
      <c r="A235" s="299" t="s">
        <v>51</v>
      </c>
      <c r="B235" s="300">
        <v>281</v>
      </c>
      <c r="C235" s="301">
        <v>588</v>
      </c>
      <c r="D235" s="390">
        <v>584</v>
      </c>
      <c r="E235" s="302">
        <v>387</v>
      </c>
      <c r="F235" s="303">
        <v>237</v>
      </c>
      <c r="G235" s="301">
        <v>931</v>
      </c>
      <c r="H235" s="301">
        <v>710</v>
      </c>
      <c r="I235" s="301">
        <v>946</v>
      </c>
      <c r="J235" s="301">
        <v>726</v>
      </c>
      <c r="K235" s="301">
        <v>763</v>
      </c>
      <c r="L235" s="301">
        <v>490</v>
      </c>
      <c r="M235" s="300">
        <v>349</v>
      </c>
      <c r="N235" s="301">
        <v>545</v>
      </c>
      <c r="O235" s="301">
        <v>578</v>
      </c>
      <c r="P235" s="301">
        <v>438</v>
      </c>
      <c r="Q235" s="301">
        <v>526</v>
      </c>
      <c r="R235" s="302">
        <v>454</v>
      </c>
      <c r="S235" s="303">
        <v>275</v>
      </c>
      <c r="T235" s="303">
        <v>435</v>
      </c>
      <c r="U235" s="303">
        <v>602</v>
      </c>
      <c r="V235" s="303">
        <v>442</v>
      </c>
      <c r="W235" s="303">
        <v>525</v>
      </c>
      <c r="X235" s="301">
        <v>549</v>
      </c>
      <c r="Y235" s="304">
        <f>SUM(B235:X235)</f>
        <v>12361</v>
      </c>
      <c r="Z235" s="228" t="s">
        <v>56</v>
      </c>
      <c r="AA235" s="305">
        <f>Y220-Y235</f>
        <v>6</v>
      </c>
      <c r="AB235" s="306">
        <f>AA235/Y220</f>
        <v>4.8516212501010755E-4</v>
      </c>
      <c r="AC235" s="476" t="s">
        <v>108</v>
      </c>
    </row>
    <row r="236" spans="1:29" s="470" customFormat="1" x14ac:dyDescent="0.2">
      <c r="A236" s="307" t="s">
        <v>28</v>
      </c>
      <c r="B236" s="246">
        <v>82.5</v>
      </c>
      <c r="C236" s="244">
        <v>81</v>
      </c>
      <c r="D236" s="424">
        <v>80</v>
      </c>
      <c r="E236" s="247">
        <v>78.5</v>
      </c>
      <c r="F236" s="248">
        <v>80.5</v>
      </c>
      <c r="G236" s="244">
        <v>80</v>
      </c>
      <c r="H236" s="244">
        <v>79</v>
      </c>
      <c r="I236" s="244">
        <v>78</v>
      </c>
      <c r="J236" s="244">
        <v>77.5</v>
      </c>
      <c r="K236" s="244">
        <v>76.5</v>
      </c>
      <c r="L236" s="244">
        <v>75.5</v>
      </c>
      <c r="M236" s="246">
        <v>79.5</v>
      </c>
      <c r="N236" s="244">
        <v>79</v>
      </c>
      <c r="O236" s="244">
        <v>78</v>
      </c>
      <c r="P236" s="244">
        <v>77</v>
      </c>
      <c r="Q236" s="244">
        <v>76.5</v>
      </c>
      <c r="R236" s="247">
        <v>75.5</v>
      </c>
      <c r="S236" s="248">
        <v>80.5</v>
      </c>
      <c r="T236" s="248">
        <v>79.5</v>
      </c>
      <c r="U236" s="248">
        <v>78.5</v>
      </c>
      <c r="V236" s="248">
        <v>77.5</v>
      </c>
      <c r="W236" s="248">
        <v>77</v>
      </c>
      <c r="X236" s="244">
        <v>76</v>
      </c>
      <c r="Y236" s="237"/>
      <c r="Z236" s="228" t="s">
        <v>57</v>
      </c>
      <c r="AA236" s="228">
        <v>72.13</v>
      </c>
      <c r="AB236" s="228"/>
    </row>
    <row r="237" spans="1:29" s="470" customFormat="1" ht="13.5" thickBot="1" x14ac:dyDescent="0.25">
      <c r="A237" s="308" t="s">
        <v>26</v>
      </c>
      <c r="B237" s="249">
        <f>B236-B221</f>
        <v>6</v>
      </c>
      <c r="C237" s="245">
        <f t="shared" ref="C237:X237" si="90">C236-C221</f>
        <v>6</v>
      </c>
      <c r="D237" s="245">
        <f t="shared" si="90"/>
        <v>6</v>
      </c>
      <c r="E237" s="250">
        <f t="shared" si="90"/>
        <v>6</v>
      </c>
      <c r="F237" s="251">
        <f t="shared" si="90"/>
        <v>6</v>
      </c>
      <c r="G237" s="245">
        <f t="shared" si="90"/>
        <v>6.5</v>
      </c>
      <c r="H237" s="245">
        <f t="shared" si="90"/>
        <v>6.5</v>
      </c>
      <c r="I237" s="245">
        <f t="shared" si="90"/>
        <v>6</v>
      </c>
      <c r="J237" s="245">
        <f t="shared" si="90"/>
        <v>6.5</v>
      </c>
      <c r="K237" s="245">
        <f t="shared" si="90"/>
        <v>6</v>
      </c>
      <c r="L237" s="245">
        <f t="shared" si="90"/>
        <v>6</v>
      </c>
      <c r="M237" s="249">
        <f t="shared" si="90"/>
        <v>6.5</v>
      </c>
      <c r="N237" s="245">
        <f t="shared" si="90"/>
        <v>6.5</v>
      </c>
      <c r="O237" s="245">
        <f t="shared" si="90"/>
        <v>6.5</v>
      </c>
      <c r="P237" s="245">
        <f t="shared" si="90"/>
        <v>6</v>
      </c>
      <c r="Q237" s="245">
        <f t="shared" si="90"/>
        <v>6</v>
      </c>
      <c r="R237" s="250">
        <f t="shared" si="90"/>
        <v>6</v>
      </c>
      <c r="S237" s="251">
        <f t="shared" si="90"/>
        <v>6</v>
      </c>
      <c r="T237" s="245">
        <f t="shared" si="90"/>
        <v>6</v>
      </c>
      <c r="U237" s="245">
        <f t="shared" si="90"/>
        <v>6</v>
      </c>
      <c r="V237" s="245">
        <f t="shared" si="90"/>
        <v>6</v>
      </c>
      <c r="W237" s="245">
        <f t="shared" si="90"/>
        <v>6.5</v>
      </c>
      <c r="X237" s="245">
        <f t="shared" si="90"/>
        <v>6</v>
      </c>
      <c r="Y237" s="238"/>
      <c r="Z237" s="228" t="s">
        <v>26</v>
      </c>
      <c r="AA237" s="431">
        <f>AA236-AA221</f>
        <v>5.5600000000000023</v>
      </c>
      <c r="AB237" s="228"/>
    </row>
    <row r="238" spans="1:29" x14ac:dyDescent="0.2">
      <c r="B238" s="241">
        <v>82.5</v>
      </c>
      <c r="F238" s="241">
        <v>80.5</v>
      </c>
      <c r="J238" s="241">
        <v>77.5</v>
      </c>
      <c r="Q238" s="472" t="s">
        <v>105</v>
      </c>
      <c r="S238" s="241">
        <v>80.5</v>
      </c>
      <c r="T238" s="241">
        <v>79.5</v>
      </c>
      <c r="W238" s="241">
        <v>77</v>
      </c>
    </row>
    <row r="239" spans="1:29" ht="13.5" thickBot="1" x14ac:dyDescent="0.25"/>
    <row r="240" spans="1:29" s="474" customFormat="1" ht="13.5" thickBot="1" x14ac:dyDescent="0.25">
      <c r="A240" s="254" t="s">
        <v>106</v>
      </c>
      <c r="B240" s="567" t="s">
        <v>53</v>
      </c>
      <c r="C240" s="568"/>
      <c r="D240" s="568"/>
      <c r="E240" s="569"/>
      <c r="F240" s="567" t="s">
        <v>68</v>
      </c>
      <c r="G240" s="568"/>
      <c r="H240" s="568"/>
      <c r="I240" s="568"/>
      <c r="J240" s="568"/>
      <c r="K240" s="568"/>
      <c r="L240" s="569"/>
      <c r="M240" s="567" t="s">
        <v>63</v>
      </c>
      <c r="N240" s="568"/>
      <c r="O240" s="568"/>
      <c r="P240" s="568"/>
      <c r="Q240" s="568"/>
      <c r="R240" s="569"/>
      <c r="S240" s="567" t="s">
        <v>64</v>
      </c>
      <c r="T240" s="568"/>
      <c r="U240" s="568"/>
      <c r="V240" s="568"/>
      <c r="W240" s="568"/>
      <c r="X240" s="569"/>
      <c r="Y240" s="316" t="s">
        <v>55</v>
      </c>
    </row>
    <row r="241" spans="1:29" s="474" customFormat="1" x14ac:dyDescent="0.2">
      <c r="A241" s="255" t="s">
        <v>54</v>
      </c>
      <c r="B241" s="349">
        <v>1</v>
      </c>
      <c r="C241" s="260">
        <v>2</v>
      </c>
      <c r="D241" s="403">
        <v>3</v>
      </c>
      <c r="E241" s="350">
        <v>4</v>
      </c>
      <c r="F241" s="259">
        <v>5</v>
      </c>
      <c r="G241" s="260">
        <v>6</v>
      </c>
      <c r="H241" s="260">
        <v>7</v>
      </c>
      <c r="I241" s="260">
        <v>8</v>
      </c>
      <c r="J241" s="260">
        <v>9</v>
      </c>
      <c r="K241" s="260">
        <v>10</v>
      </c>
      <c r="L241" s="260">
        <v>11</v>
      </c>
      <c r="M241" s="349">
        <v>1</v>
      </c>
      <c r="N241" s="260">
        <v>2</v>
      </c>
      <c r="O241" s="260">
        <v>3</v>
      </c>
      <c r="P241" s="260">
        <v>4</v>
      </c>
      <c r="Q241" s="403">
        <v>5</v>
      </c>
      <c r="R241" s="350">
        <v>6</v>
      </c>
      <c r="S241" s="259">
        <v>1</v>
      </c>
      <c r="T241" s="259">
        <v>2</v>
      </c>
      <c r="U241" s="259">
        <v>3</v>
      </c>
      <c r="V241" s="259">
        <v>4</v>
      </c>
      <c r="W241" s="259">
        <v>5</v>
      </c>
      <c r="X241" s="260">
        <v>6</v>
      </c>
      <c r="Y241" s="315"/>
    </row>
    <row r="242" spans="1:29" s="474" customFormat="1" x14ac:dyDescent="0.2">
      <c r="A242" s="255" t="s">
        <v>2</v>
      </c>
      <c r="B242" s="261">
        <v>1</v>
      </c>
      <c r="C242" s="370">
        <v>2</v>
      </c>
      <c r="D242" s="262">
        <v>3</v>
      </c>
      <c r="E242" s="377">
        <v>4</v>
      </c>
      <c r="F242" s="261">
        <v>1</v>
      </c>
      <c r="G242" s="370">
        <v>2</v>
      </c>
      <c r="H242" s="262">
        <v>3</v>
      </c>
      <c r="I242" s="351">
        <v>4</v>
      </c>
      <c r="J242" s="374">
        <v>5</v>
      </c>
      <c r="K242" s="373">
        <v>6</v>
      </c>
      <c r="L242" s="425">
        <v>7</v>
      </c>
      <c r="M242" s="261">
        <v>1</v>
      </c>
      <c r="N242" s="370">
        <v>2</v>
      </c>
      <c r="O242" s="262">
        <v>3</v>
      </c>
      <c r="P242" s="351">
        <v>4</v>
      </c>
      <c r="Q242" s="374">
        <v>5</v>
      </c>
      <c r="R242" s="404">
        <v>6</v>
      </c>
      <c r="S242" s="261">
        <v>1</v>
      </c>
      <c r="T242" s="370">
        <v>2</v>
      </c>
      <c r="U242" s="262">
        <v>3</v>
      </c>
      <c r="V242" s="351">
        <v>4</v>
      </c>
      <c r="W242" s="374">
        <v>5</v>
      </c>
      <c r="X242" s="404">
        <v>6</v>
      </c>
      <c r="Y242" s="227" t="s">
        <v>0</v>
      </c>
    </row>
    <row r="243" spans="1:29" s="474" customFormat="1" x14ac:dyDescent="0.2">
      <c r="A243" s="265" t="s">
        <v>3</v>
      </c>
      <c r="B243" s="266">
        <v>1840</v>
      </c>
      <c r="C243" s="267">
        <v>1840</v>
      </c>
      <c r="D243" s="389">
        <v>1840</v>
      </c>
      <c r="E243" s="268">
        <v>1840</v>
      </c>
      <c r="F243" s="269">
        <v>1840</v>
      </c>
      <c r="G243" s="267">
        <v>1840</v>
      </c>
      <c r="H243" s="267">
        <v>1840</v>
      </c>
      <c r="I243" s="267">
        <v>1840</v>
      </c>
      <c r="J243" s="267">
        <v>1840</v>
      </c>
      <c r="K243" s="267">
        <v>1840</v>
      </c>
      <c r="L243" s="267">
        <v>1840</v>
      </c>
      <c r="M243" s="266">
        <v>1840</v>
      </c>
      <c r="N243" s="267">
        <v>1840</v>
      </c>
      <c r="O243" s="267">
        <v>1840</v>
      </c>
      <c r="P243" s="267">
        <v>1840</v>
      </c>
      <c r="Q243" s="389">
        <v>1840</v>
      </c>
      <c r="R243" s="268">
        <v>1840</v>
      </c>
      <c r="S243" s="269">
        <v>1840</v>
      </c>
      <c r="T243" s="267">
        <v>1840</v>
      </c>
      <c r="U243" s="267">
        <v>1840</v>
      </c>
      <c r="V243" s="267">
        <v>1840</v>
      </c>
      <c r="W243" s="267">
        <v>1840</v>
      </c>
      <c r="X243" s="267">
        <v>1840</v>
      </c>
      <c r="Y243" s="270">
        <v>1840</v>
      </c>
    </row>
    <row r="244" spans="1:29" s="474" customFormat="1" x14ac:dyDescent="0.2">
      <c r="A244" s="271" t="s">
        <v>6</v>
      </c>
      <c r="B244" s="272">
        <v>1753.3333333333333</v>
      </c>
      <c r="C244" s="273">
        <v>1798.1818181818182</v>
      </c>
      <c r="D244" s="330">
        <v>1856.5853658536585</v>
      </c>
      <c r="E244" s="274">
        <v>1915.6</v>
      </c>
      <c r="F244" s="275">
        <v>1703.2</v>
      </c>
      <c r="G244" s="273">
        <v>1798.4057971014493</v>
      </c>
      <c r="H244" s="273">
        <v>1816.7924528301887</v>
      </c>
      <c r="I244" s="273">
        <v>1867.9710144927535</v>
      </c>
      <c r="J244" s="273">
        <v>1860.3846153846155</v>
      </c>
      <c r="K244" s="273">
        <v>1915.1785714285713</v>
      </c>
      <c r="L244" s="273">
        <v>1940.2941176470588</v>
      </c>
      <c r="M244" s="272">
        <v>1806.2962962962963</v>
      </c>
      <c r="N244" s="273">
        <v>1842.1428571428571</v>
      </c>
      <c r="O244" s="273">
        <v>1873.4782608695652</v>
      </c>
      <c r="P244" s="273">
        <v>1887.9411764705883</v>
      </c>
      <c r="Q244" s="330">
        <v>1935.25</v>
      </c>
      <c r="R244" s="274">
        <v>1983.6363636363637</v>
      </c>
      <c r="S244" s="275">
        <v>1807.5</v>
      </c>
      <c r="T244" s="275">
        <v>1830.3225806451612</v>
      </c>
      <c r="U244" s="275">
        <v>1872.391304347826</v>
      </c>
      <c r="V244" s="275">
        <v>1892.5</v>
      </c>
      <c r="W244" s="275">
        <v>1922.051282051282</v>
      </c>
      <c r="X244" s="273">
        <v>1954.2857142857142</v>
      </c>
      <c r="Y244" s="276">
        <v>1864.97308934338</v>
      </c>
    </row>
    <row r="245" spans="1:29" s="474" customFormat="1" x14ac:dyDescent="0.2">
      <c r="A245" s="255" t="s">
        <v>7</v>
      </c>
      <c r="B245" s="277">
        <v>95.238095238095241</v>
      </c>
      <c r="C245" s="278">
        <v>100</v>
      </c>
      <c r="D245" s="333">
        <v>100</v>
      </c>
      <c r="E245" s="279">
        <v>72</v>
      </c>
      <c r="F245" s="280">
        <v>96</v>
      </c>
      <c r="G245" s="278">
        <v>91.304347826086953</v>
      </c>
      <c r="H245" s="278">
        <v>96.226415094339629</v>
      </c>
      <c r="I245" s="278">
        <v>98.550724637681157</v>
      </c>
      <c r="J245" s="278">
        <v>100</v>
      </c>
      <c r="K245" s="278">
        <v>92.857142857142861</v>
      </c>
      <c r="L245" s="278">
        <v>97.058823529411768</v>
      </c>
      <c r="M245" s="277">
        <v>88.888888888888886</v>
      </c>
      <c r="N245" s="278">
        <v>100</v>
      </c>
      <c r="O245" s="278">
        <v>97.826086956521735</v>
      </c>
      <c r="P245" s="278">
        <v>100</v>
      </c>
      <c r="Q245" s="333">
        <v>97.5</v>
      </c>
      <c r="R245" s="279">
        <v>100</v>
      </c>
      <c r="S245" s="280">
        <v>95.833333333333329</v>
      </c>
      <c r="T245" s="280">
        <v>96.774193548387103</v>
      </c>
      <c r="U245" s="280">
        <v>97.826086956521735</v>
      </c>
      <c r="V245" s="280">
        <v>100</v>
      </c>
      <c r="W245" s="280">
        <v>100</v>
      </c>
      <c r="X245" s="278">
        <v>92.857142857142861</v>
      </c>
      <c r="Y245" s="281">
        <v>91.819160387513449</v>
      </c>
    </row>
    <row r="246" spans="1:29" s="474" customFormat="1" x14ac:dyDescent="0.2">
      <c r="A246" s="255" t="s">
        <v>8</v>
      </c>
      <c r="B246" s="282">
        <v>5.411695434849257E-2</v>
      </c>
      <c r="C246" s="283">
        <v>4.5939350952652211E-2</v>
      </c>
      <c r="D246" s="336">
        <v>3.9680723172675077E-2</v>
      </c>
      <c r="E246" s="284">
        <v>7.8507150457847688E-2</v>
      </c>
      <c r="F246" s="285">
        <v>5.0635538365911614E-2</v>
      </c>
      <c r="G246" s="283">
        <v>5.4445347317836908E-2</v>
      </c>
      <c r="H246" s="283">
        <v>4.5398587309052191E-2</v>
      </c>
      <c r="I246" s="283">
        <v>4.5375535626106946E-2</v>
      </c>
      <c r="J246" s="283">
        <v>4.2139923960062789E-2</v>
      </c>
      <c r="K246" s="283">
        <v>4.6618461511513574E-2</v>
      </c>
      <c r="L246" s="283">
        <v>4.9520679775411677E-2</v>
      </c>
      <c r="M246" s="282">
        <v>6.2637527939708684E-2</v>
      </c>
      <c r="N246" s="283">
        <v>3.7935205480259152E-2</v>
      </c>
      <c r="O246" s="283">
        <v>4.1751109483744824E-2</v>
      </c>
      <c r="P246" s="283">
        <v>3.6034091260759814E-2</v>
      </c>
      <c r="Q246" s="336">
        <v>4.3555505134727508E-2</v>
      </c>
      <c r="R246" s="284">
        <v>3.7166200805167963E-2</v>
      </c>
      <c r="S246" s="285">
        <v>5.5606705752419432E-2</v>
      </c>
      <c r="T246" s="285">
        <v>5.0332589805298741E-2</v>
      </c>
      <c r="U246" s="285">
        <v>4.2786802109825106E-2</v>
      </c>
      <c r="V246" s="285">
        <v>3.9900734638985698E-2</v>
      </c>
      <c r="W246" s="285">
        <v>4.199042505389735E-2</v>
      </c>
      <c r="X246" s="283">
        <v>6.9321220313747017E-2</v>
      </c>
      <c r="Y246" s="286">
        <v>5.8068639076392294E-2</v>
      </c>
    </row>
    <row r="247" spans="1:29" s="474" customFormat="1" x14ac:dyDescent="0.2">
      <c r="A247" s="271" t="s">
        <v>1</v>
      </c>
      <c r="B247" s="287">
        <f>B244/B243*100-100</f>
        <v>-4.7101449275362341</v>
      </c>
      <c r="C247" s="288">
        <f t="shared" ref="C247:F247" si="91">C244/C243*100-100</f>
        <v>-2.2727272727272663</v>
      </c>
      <c r="D247" s="288">
        <f t="shared" si="91"/>
        <v>0.90137857900319318</v>
      </c>
      <c r="E247" s="289">
        <f t="shared" si="91"/>
        <v>4.1086956521739069</v>
      </c>
      <c r="F247" s="290">
        <f t="shared" si="91"/>
        <v>-7.4347826086956417</v>
      </c>
      <c r="G247" s="288">
        <f>G244/G243*100-100</f>
        <v>-2.2605545053560121</v>
      </c>
      <c r="H247" s="288">
        <f t="shared" ref="H247:L247" si="92">H244/H243*100-100</f>
        <v>-1.261279737489744</v>
      </c>
      <c r="I247" s="288">
        <f t="shared" si="92"/>
        <v>1.5201638311279169</v>
      </c>
      <c r="J247" s="288">
        <f t="shared" si="92"/>
        <v>1.1078595317725757</v>
      </c>
      <c r="K247" s="288">
        <f t="shared" si="92"/>
        <v>4.085791925465827</v>
      </c>
      <c r="L247" s="288">
        <f t="shared" si="92"/>
        <v>5.4507672634271103</v>
      </c>
      <c r="M247" s="287">
        <f>M244/M243*100-100</f>
        <v>-1.8317230273752045</v>
      </c>
      <c r="N247" s="288">
        <f t="shared" ref="N247:Y247" si="93">N244/N243*100-100</f>
        <v>0.11645962732920623</v>
      </c>
      <c r="O247" s="288">
        <f t="shared" si="93"/>
        <v>1.819470699432884</v>
      </c>
      <c r="P247" s="288">
        <f t="shared" si="93"/>
        <v>2.6054987212276188</v>
      </c>
      <c r="Q247" s="288">
        <f t="shared" si="93"/>
        <v>5.1766304347826093</v>
      </c>
      <c r="R247" s="289">
        <f t="shared" si="93"/>
        <v>7.8063241106719516</v>
      </c>
      <c r="S247" s="290">
        <f t="shared" si="93"/>
        <v>-1.7663043478260931</v>
      </c>
      <c r="T247" s="288">
        <f t="shared" si="93"/>
        <v>-0.52594670406732291</v>
      </c>
      <c r="U247" s="288">
        <f t="shared" si="93"/>
        <v>1.7603969754253228</v>
      </c>
      <c r="V247" s="288">
        <f t="shared" si="93"/>
        <v>2.8532608695652044</v>
      </c>
      <c r="W247" s="288">
        <f t="shared" si="93"/>
        <v>4.459308807134903</v>
      </c>
      <c r="X247" s="288">
        <f t="shared" si="93"/>
        <v>6.2111801242235885</v>
      </c>
      <c r="Y247" s="291">
        <f t="shared" si="93"/>
        <v>1.3572331164880609</v>
      </c>
    </row>
    <row r="248" spans="1:29" s="474" customFormat="1" ht="13.5" thickBot="1" x14ac:dyDescent="0.25">
      <c r="A248" s="292" t="s">
        <v>27</v>
      </c>
      <c r="B248" s="293">
        <f t="shared" ref="B248:Y248" si="94">B244-B230</f>
        <v>150</v>
      </c>
      <c r="C248" s="294">
        <f t="shared" si="94"/>
        <v>139.61038961038957</v>
      </c>
      <c r="D248" s="294">
        <f t="shared" si="94"/>
        <v>123.79466817923981</v>
      </c>
      <c r="E248" s="295">
        <f t="shared" si="94"/>
        <v>83.531034482758514</v>
      </c>
      <c r="F248" s="413">
        <f t="shared" si="94"/>
        <v>99.563636363636306</v>
      </c>
      <c r="G248" s="294">
        <f t="shared" si="94"/>
        <v>162.03079710144925</v>
      </c>
      <c r="H248" s="294">
        <f t="shared" si="94"/>
        <v>156.24699828473422</v>
      </c>
      <c r="I248" s="294">
        <f t="shared" si="94"/>
        <v>168.52657004830917</v>
      </c>
      <c r="J248" s="294">
        <f t="shared" si="94"/>
        <v>131.05128205128221</v>
      </c>
      <c r="K248" s="294">
        <f t="shared" si="94"/>
        <v>144.4768170426064</v>
      </c>
      <c r="L248" s="294">
        <f t="shared" si="94"/>
        <v>86.294117647058783</v>
      </c>
      <c r="M248" s="293">
        <f t="shared" si="94"/>
        <v>200.91168091168083</v>
      </c>
      <c r="N248" s="294">
        <f t="shared" si="94"/>
        <v>179.04761904761904</v>
      </c>
      <c r="O248" s="294">
        <f t="shared" si="94"/>
        <v>169.13043478260875</v>
      </c>
      <c r="P248" s="294">
        <f t="shared" si="94"/>
        <v>135</v>
      </c>
      <c r="Q248" s="294">
        <f t="shared" si="94"/>
        <v>117.68902439024396</v>
      </c>
      <c r="R248" s="295">
        <f t="shared" si="94"/>
        <v>104.1919191919194</v>
      </c>
      <c r="S248" s="296">
        <f t="shared" si="94"/>
        <v>198.92857142857133</v>
      </c>
      <c r="T248" s="297">
        <f t="shared" si="94"/>
        <v>156.49905123339659</v>
      </c>
      <c r="U248" s="297">
        <f t="shared" si="94"/>
        <v>159.78260869565202</v>
      </c>
      <c r="V248" s="297">
        <f t="shared" si="94"/>
        <v>124.62121212121201</v>
      </c>
      <c r="W248" s="297">
        <f t="shared" si="94"/>
        <v>168.39274546591605</v>
      </c>
      <c r="X248" s="297">
        <f t="shared" si="94"/>
        <v>88.149350649350481</v>
      </c>
      <c r="Y248" s="298">
        <f t="shared" si="94"/>
        <v>141.35650903249916</v>
      </c>
    </row>
    <row r="249" spans="1:29" s="474" customFormat="1" x14ac:dyDescent="0.2">
      <c r="A249" s="299" t="s">
        <v>51</v>
      </c>
      <c r="B249" s="300">
        <v>278</v>
      </c>
      <c r="C249" s="301">
        <v>588</v>
      </c>
      <c r="D249" s="390">
        <v>584</v>
      </c>
      <c r="E249" s="302">
        <v>386</v>
      </c>
      <c r="F249" s="303">
        <v>232</v>
      </c>
      <c r="G249" s="301">
        <v>929</v>
      </c>
      <c r="H249" s="301">
        <v>708</v>
      </c>
      <c r="I249" s="301">
        <v>944</v>
      </c>
      <c r="J249" s="301">
        <v>725</v>
      </c>
      <c r="K249" s="301">
        <v>762</v>
      </c>
      <c r="L249" s="301">
        <v>486</v>
      </c>
      <c r="M249" s="300">
        <v>338</v>
      </c>
      <c r="N249" s="301">
        <v>545</v>
      </c>
      <c r="O249" s="301">
        <v>577</v>
      </c>
      <c r="P249" s="301">
        <v>435</v>
      </c>
      <c r="Q249" s="301">
        <v>526</v>
      </c>
      <c r="R249" s="302">
        <v>453</v>
      </c>
      <c r="S249" s="303">
        <v>257</v>
      </c>
      <c r="T249" s="303">
        <v>435</v>
      </c>
      <c r="U249" s="303">
        <v>600</v>
      </c>
      <c r="V249" s="303">
        <v>442</v>
      </c>
      <c r="W249" s="303">
        <v>524</v>
      </c>
      <c r="X249" s="301">
        <v>549</v>
      </c>
      <c r="Y249" s="304">
        <f>SUM(B249:X249)</f>
        <v>12303</v>
      </c>
      <c r="Z249" s="228" t="s">
        <v>56</v>
      </c>
      <c r="AA249" s="305">
        <f>Y235-Y249</f>
        <v>58</v>
      </c>
      <c r="AB249" s="306">
        <f>AA249/Y235</f>
        <v>4.6921770083326588E-3</v>
      </c>
      <c r="AC249" s="379" t="s">
        <v>107</v>
      </c>
    </row>
    <row r="250" spans="1:29" s="474" customFormat="1" x14ac:dyDescent="0.2">
      <c r="A250" s="307" t="s">
        <v>28</v>
      </c>
      <c r="B250" s="246">
        <v>90</v>
      </c>
      <c r="C250" s="244">
        <v>88.5</v>
      </c>
      <c r="D250" s="424">
        <v>87.5</v>
      </c>
      <c r="E250" s="247">
        <v>86</v>
      </c>
      <c r="F250" s="248">
        <v>88</v>
      </c>
      <c r="G250" s="244">
        <v>87</v>
      </c>
      <c r="H250" s="244">
        <v>86</v>
      </c>
      <c r="I250" s="244">
        <v>85</v>
      </c>
      <c r="J250" s="244">
        <v>84.5</v>
      </c>
      <c r="K250" s="244">
        <v>83.5</v>
      </c>
      <c r="L250" s="244">
        <v>83</v>
      </c>
      <c r="M250" s="246">
        <v>86.5</v>
      </c>
      <c r="N250" s="244">
        <v>86</v>
      </c>
      <c r="O250" s="244">
        <v>85</v>
      </c>
      <c r="P250" s="244">
        <v>84</v>
      </c>
      <c r="Q250" s="244">
        <v>83.5</v>
      </c>
      <c r="R250" s="247">
        <v>82.5</v>
      </c>
      <c r="S250" s="248">
        <v>87.5</v>
      </c>
      <c r="T250" s="248">
        <v>86.5</v>
      </c>
      <c r="U250" s="248">
        <v>85.5</v>
      </c>
      <c r="V250" s="248">
        <v>84.5</v>
      </c>
      <c r="W250" s="248">
        <v>84</v>
      </c>
      <c r="X250" s="244">
        <v>83.5</v>
      </c>
      <c r="Y250" s="237"/>
      <c r="Z250" s="228" t="s">
        <v>57</v>
      </c>
      <c r="AA250" s="228">
        <v>78.64</v>
      </c>
      <c r="AB250" s="228"/>
    </row>
    <row r="251" spans="1:29" s="474" customFormat="1" ht="13.5" thickBot="1" x14ac:dyDescent="0.25">
      <c r="A251" s="308" t="s">
        <v>26</v>
      </c>
      <c r="B251" s="249">
        <f t="shared" ref="B251:X251" si="95">B250-B236</f>
        <v>7.5</v>
      </c>
      <c r="C251" s="245">
        <f t="shared" si="95"/>
        <v>7.5</v>
      </c>
      <c r="D251" s="245">
        <f t="shared" si="95"/>
        <v>7.5</v>
      </c>
      <c r="E251" s="250">
        <f t="shared" si="95"/>
        <v>7.5</v>
      </c>
      <c r="F251" s="251">
        <f t="shared" si="95"/>
        <v>7.5</v>
      </c>
      <c r="G251" s="245">
        <f t="shared" si="95"/>
        <v>7</v>
      </c>
      <c r="H251" s="245">
        <f t="shared" si="95"/>
        <v>7</v>
      </c>
      <c r="I251" s="245">
        <f t="shared" si="95"/>
        <v>7</v>
      </c>
      <c r="J251" s="245">
        <f t="shared" si="95"/>
        <v>7</v>
      </c>
      <c r="K251" s="245">
        <f t="shared" si="95"/>
        <v>7</v>
      </c>
      <c r="L251" s="245">
        <f t="shared" si="95"/>
        <v>7.5</v>
      </c>
      <c r="M251" s="249">
        <f t="shared" si="95"/>
        <v>7</v>
      </c>
      <c r="N251" s="245">
        <f t="shared" si="95"/>
        <v>7</v>
      </c>
      <c r="O251" s="245">
        <f t="shared" si="95"/>
        <v>7</v>
      </c>
      <c r="P251" s="245">
        <f t="shared" si="95"/>
        <v>7</v>
      </c>
      <c r="Q251" s="245">
        <f t="shared" si="95"/>
        <v>7</v>
      </c>
      <c r="R251" s="250">
        <f t="shared" si="95"/>
        <v>7</v>
      </c>
      <c r="S251" s="251">
        <f t="shared" si="95"/>
        <v>7</v>
      </c>
      <c r="T251" s="245">
        <f t="shared" si="95"/>
        <v>7</v>
      </c>
      <c r="U251" s="245">
        <f t="shared" si="95"/>
        <v>7</v>
      </c>
      <c r="V251" s="245">
        <f t="shared" si="95"/>
        <v>7</v>
      </c>
      <c r="W251" s="245">
        <f t="shared" si="95"/>
        <v>7</v>
      </c>
      <c r="X251" s="245">
        <f t="shared" si="95"/>
        <v>7.5</v>
      </c>
      <c r="Y251" s="238"/>
      <c r="Z251" s="228" t="s">
        <v>26</v>
      </c>
      <c r="AA251" s="431">
        <f>AA250-AA236</f>
        <v>6.5100000000000051</v>
      </c>
      <c r="AB251" s="228"/>
    </row>
    <row r="252" spans="1:29" s="477" customFormat="1" x14ac:dyDescent="0.2">
      <c r="M252" s="477">
        <v>86.5</v>
      </c>
      <c r="N252" s="477">
        <v>86</v>
      </c>
      <c r="O252" s="477">
        <v>85</v>
      </c>
      <c r="P252" s="477">
        <v>84</v>
      </c>
      <c r="Q252" s="477">
        <v>82.5</v>
      </c>
      <c r="R252" s="477">
        <v>87.5</v>
      </c>
      <c r="S252" s="477">
        <v>86.5</v>
      </c>
      <c r="T252" s="477">
        <v>85.5</v>
      </c>
      <c r="U252" s="477">
        <v>84.5</v>
      </c>
      <c r="V252" s="477">
        <v>83.5</v>
      </c>
    </row>
    <row r="253" spans="1:29" ht="13.5" thickBot="1" x14ac:dyDescent="0.25">
      <c r="B253" s="367">
        <v>1864.97308934338</v>
      </c>
      <c r="C253" s="367">
        <v>1864.97308934338</v>
      </c>
      <c r="D253" s="367">
        <v>1864.97308934338</v>
      </c>
      <c r="E253" s="367">
        <v>1864.97308934338</v>
      </c>
      <c r="F253" s="367">
        <v>1864.97308934338</v>
      </c>
      <c r="G253" s="367">
        <v>1864.97308934338</v>
      </c>
      <c r="H253" s="367">
        <v>1864.97308934338</v>
      </c>
      <c r="I253" s="367">
        <v>1864.97308934338</v>
      </c>
      <c r="J253" s="367">
        <v>1864.97308934338</v>
      </c>
      <c r="K253" s="367">
        <v>1864.97308934338</v>
      </c>
      <c r="L253" s="367">
        <v>1864.97308934338</v>
      </c>
      <c r="M253" s="367">
        <v>1864.97308934338</v>
      </c>
      <c r="N253" s="367">
        <v>1864.97308934338</v>
      </c>
      <c r="O253" s="367">
        <v>1864.97308934338</v>
      </c>
      <c r="P253" s="367">
        <v>1864.97308934338</v>
      </c>
      <c r="Q253" s="367">
        <v>1864.97308934338</v>
      </c>
      <c r="R253" s="367">
        <v>1864.97308934338</v>
      </c>
      <c r="S253" s="367">
        <v>1864.97308934338</v>
      </c>
      <c r="T253" s="367">
        <v>1864.97308934338</v>
      </c>
      <c r="U253" s="367">
        <v>1864.97308934338</v>
      </c>
      <c r="V253" s="367">
        <v>1864.97308934338</v>
      </c>
      <c r="W253" s="367">
        <v>1864.97308934338</v>
      </c>
    </row>
    <row r="254" spans="1:29" ht="13.5" thickBot="1" x14ac:dyDescent="0.25">
      <c r="A254" s="254" t="s">
        <v>113</v>
      </c>
      <c r="B254" s="567" t="s">
        <v>53</v>
      </c>
      <c r="C254" s="568"/>
      <c r="D254" s="568"/>
      <c r="E254" s="569"/>
      <c r="F254" s="567" t="s">
        <v>68</v>
      </c>
      <c r="G254" s="568"/>
      <c r="H254" s="568"/>
      <c r="I254" s="568"/>
      <c r="J254" s="568"/>
      <c r="K254" s="568"/>
      <c r="L254" s="569"/>
      <c r="M254" s="567" t="s">
        <v>63</v>
      </c>
      <c r="N254" s="568"/>
      <c r="O254" s="568"/>
      <c r="P254" s="568"/>
      <c r="Q254" s="569"/>
      <c r="R254" s="567" t="s">
        <v>64</v>
      </c>
      <c r="S254" s="568"/>
      <c r="T254" s="568"/>
      <c r="U254" s="568"/>
      <c r="V254" s="569"/>
      <c r="W254" s="316" t="s">
        <v>55</v>
      </c>
      <c r="X254" s="477"/>
      <c r="Y254" s="477"/>
      <c r="Z254" s="477"/>
    </row>
    <row r="255" spans="1:29" x14ac:dyDescent="0.2">
      <c r="A255" s="255" t="s">
        <v>54</v>
      </c>
      <c r="B255" s="349">
        <v>1</v>
      </c>
      <c r="C255" s="260">
        <v>2</v>
      </c>
      <c r="D255" s="403">
        <v>3</v>
      </c>
      <c r="E255" s="350">
        <v>4</v>
      </c>
      <c r="F255" s="259">
        <v>5</v>
      </c>
      <c r="G255" s="260">
        <v>6</v>
      </c>
      <c r="H255" s="260">
        <v>7</v>
      </c>
      <c r="I255" s="260">
        <v>8</v>
      </c>
      <c r="J255" s="260">
        <v>9</v>
      </c>
      <c r="K255" s="260">
        <v>10</v>
      </c>
      <c r="L255" s="260">
        <v>11</v>
      </c>
      <c r="M255" s="349">
        <v>1</v>
      </c>
      <c r="N255" s="260">
        <v>2</v>
      </c>
      <c r="O255" s="260">
        <v>3</v>
      </c>
      <c r="P255" s="260">
        <v>4</v>
      </c>
      <c r="Q255" s="350">
        <v>5</v>
      </c>
      <c r="R255" s="259">
        <v>1</v>
      </c>
      <c r="S255" s="259">
        <v>2</v>
      </c>
      <c r="T255" s="259">
        <v>3</v>
      </c>
      <c r="U255" s="259">
        <v>4</v>
      </c>
      <c r="V255" s="259">
        <v>5</v>
      </c>
      <c r="W255" s="315"/>
      <c r="X255" s="477"/>
      <c r="Y255" s="477"/>
      <c r="Z255" s="477"/>
    </row>
    <row r="256" spans="1:29" x14ac:dyDescent="0.2">
      <c r="A256" s="255" t="s">
        <v>2</v>
      </c>
      <c r="B256" s="261">
        <v>1</v>
      </c>
      <c r="C256" s="370">
        <v>2</v>
      </c>
      <c r="D256" s="262">
        <v>3</v>
      </c>
      <c r="E256" s="377">
        <v>4</v>
      </c>
      <c r="F256" s="261">
        <v>1</v>
      </c>
      <c r="G256" s="370">
        <v>2</v>
      </c>
      <c r="H256" s="262">
        <v>3</v>
      </c>
      <c r="I256" s="351">
        <v>4</v>
      </c>
      <c r="J256" s="374">
        <v>5</v>
      </c>
      <c r="K256" s="373">
        <v>6</v>
      </c>
      <c r="L256" s="425">
        <v>7</v>
      </c>
      <c r="M256" s="261">
        <v>1</v>
      </c>
      <c r="N256" s="370">
        <v>2</v>
      </c>
      <c r="O256" s="262">
        <v>3</v>
      </c>
      <c r="P256" s="351">
        <v>4</v>
      </c>
      <c r="Q256" s="483">
        <v>5</v>
      </c>
      <c r="R256" s="263">
        <v>1</v>
      </c>
      <c r="S256" s="370">
        <v>2</v>
      </c>
      <c r="T256" s="262">
        <v>3</v>
      </c>
      <c r="U256" s="351">
        <v>4</v>
      </c>
      <c r="V256" s="374">
        <v>5</v>
      </c>
      <c r="W256" s="227" t="s">
        <v>0</v>
      </c>
      <c r="X256" s="477"/>
      <c r="Y256" s="477"/>
      <c r="Z256" s="477"/>
    </row>
    <row r="257" spans="1:26" x14ac:dyDescent="0.2">
      <c r="A257" s="265" t="s">
        <v>3</v>
      </c>
      <c r="B257" s="266">
        <v>1980</v>
      </c>
      <c r="C257" s="267">
        <v>1980</v>
      </c>
      <c r="D257" s="389">
        <v>1980</v>
      </c>
      <c r="E257" s="268">
        <v>1980</v>
      </c>
      <c r="F257" s="269">
        <v>1980</v>
      </c>
      <c r="G257" s="267">
        <v>1980</v>
      </c>
      <c r="H257" s="267">
        <v>1980</v>
      </c>
      <c r="I257" s="267">
        <v>1980</v>
      </c>
      <c r="J257" s="267">
        <v>1980</v>
      </c>
      <c r="K257" s="267">
        <v>1980</v>
      </c>
      <c r="L257" s="267">
        <v>1980</v>
      </c>
      <c r="M257" s="266">
        <v>1980</v>
      </c>
      <c r="N257" s="267">
        <v>1980</v>
      </c>
      <c r="O257" s="267">
        <v>1980</v>
      </c>
      <c r="P257" s="267">
        <v>1980</v>
      </c>
      <c r="Q257" s="268">
        <v>1980</v>
      </c>
      <c r="R257" s="269">
        <v>1980</v>
      </c>
      <c r="S257" s="267">
        <v>1980</v>
      </c>
      <c r="T257" s="267">
        <v>1980</v>
      </c>
      <c r="U257" s="267">
        <v>1980</v>
      </c>
      <c r="V257" s="267">
        <v>1980</v>
      </c>
      <c r="W257" s="270">
        <v>1980</v>
      </c>
      <c r="X257" s="477"/>
      <c r="Y257" s="477"/>
      <c r="Z257" s="477"/>
    </row>
    <row r="258" spans="1:26" x14ac:dyDescent="0.2">
      <c r="A258" s="271" t="s">
        <v>6</v>
      </c>
      <c r="B258" s="272">
        <v>1784.5</v>
      </c>
      <c r="C258" s="273">
        <v>1944.32</v>
      </c>
      <c r="D258" s="330">
        <v>2042.19</v>
      </c>
      <c r="E258" s="274">
        <v>2140.21</v>
      </c>
      <c r="F258" s="275">
        <v>1825.14</v>
      </c>
      <c r="G258" s="273">
        <v>1919.74</v>
      </c>
      <c r="H258" s="273">
        <v>1959.49</v>
      </c>
      <c r="I258" s="273">
        <v>1996.94</v>
      </c>
      <c r="J258" s="273">
        <v>2045.59</v>
      </c>
      <c r="K258" s="273">
        <v>2067.94</v>
      </c>
      <c r="L258" s="273">
        <v>2182.14</v>
      </c>
      <c r="M258" s="272">
        <v>1868.15</v>
      </c>
      <c r="N258" s="273">
        <v>1976.79</v>
      </c>
      <c r="O258" s="273">
        <v>2002.1052629999999</v>
      </c>
      <c r="P258" s="273">
        <v>2066.61</v>
      </c>
      <c r="Q258" s="274">
        <v>2140.4878050000002</v>
      </c>
      <c r="R258" s="275">
        <v>1879.69</v>
      </c>
      <c r="S258" s="275">
        <v>1979.25</v>
      </c>
      <c r="T258" s="275">
        <v>2012.56</v>
      </c>
      <c r="U258" s="275">
        <v>2061.8200000000002</v>
      </c>
      <c r="V258" s="275">
        <v>2169.3000000000002</v>
      </c>
      <c r="W258" s="276">
        <v>2017.38</v>
      </c>
      <c r="X258" s="477"/>
      <c r="Y258" s="477"/>
      <c r="Z258" s="477"/>
    </row>
    <row r="259" spans="1:26" x14ac:dyDescent="0.2">
      <c r="A259" s="255" t="s">
        <v>7</v>
      </c>
      <c r="B259" s="277">
        <v>100</v>
      </c>
      <c r="C259" s="278">
        <v>100</v>
      </c>
      <c r="D259" s="333">
        <v>100</v>
      </c>
      <c r="E259" s="279">
        <v>93.8</v>
      </c>
      <c r="F259" s="280">
        <v>100</v>
      </c>
      <c r="G259" s="278">
        <v>100</v>
      </c>
      <c r="H259" s="278">
        <v>100</v>
      </c>
      <c r="I259" s="278">
        <v>100</v>
      </c>
      <c r="J259" s="278">
        <v>100</v>
      </c>
      <c r="K259" s="278">
        <v>100</v>
      </c>
      <c r="L259" s="278">
        <v>100</v>
      </c>
      <c r="M259" s="277">
        <v>100</v>
      </c>
      <c r="N259" s="278">
        <v>98.11</v>
      </c>
      <c r="O259" s="278">
        <v>100</v>
      </c>
      <c r="P259" s="278">
        <v>100</v>
      </c>
      <c r="Q259" s="279">
        <v>100</v>
      </c>
      <c r="R259" s="280">
        <v>100</v>
      </c>
      <c r="S259" s="280">
        <v>100</v>
      </c>
      <c r="T259" s="280">
        <v>100</v>
      </c>
      <c r="U259" s="280">
        <v>100</v>
      </c>
      <c r="V259" s="280">
        <v>100</v>
      </c>
      <c r="W259" s="281">
        <v>91.49</v>
      </c>
      <c r="X259" s="477"/>
      <c r="Y259" s="477"/>
      <c r="Z259" s="477"/>
    </row>
    <row r="260" spans="1:26" x14ac:dyDescent="0.2">
      <c r="A260" s="255" t="s">
        <v>8</v>
      </c>
      <c r="B260" s="282">
        <v>4.41E-2</v>
      </c>
      <c r="C260" s="283">
        <v>2.6100000000000002E-2</v>
      </c>
      <c r="D260" s="336">
        <v>2.12E-2</v>
      </c>
      <c r="E260" s="284">
        <v>4.87E-2</v>
      </c>
      <c r="F260" s="285">
        <v>3.3399999999999999E-2</v>
      </c>
      <c r="G260" s="283">
        <v>2.9000000000000001E-2</v>
      </c>
      <c r="H260" s="283">
        <v>3.1E-2</v>
      </c>
      <c r="I260" s="283">
        <v>3.1699999999999999E-2</v>
      </c>
      <c r="J260" s="283">
        <v>2.4199999999999999E-2</v>
      </c>
      <c r="K260" s="283">
        <v>2.1899999999999999E-2</v>
      </c>
      <c r="L260" s="283">
        <v>3.0800000000000001E-2</v>
      </c>
      <c r="M260" s="282">
        <v>3.27E-2</v>
      </c>
      <c r="N260" s="283">
        <v>2.8000000000000001E-2</v>
      </c>
      <c r="O260" s="283">
        <v>0.02</v>
      </c>
      <c r="P260" s="283">
        <v>2.87E-2</v>
      </c>
      <c r="Q260" s="284">
        <v>3.2399999999999998E-2</v>
      </c>
      <c r="R260" s="285">
        <v>3.5000000000000003E-2</v>
      </c>
      <c r="S260" s="285">
        <v>2.9899999999999999E-2</v>
      </c>
      <c r="T260" s="285">
        <v>2.3E-2</v>
      </c>
      <c r="U260" s="285">
        <v>2.3300000000000001E-2</v>
      </c>
      <c r="V260" s="285">
        <v>2.64E-2</v>
      </c>
      <c r="W260" s="286">
        <v>5.62E-2</v>
      </c>
      <c r="X260" s="477"/>
      <c r="Y260" s="477"/>
      <c r="Z260" s="477"/>
    </row>
    <row r="261" spans="1:26" x14ac:dyDescent="0.2">
      <c r="A261" s="271" t="s">
        <v>1</v>
      </c>
      <c r="B261" s="287">
        <f>B258/B257*100-100</f>
        <v>-9.8737373737373844</v>
      </c>
      <c r="C261" s="288">
        <f t="shared" ref="C261:F261" si="96">C258/C257*100-100</f>
        <v>-1.8020202020202021</v>
      </c>
      <c r="D261" s="288">
        <f t="shared" si="96"/>
        <v>3.1409090909090907</v>
      </c>
      <c r="E261" s="289">
        <f t="shared" si="96"/>
        <v>8.0914141414141483</v>
      </c>
      <c r="F261" s="290">
        <f t="shared" si="96"/>
        <v>-7.8212121212121133</v>
      </c>
      <c r="G261" s="288">
        <f>G258/G257*100-100</f>
        <v>-3.0434343434343418</v>
      </c>
      <c r="H261" s="288">
        <f t="shared" ref="H261:L261" si="97">H258/H257*100-100</f>
        <v>-1.0358585858585911</v>
      </c>
      <c r="I261" s="288">
        <f t="shared" si="97"/>
        <v>0.8555555555555685</v>
      </c>
      <c r="J261" s="288">
        <f t="shared" si="97"/>
        <v>3.312626262626253</v>
      </c>
      <c r="K261" s="288">
        <f t="shared" si="97"/>
        <v>4.4414141414141426</v>
      </c>
      <c r="L261" s="288">
        <f t="shared" si="97"/>
        <v>10.209090909090904</v>
      </c>
      <c r="M261" s="287">
        <f>M258/M257*100-100</f>
        <v>-5.6489898989898961</v>
      </c>
      <c r="N261" s="288">
        <f t="shared" ref="N261:W261" si="98">N258/N257*100-100</f>
        <v>-0.16212121212120678</v>
      </c>
      <c r="O261" s="288">
        <f t="shared" si="98"/>
        <v>1.1164274242424312</v>
      </c>
      <c r="P261" s="288">
        <f t="shared" si="98"/>
        <v>4.3742424242424249</v>
      </c>
      <c r="Q261" s="289">
        <f t="shared" si="98"/>
        <v>8.1054446969696983</v>
      </c>
      <c r="R261" s="290">
        <f t="shared" si="98"/>
        <v>-5.0661616161616081</v>
      </c>
      <c r="S261" s="288">
        <f t="shared" si="98"/>
        <v>-3.787878787878185E-2</v>
      </c>
      <c r="T261" s="288">
        <f t="shared" si="98"/>
        <v>1.6444444444444457</v>
      </c>
      <c r="U261" s="288">
        <f t="shared" si="98"/>
        <v>4.1323232323232446</v>
      </c>
      <c r="V261" s="288">
        <f t="shared" si="98"/>
        <v>9.5606060606060623</v>
      </c>
      <c r="W261" s="291">
        <f t="shared" si="98"/>
        <v>1.8878787878787904</v>
      </c>
      <c r="X261" s="477"/>
      <c r="Y261" s="477"/>
      <c r="Z261" s="477"/>
    </row>
    <row r="262" spans="1:26" ht="13.5" thickBot="1" x14ac:dyDescent="0.25">
      <c r="A262" s="292" t="s">
        <v>27</v>
      </c>
      <c r="B262" s="484">
        <f>B258-B253</f>
        <v>-80.473089343380025</v>
      </c>
      <c r="C262" s="485">
        <f t="shared" ref="C262:W262" si="99">C258-C253</f>
        <v>79.346910656619912</v>
      </c>
      <c r="D262" s="485">
        <f t="shared" si="99"/>
        <v>177.21691065662003</v>
      </c>
      <c r="E262" s="486">
        <f t="shared" si="99"/>
        <v>275.23691065662001</v>
      </c>
      <c r="F262" s="487">
        <f t="shared" si="99"/>
        <v>-39.833089343379925</v>
      </c>
      <c r="G262" s="485">
        <f t="shared" si="99"/>
        <v>54.766910656619984</v>
      </c>
      <c r="H262" s="485">
        <f t="shared" si="99"/>
        <v>94.516910656619984</v>
      </c>
      <c r="I262" s="485">
        <f t="shared" si="99"/>
        <v>131.96691065662003</v>
      </c>
      <c r="J262" s="485">
        <f t="shared" si="99"/>
        <v>180.61691065661989</v>
      </c>
      <c r="K262" s="485">
        <f t="shared" si="99"/>
        <v>202.96691065662003</v>
      </c>
      <c r="L262" s="485">
        <f t="shared" si="99"/>
        <v>317.16691065661985</v>
      </c>
      <c r="M262" s="484">
        <f t="shared" si="99"/>
        <v>3.1769106566200662</v>
      </c>
      <c r="N262" s="485">
        <f t="shared" si="99"/>
        <v>111.81691065661994</v>
      </c>
      <c r="O262" s="485">
        <f t="shared" si="99"/>
        <v>137.1321736566199</v>
      </c>
      <c r="P262" s="485">
        <f t="shared" si="99"/>
        <v>201.6369106566201</v>
      </c>
      <c r="Q262" s="486">
        <f t="shared" si="99"/>
        <v>275.51471565662018</v>
      </c>
      <c r="R262" s="488">
        <f t="shared" si="99"/>
        <v>14.71691065662003</v>
      </c>
      <c r="S262" s="489">
        <f t="shared" si="99"/>
        <v>114.27691065661998</v>
      </c>
      <c r="T262" s="489">
        <f t="shared" si="99"/>
        <v>147.58691065661992</v>
      </c>
      <c r="U262" s="489">
        <f t="shared" si="99"/>
        <v>196.84691065662014</v>
      </c>
      <c r="V262" s="489">
        <f t="shared" si="99"/>
        <v>304.32691065662016</v>
      </c>
      <c r="W262" s="490">
        <f t="shared" si="99"/>
        <v>152.40691065662008</v>
      </c>
      <c r="X262" s="477"/>
      <c r="Y262" s="477"/>
      <c r="Z262" s="477"/>
    </row>
    <row r="263" spans="1:26" x14ac:dyDescent="0.2">
      <c r="A263" s="299" t="s">
        <v>51</v>
      </c>
      <c r="B263" s="300">
        <v>273</v>
      </c>
      <c r="C263" s="301">
        <v>490</v>
      </c>
      <c r="D263" s="390">
        <v>462</v>
      </c>
      <c r="E263" s="302">
        <v>610</v>
      </c>
      <c r="F263" s="303">
        <v>461</v>
      </c>
      <c r="G263" s="301">
        <v>515</v>
      </c>
      <c r="H263" s="301">
        <v>516</v>
      </c>
      <c r="I263" s="301">
        <v>977</v>
      </c>
      <c r="J263" s="301">
        <v>827</v>
      </c>
      <c r="K263" s="301">
        <v>941</v>
      </c>
      <c r="L263" s="301">
        <v>547</v>
      </c>
      <c r="M263" s="300">
        <v>350</v>
      </c>
      <c r="N263" s="301">
        <v>695</v>
      </c>
      <c r="O263" s="301">
        <v>512</v>
      </c>
      <c r="P263" s="301">
        <v>757</v>
      </c>
      <c r="Q263" s="302">
        <v>558</v>
      </c>
      <c r="R263" s="303">
        <v>429</v>
      </c>
      <c r="S263" s="303">
        <v>723</v>
      </c>
      <c r="T263" s="303">
        <v>501</v>
      </c>
      <c r="U263" s="303">
        <v>592</v>
      </c>
      <c r="V263" s="303">
        <v>559</v>
      </c>
      <c r="W263" s="304">
        <f>SUM(B263:V263)</f>
        <v>12295</v>
      </c>
      <c r="X263" s="228" t="s">
        <v>56</v>
      </c>
      <c r="Y263" s="305">
        <f>Y249-W263</f>
        <v>8</v>
      </c>
      <c r="Z263" s="306">
        <f>Y263/Y249</f>
        <v>6.5024790701454925E-4</v>
      </c>
    </row>
    <row r="264" spans="1:26" x14ac:dyDescent="0.2">
      <c r="A264" s="307" t="s">
        <v>28</v>
      </c>
      <c r="B264" s="246">
        <v>98</v>
      </c>
      <c r="C264" s="244">
        <v>96</v>
      </c>
      <c r="D264" s="424">
        <v>94.5</v>
      </c>
      <c r="E264" s="247">
        <v>92.5</v>
      </c>
      <c r="F264" s="248">
        <v>96</v>
      </c>
      <c r="G264" s="244">
        <v>94.5</v>
      </c>
      <c r="H264" s="244">
        <v>93.5</v>
      </c>
      <c r="I264" s="244">
        <v>92</v>
      </c>
      <c r="J264" s="244">
        <v>91.5</v>
      </c>
      <c r="K264" s="244">
        <v>90.5</v>
      </c>
      <c r="L264" s="244">
        <v>89.5</v>
      </c>
      <c r="M264" s="246">
        <v>94.5</v>
      </c>
      <c r="N264" s="244">
        <v>93.5</v>
      </c>
      <c r="O264" s="244">
        <v>92</v>
      </c>
      <c r="P264" s="244">
        <v>91</v>
      </c>
      <c r="Q264" s="247">
        <v>89</v>
      </c>
      <c r="R264" s="248">
        <v>95.5</v>
      </c>
      <c r="S264" s="248">
        <v>94</v>
      </c>
      <c r="T264" s="248">
        <v>93</v>
      </c>
      <c r="U264" s="248">
        <v>91.5</v>
      </c>
      <c r="V264" s="248">
        <v>90</v>
      </c>
      <c r="W264" s="237"/>
      <c r="X264" s="228" t="s">
        <v>57</v>
      </c>
      <c r="Y264" s="228">
        <v>85.45</v>
      </c>
      <c r="Z264" s="228"/>
    </row>
    <row r="265" spans="1:26" ht="13.5" thickBot="1" x14ac:dyDescent="0.25">
      <c r="A265" s="308" t="s">
        <v>26</v>
      </c>
      <c r="B265" s="249">
        <f t="shared" ref="B265:L265" si="100">B264-B250</f>
        <v>8</v>
      </c>
      <c r="C265" s="245">
        <f t="shared" si="100"/>
        <v>7.5</v>
      </c>
      <c r="D265" s="245">
        <f t="shared" si="100"/>
        <v>7</v>
      </c>
      <c r="E265" s="250">
        <f t="shared" si="100"/>
        <v>6.5</v>
      </c>
      <c r="F265" s="251">
        <f t="shared" si="100"/>
        <v>8</v>
      </c>
      <c r="G265" s="245">
        <f t="shared" si="100"/>
        <v>7.5</v>
      </c>
      <c r="H265" s="245">
        <f t="shared" si="100"/>
        <v>7.5</v>
      </c>
      <c r="I265" s="245">
        <f t="shared" si="100"/>
        <v>7</v>
      </c>
      <c r="J265" s="245">
        <f t="shared" si="100"/>
        <v>7</v>
      </c>
      <c r="K265" s="245">
        <f t="shared" si="100"/>
        <v>7</v>
      </c>
      <c r="L265" s="245">
        <f t="shared" si="100"/>
        <v>6.5</v>
      </c>
      <c r="M265" s="249">
        <f>M264-M252</f>
        <v>8</v>
      </c>
      <c r="N265" s="245">
        <f t="shared" ref="N265:V265" si="101">N264-N252</f>
        <v>7.5</v>
      </c>
      <c r="O265" s="245">
        <f t="shared" si="101"/>
        <v>7</v>
      </c>
      <c r="P265" s="245">
        <f t="shared" si="101"/>
        <v>7</v>
      </c>
      <c r="Q265" s="250">
        <f t="shared" si="101"/>
        <v>6.5</v>
      </c>
      <c r="R265" s="251">
        <f t="shared" si="101"/>
        <v>8</v>
      </c>
      <c r="S265" s="245">
        <f t="shared" si="101"/>
        <v>7.5</v>
      </c>
      <c r="T265" s="245">
        <f t="shared" si="101"/>
        <v>7.5</v>
      </c>
      <c r="U265" s="245">
        <f t="shared" si="101"/>
        <v>7</v>
      </c>
      <c r="V265" s="245">
        <f t="shared" si="101"/>
        <v>6.5</v>
      </c>
      <c r="W265" s="238"/>
      <c r="X265" s="228" t="s">
        <v>26</v>
      </c>
      <c r="Y265" s="431">
        <f>Y264-AA250</f>
        <v>6.8100000000000023</v>
      </c>
      <c r="Z265" s="228"/>
    </row>
    <row r="267" spans="1:26" ht="13.5" thickBot="1" x14ac:dyDescent="0.25"/>
    <row r="268" spans="1:26" ht="13.5" thickBot="1" x14ac:dyDescent="0.25">
      <c r="A268" s="254" t="s">
        <v>115</v>
      </c>
      <c r="B268" s="567" t="s">
        <v>53</v>
      </c>
      <c r="C268" s="568"/>
      <c r="D268" s="568"/>
      <c r="E268" s="569"/>
      <c r="F268" s="567" t="s">
        <v>68</v>
      </c>
      <c r="G268" s="568"/>
      <c r="H268" s="568"/>
      <c r="I268" s="568"/>
      <c r="J268" s="568"/>
      <c r="K268" s="568"/>
      <c r="L268" s="569"/>
      <c r="M268" s="567" t="s">
        <v>63</v>
      </c>
      <c r="N268" s="568"/>
      <c r="O268" s="568"/>
      <c r="P268" s="568"/>
      <c r="Q268" s="569"/>
      <c r="R268" s="567" t="s">
        <v>64</v>
      </c>
      <c r="S268" s="568"/>
      <c r="T268" s="568"/>
      <c r="U268" s="568"/>
      <c r="V268" s="569"/>
      <c r="W268" s="316" t="s">
        <v>55</v>
      </c>
      <c r="X268" s="492"/>
      <c r="Y268" s="492"/>
      <c r="Z268" s="492"/>
    </row>
    <row r="269" spans="1:26" x14ac:dyDescent="0.2">
      <c r="A269" s="255" t="s">
        <v>54</v>
      </c>
      <c r="B269" s="349">
        <v>1</v>
      </c>
      <c r="C269" s="260">
        <v>2</v>
      </c>
      <c r="D269" s="403">
        <v>3</v>
      </c>
      <c r="E269" s="350">
        <v>4</v>
      </c>
      <c r="F269" s="259">
        <v>5</v>
      </c>
      <c r="G269" s="260">
        <v>6</v>
      </c>
      <c r="H269" s="260">
        <v>7</v>
      </c>
      <c r="I269" s="260">
        <v>8</v>
      </c>
      <c r="J269" s="260">
        <v>9</v>
      </c>
      <c r="K269" s="260">
        <v>10</v>
      </c>
      <c r="L269" s="260">
        <v>11</v>
      </c>
      <c r="M269" s="349">
        <v>1</v>
      </c>
      <c r="N269" s="260">
        <v>2</v>
      </c>
      <c r="O269" s="260">
        <v>3</v>
      </c>
      <c r="P269" s="260">
        <v>4</v>
      </c>
      <c r="Q269" s="350">
        <v>5</v>
      </c>
      <c r="R269" s="259">
        <v>1</v>
      </c>
      <c r="S269" s="259">
        <v>2</v>
      </c>
      <c r="T269" s="259">
        <v>3</v>
      </c>
      <c r="U269" s="259">
        <v>4</v>
      </c>
      <c r="V269" s="259">
        <v>5</v>
      </c>
      <c r="W269" s="315"/>
      <c r="X269" s="492"/>
      <c r="Y269" s="492"/>
      <c r="Z269" s="492"/>
    </row>
    <row r="270" spans="1:26" x14ac:dyDescent="0.2">
      <c r="A270" s="255" t="s">
        <v>2</v>
      </c>
      <c r="B270" s="261">
        <v>1</v>
      </c>
      <c r="C270" s="370">
        <v>2</v>
      </c>
      <c r="D270" s="262">
        <v>3</v>
      </c>
      <c r="E270" s="377">
        <v>4</v>
      </c>
      <c r="F270" s="261">
        <v>1</v>
      </c>
      <c r="G270" s="370">
        <v>2</v>
      </c>
      <c r="H270" s="262">
        <v>3</v>
      </c>
      <c r="I270" s="351">
        <v>4</v>
      </c>
      <c r="J270" s="374">
        <v>5</v>
      </c>
      <c r="K270" s="373">
        <v>6</v>
      </c>
      <c r="L270" s="425">
        <v>7</v>
      </c>
      <c r="M270" s="261">
        <v>1</v>
      </c>
      <c r="N270" s="370">
        <v>2</v>
      </c>
      <c r="O270" s="262">
        <v>3</v>
      </c>
      <c r="P270" s="351">
        <v>4</v>
      </c>
      <c r="Q270" s="483">
        <v>5</v>
      </c>
      <c r="R270" s="263">
        <v>1</v>
      </c>
      <c r="S270" s="370">
        <v>2</v>
      </c>
      <c r="T270" s="262">
        <v>3</v>
      </c>
      <c r="U270" s="351">
        <v>4</v>
      </c>
      <c r="V270" s="374">
        <v>5</v>
      </c>
      <c r="W270" s="227" t="s">
        <v>0</v>
      </c>
      <c r="X270" s="492"/>
      <c r="Y270" s="492"/>
      <c r="Z270" s="492"/>
    </row>
    <row r="271" spans="1:26" x14ac:dyDescent="0.2">
      <c r="A271" s="265" t="s">
        <v>3</v>
      </c>
      <c r="B271" s="266">
        <v>2130</v>
      </c>
      <c r="C271" s="267">
        <v>2130</v>
      </c>
      <c r="D271" s="389">
        <v>2130</v>
      </c>
      <c r="E271" s="268">
        <v>2130</v>
      </c>
      <c r="F271" s="269">
        <v>2130</v>
      </c>
      <c r="G271" s="267">
        <v>2130</v>
      </c>
      <c r="H271" s="267">
        <v>2130</v>
      </c>
      <c r="I271" s="267">
        <v>2130</v>
      </c>
      <c r="J271" s="267">
        <v>2130</v>
      </c>
      <c r="K271" s="267">
        <v>2130</v>
      </c>
      <c r="L271" s="267">
        <v>2130</v>
      </c>
      <c r="M271" s="266">
        <v>2130</v>
      </c>
      <c r="N271" s="267">
        <v>2130</v>
      </c>
      <c r="O271" s="267">
        <v>2130</v>
      </c>
      <c r="P271" s="267">
        <v>2130</v>
      </c>
      <c r="Q271" s="268">
        <v>2130</v>
      </c>
      <c r="R271" s="269">
        <v>2130</v>
      </c>
      <c r="S271" s="267">
        <v>2130</v>
      </c>
      <c r="T271" s="267">
        <v>2130</v>
      </c>
      <c r="U271" s="267">
        <v>2130</v>
      </c>
      <c r="V271" s="267">
        <v>2130</v>
      </c>
      <c r="W271" s="270">
        <v>2130</v>
      </c>
      <c r="X271" s="492"/>
      <c r="Y271" s="492"/>
      <c r="Z271" s="492"/>
    </row>
    <row r="272" spans="1:26" x14ac:dyDescent="0.2">
      <c r="A272" s="271" t="s">
        <v>6</v>
      </c>
      <c r="B272" s="272">
        <v>2069.0500000000002</v>
      </c>
      <c r="C272" s="273">
        <v>2129.19</v>
      </c>
      <c r="D272" s="330">
        <v>2180.5500000000002</v>
      </c>
      <c r="E272" s="274">
        <v>2266.67</v>
      </c>
      <c r="F272" s="275">
        <v>2050.94</v>
      </c>
      <c r="G272" s="273">
        <v>2111.9499999999998</v>
      </c>
      <c r="H272" s="273">
        <v>2176.83</v>
      </c>
      <c r="I272" s="273">
        <v>2193.0300000000002</v>
      </c>
      <c r="J272" s="273">
        <v>2234.8000000000002</v>
      </c>
      <c r="K272" s="273">
        <v>2252.1</v>
      </c>
      <c r="L272" s="273">
        <v>2347.1799999999998</v>
      </c>
      <c r="M272" s="272">
        <v>2049.62</v>
      </c>
      <c r="N272" s="273">
        <v>2140.1999999999998</v>
      </c>
      <c r="O272" s="273">
        <v>2191.3157890000002</v>
      </c>
      <c r="P272" s="273">
        <v>2247.27</v>
      </c>
      <c r="Q272" s="274">
        <v>2309.5348840000001</v>
      </c>
      <c r="R272" s="275">
        <v>2046.56</v>
      </c>
      <c r="S272" s="275">
        <v>2134.64</v>
      </c>
      <c r="T272" s="275">
        <v>2224.4699999999998</v>
      </c>
      <c r="U272" s="275">
        <v>2239.0500000000002</v>
      </c>
      <c r="V272" s="275">
        <v>2328.5700000000002</v>
      </c>
      <c r="W272" s="276">
        <v>2197.7399999999998</v>
      </c>
      <c r="X272" s="492"/>
      <c r="Y272" s="492"/>
      <c r="Z272" s="492"/>
    </row>
    <row r="273" spans="1:26" x14ac:dyDescent="0.2">
      <c r="A273" s="255" t="s">
        <v>7</v>
      </c>
      <c r="B273" s="277">
        <v>100</v>
      </c>
      <c r="C273" s="278">
        <v>100</v>
      </c>
      <c r="D273" s="333">
        <v>100</v>
      </c>
      <c r="E273" s="279">
        <v>97.8</v>
      </c>
      <c r="F273" s="280">
        <v>100</v>
      </c>
      <c r="G273" s="278">
        <v>100</v>
      </c>
      <c r="H273" s="278">
        <v>100</v>
      </c>
      <c r="I273" s="278">
        <v>100</v>
      </c>
      <c r="J273" s="278">
        <v>100</v>
      </c>
      <c r="K273" s="278">
        <v>100</v>
      </c>
      <c r="L273" s="278">
        <v>100</v>
      </c>
      <c r="M273" s="277">
        <v>92.31</v>
      </c>
      <c r="N273" s="278">
        <v>97.96</v>
      </c>
      <c r="O273" s="278">
        <v>100</v>
      </c>
      <c r="P273" s="278">
        <v>100</v>
      </c>
      <c r="Q273" s="279">
        <v>97.67</v>
      </c>
      <c r="R273" s="280">
        <v>90.63</v>
      </c>
      <c r="S273" s="280">
        <v>100</v>
      </c>
      <c r="T273" s="280">
        <v>100</v>
      </c>
      <c r="U273" s="280">
        <v>100</v>
      </c>
      <c r="V273" s="280">
        <v>97.62</v>
      </c>
      <c r="W273" s="281">
        <v>94.12</v>
      </c>
      <c r="X273" s="492"/>
      <c r="Y273" s="492"/>
      <c r="Z273" s="492"/>
    </row>
    <row r="274" spans="1:26" x14ac:dyDescent="0.2">
      <c r="A274" s="255" t="s">
        <v>8</v>
      </c>
      <c r="B274" s="282">
        <v>1.8599999999999998E-2</v>
      </c>
      <c r="C274" s="283">
        <v>3.3799999999999997E-2</v>
      </c>
      <c r="D274" s="336">
        <v>3.4099999999999998E-2</v>
      </c>
      <c r="E274" s="284">
        <v>4.53E-2</v>
      </c>
      <c r="F274" s="285">
        <v>3.73E-2</v>
      </c>
      <c r="G274" s="283">
        <v>3.6999999999999998E-2</v>
      </c>
      <c r="H274" s="283">
        <v>3.1E-2</v>
      </c>
      <c r="I274" s="283">
        <v>3.3000000000000002E-2</v>
      </c>
      <c r="J274" s="283">
        <v>2.9899999999999999E-2</v>
      </c>
      <c r="K274" s="283">
        <v>3.0099999999999998E-2</v>
      </c>
      <c r="L274" s="283">
        <v>3.6299999999999999E-2</v>
      </c>
      <c r="M274" s="282">
        <v>4.7899999999999998E-2</v>
      </c>
      <c r="N274" s="283">
        <v>3.4799999999999998E-2</v>
      </c>
      <c r="O274" s="283">
        <v>0.03</v>
      </c>
      <c r="P274" s="283">
        <v>3.2399999999999998E-2</v>
      </c>
      <c r="Q274" s="284">
        <v>4.2999999999999997E-2</v>
      </c>
      <c r="R274" s="285">
        <v>5.7599999999999998E-2</v>
      </c>
      <c r="S274" s="285">
        <v>3.85E-2</v>
      </c>
      <c r="T274" s="285">
        <v>2.7E-2</v>
      </c>
      <c r="U274" s="285">
        <v>3.1E-2</v>
      </c>
      <c r="V274" s="285">
        <v>3.8100000000000002E-2</v>
      </c>
      <c r="W274" s="286">
        <v>5.1400000000000001E-2</v>
      </c>
      <c r="X274" s="492"/>
      <c r="Y274" s="492"/>
      <c r="Z274" s="492"/>
    </row>
    <row r="275" spans="1:26" x14ac:dyDescent="0.2">
      <c r="A275" s="271" t="s">
        <v>1</v>
      </c>
      <c r="B275" s="287">
        <f>B272/B271*100-100</f>
        <v>-2.8615023474178258</v>
      </c>
      <c r="C275" s="288">
        <f t="shared" ref="C275:F275" si="102">C272/C271*100-100</f>
        <v>-3.8028169014083346E-2</v>
      </c>
      <c r="D275" s="288">
        <f t="shared" si="102"/>
        <v>2.3732394366197411</v>
      </c>
      <c r="E275" s="289">
        <f t="shared" si="102"/>
        <v>6.4164319248826303</v>
      </c>
      <c r="F275" s="290">
        <f t="shared" si="102"/>
        <v>-3.7117370892018755</v>
      </c>
      <c r="G275" s="288">
        <f>G272/G271*100-100</f>
        <v>-0.84741784037559853</v>
      </c>
      <c r="H275" s="288">
        <f t="shared" ref="H275:L275" si="103">H272/H271*100-100</f>
        <v>2.1985915492957844</v>
      </c>
      <c r="I275" s="288">
        <f t="shared" si="103"/>
        <v>2.9591549295774797</v>
      </c>
      <c r="J275" s="288">
        <f t="shared" si="103"/>
        <v>4.920187793427246</v>
      </c>
      <c r="K275" s="288">
        <f t="shared" si="103"/>
        <v>5.7323943661971697</v>
      </c>
      <c r="L275" s="288">
        <f t="shared" si="103"/>
        <v>10.196244131455387</v>
      </c>
      <c r="M275" s="287">
        <f>M272/M271*100-100</f>
        <v>-3.7737089201878007</v>
      </c>
      <c r="N275" s="288">
        <f t="shared" ref="N275:W275" si="104">N272/N271*100-100</f>
        <v>0.47887323943660931</v>
      </c>
      <c r="O275" s="288">
        <f t="shared" si="104"/>
        <v>2.8786755399061121</v>
      </c>
      <c r="P275" s="288">
        <f t="shared" si="104"/>
        <v>5.5056338028169023</v>
      </c>
      <c r="Q275" s="289">
        <f t="shared" si="104"/>
        <v>8.4288677934272442</v>
      </c>
      <c r="R275" s="290">
        <f t="shared" si="104"/>
        <v>-3.9173708920187806</v>
      </c>
      <c r="S275" s="288">
        <f t="shared" si="104"/>
        <v>0.21784037558686009</v>
      </c>
      <c r="T275" s="288">
        <f t="shared" si="104"/>
        <v>4.4352112676056237</v>
      </c>
      <c r="U275" s="288">
        <f t="shared" si="104"/>
        <v>5.1197183098591523</v>
      </c>
      <c r="V275" s="288">
        <f t="shared" si="104"/>
        <v>9.3225352112676205</v>
      </c>
      <c r="W275" s="291">
        <f t="shared" si="104"/>
        <v>3.1802816901408448</v>
      </c>
      <c r="X275" s="492"/>
      <c r="Y275" s="492"/>
      <c r="Z275" s="492"/>
    </row>
    <row r="276" spans="1:26" ht="13.5" thickBot="1" x14ac:dyDescent="0.25">
      <c r="A276" s="292" t="s">
        <v>27</v>
      </c>
      <c r="B276" s="484">
        <f>B272-B258</f>
        <v>284.55000000000018</v>
      </c>
      <c r="C276" s="485">
        <f t="shared" ref="C276:W276" si="105">C272-C258</f>
        <v>184.87000000000012</v>
      </c>
      <c r="D276" s="485">
        <f t="shared" si="105"/>
        <v>138.36000000000013</v>
      </c>
      <c r="E276" s="486">
        <f t="shared" si="105"/>
        <v>126.46000000000004</v>
      </c>
      <c r="F276" s="487">
        <f t="shared" si="105"/>
        <v>225.79999999999995</v>
      </c>
      <c r="G276" s="485">
        <f t="shared" si="105"/>
        <v>192.20999999999981</v>
      </c>
      <c r="H276" s="485">
        <f t="shared" si="105"/>
        <v>217.33999999999992</v>
      </c>
      <c r="I276" s="485">
        <f t="shared" si="105"/>
        <v>196.09000000000015</v>
      </c>
      <c r="J276" s="485">
        <f t="shared" si="105"/>
        <v>189.21000000000026</v>
      </c>
      <c r="K276" s="485">
        <f t="shared" si="105"/>
        <v>184.15999999999985</v>
      </c>
      <c r="L276" s="485">
        <f t="shared" si="105"/>
        <v>165.03999999999996</v>
      </c>
      <c r="M276" s="484">
        <f t="shared" si="105"/>
        <v>181.4699999999998</v>
      </c>
      <c r="N276" s="485">
        <f t="shared" si="105"/>
        <v>163.40999999999985</v>
      </c>
      <c r="O276" s="485">
        <f t="shared" si="105"/>
        <v>189.2105260000003</v>
      </c>
      <c r="P276" s="485">
        <f t="shared" si="105"/>
        <v>180.65999999999985</v>
      </c>
      <c r="Q276" s="486">
        <f t="shared" si="105"/>
        <v>169.04707899999994</v>
      </c>
      <c r="R276" s="488">
        <f t="shared" si="105"/>
        <v>166.86999999999989</v>
      </c>
      <c r="S276" s="489">
        <f t="shared" si="105"/>
        <v>155.38999999999987</v>
      </c>
      <c r="T276" s="489">
        <f t="shared" si="105"/>
        <v>211.90999999999985</v>
      </c>
      <c r="U276" s="489">
        <f t="shared" si="105"/>
        <v>177.23000000000002</v>
      </c>
      <c r="V276" s="489">
        <f t="shared" si="105"/>
        <v>159.26999999999998</v>
      </c>
      <c r="W276" s="490">
        <f t="shared" si="105"/>
        <v>180.35999999999967</v>
      </c>
      <c r="X276" s="492"/>
      <c r="Y276" s="492"/>
      <c r="Z276" s="492"/>
    </row>
    <row r="277" spans="1:26" x14ac:dyDescent="0.2">
      <c r="A277" s="299" t="s">
        <v>51</v>
      </c>
      <c r="B277" s="300">
        <v>273</v>
      </c>
      <c r="C277" s="301">
        <v>490</v>
      </c>
      <c r="D277" s="390">
        <v>462</v>
      </c>
      <c r="E277" s="302">
        <v>610</v>
      </c>
      <c r="F277" s="303">
        <v>461</v>
      </c>
      <c r="G277" s="301">
        <v>515</v>
      </c>
      <c r="H277" s="301">
        <v>516</v>
      </c>
      <c r="I277" s="301">
        <v>976</v>
      </c>
      <c r="J277" s="301">
        <v>827</v>
      </c>
      <c r="K277" s="301">
        <v>941</v>
      </c>
      <c r="L277" s="301">
        <v>547</v>
      </c>
      <c r="M277" s="300">
        <v>349</v>
      </c>
      <c r="N277" s="301">
        <v>695</v>
      </c>
      <c r="O277" s="301">
        <v>512</v>
      </c>
      <c r="P277" s="301">
        <v>757</v>
      </c>
      <c r="Q277" s="302">
        <v>558</v>
      </c>
      <c r="R277" s="303">
        <v>429</v>
      </c>
      <c r="S277" s="303">
        <v>723</v>
      </c>
      <c r="T277" s="303">
        <v>501</v>
      </c>
      <c r="U277" s="303">
        <v>592</v>
      </c>
      <c r="V277" s="303">
        <v>559</v>
      </c>
      <c r="W277" s="304">
        <f>SUM(B277:V277)</f>
        <v>12293</v>
      </c>
      <c r="X277" s="228" t="s">
        <v>56</v>
      </c>
      <c r="Y277" s="305">
        <f>W263-W277</f>
        <v>2</v>
      </c>
      <c r="Z277" s="306">
        <f>Y277/W263</f>
        <v>1.6266775111834078E-4</v>
      </c>
    </row>
    <row r="278" spans="1:26" x14ac:dyDescent="0.2">
      <c r="A278" s="307" t="s">
        <v>28</v>
      </c>
      <c r="B278" s="246">
        <v>104</v>
      </c>
      <c r="C278" s="244">
        <v>102.5</v>
      </c>
      <c r="D278" s="424">
        <v>101.5</v>
      </c>
      <c r="E278" s="247">
        <v>99.5</v>
      </c>
      <c r="F278" s="248">
        <v>102.5</v>
      </c>
      <c r="G278" s="244">
        <v>101.5</v>
      </c>
      <c r="H278" s="244">
        <v>100</v>
      </c>
      <c r="I278" s="244">
        <v>98.5</v>
      </c>
      <c r="J278" s="244">
        <v>98</v>
      </c>
      <c r="K278" s="244">
        <v>97</v>
      </c>
      <c r="L278" s="244">
        <v>96</v>
      </c>
      <c r="M278" s="246">
        <v>101.5</v>
      </c>
      <c r="N278" s="244">
        <v>100.5</v>
      </c>
      <c r="O278" s="244">
        <v>98.5</v>
      </c>
      <c r="P278" s="244">
        <v>97.5</v>
      </c>
      <c r="Q278" s="247">
        <v>95.5</v>
      </c>
      <c r="R278" s="248">
        <v>102.5</v>
      </c>
      <c r="S278" s="248">
        <v>101</v>
      </c>
      <c r="T278" s="248">
        <v>99.5</v>
      </c>
      <c r="U278" s="248">
        <v>98</v>
      </c>
      <c r="V278" s="248">
        <v>96.5</v>
      </c>
      <c r="W278" s="237"/>
      <c r="X278" s="228" t="s">
        <v>57</v>
      </c>
      <c r="Y278" s="228">
        <v>92.6</v>
      </c>
      <c r="Z278" s="228"/>
    </row>
    <row r="279" spans="1:26" ht="13.5" thickBot="1" x14ac:dyDescent="0.25">
      <c r="A279" s="308" t="s">
        <v>26</v>
      </c>
      <c r="B279" s="249">
        <f>B278-B264</f>
        <v>6</v>
      </c>
      <c r="C279" s="245">
        <f t="shared" ref="C279:V279" si="106">C278-C264</f>
        <v>6.5</v>
      </c>
      <c r="D279" s="245">
        <f t="shared" si="106"/>
        <v>7</v>
      </c>
      <c r="E279" s="250">
        <f t="shared" si="106"/>
        <v>7</v>
      </c>
      <c r="F279" s="251">
        <f t="shared" si="106"/>
        <v>6.5</v>
      </c>
      <c r="G279" s="245">
        <f t="shared" si="106"/>
        <v>7</v>
      </c>
      <c r="H279" s="245">
        <f t="shared" si="106"/>
        <v>6.5</v>
      </c>
      <c r="I279" s="245">
        <f t="shared" si="106"/>
        <v>6.5</v>
      </c>
      <c r="J279" s="245">
        <f t="shared" si="106"/>
        <v>6.5</v>
      </c>
      <c r="K279" s="245">
        <f t="shared" si="106"/>
        <v>6.5</v>
      </c>
      <c r="L279" s="245">
        <f t="shared" si="106"/>
        <v>6.5</v>
      </c>
      <c r="M279" s="249">
        <f t="shared" si="106"/>
        <v>7</v>
      </c>
      <c r="N279" s="245">
        <f t="shared" si="106"/>
        <v>7</v>
      </c>
      <c r="O279" s="245">
        <f t="shared" si="106"/>
        <v>6.5</v>
      </c>
      <c r="P279" s="245">
        <f t="shared" si="106"/>
        <v>6.5</v>
      </c>
      <c r="Q279" s="250">
        <f t="shared" si="106"/>
        <v>6.5</v>
      </c>
      <c r="R279" s="251">
        <f t="shared" si="106"/>
        <v>7</v>
      </c>
      <c r="S279" s="245">
        <f t="shared" si="106"/>
        <v>7</v>
      </c>
      <c r="T279" s="245">
        <f t="shared" si="106"/>
        <v>6.5</v>
      </c>
      <c r="U279" s="245">
        <f t="shared" si="106"/>
        <v>6.5</v>
      </c>
      <c r="V279" s="245">
        <f t="shared" si="106"/>
        <v>6.5</v>
      </c>
      <c r="W279" s="238"/>
      <c r="X279" s="228" t="s">
        <v>26</v>
      </c>
      <c r="Y279" s="431">
        <f>Y278-Y264</f>
        <v>7.1499999999999915</v>
      </c>
      <c r="Z279" s="228"/>
    </row>
    <row r="280" spans="1:26" x14ac:dyDescent="0.2">
      <c r="G280" s="241">
        <v>101.5</v>
      </c>
      <c r="M280" s="241">
        <v>101.5</v>
      </c>
      <c r="N280" s="241">
        <v>100.5</v>
      </c>
      <c r="R280" s="241">
        <v>102.5</v>
      </c>
      <c r="S280" s="241">
        <v>101</v>
      </c>
    </row>
    <row r="281" spans="1:26" ht="13.5" thickBot="1" x14ac:dyDescent="0.25"/>
    <row r="282" spans="1:26" s="494" customFormat="1" ht="13.5" thickBot="1" x14ac:dyDescent="0.25">
      <c r="A282" s="254" t="s">
        <v>117</v>
      </c>
      <c r="B282" s="567" t="s">
        <v>53</v>
      </c>
      <c r="C282" s="568"/>
      <c r="D282" s="568"/>
      <c r="E282" s="569"/>
      <c r="F282" s="567" t="s">
        <v>68</v>
      </c>
      <c r="G282" s="568"/>
      <c r="H282" s="568"/>
      <c r="I282" s="568"/>
      <c r="J282" s="568"/>
      <c r="K282" s="568"/>
      <c r="L282" s="569"/>
      <c r="M282" s="567" t="s">
        <v>63</v>
      </c>
      <c r="N282" s="568"/>
      <c r="O282" s="568"/>
      <c r="P282" s="568"/>
      <c r="Q282" s="569"/>
      <c r="R282" s="567" t="s">
        <v>64</v>
      </c>
      <c r="S282" s="568"/>
      <c r="T282" s="568"/>
      <c r="U282" s="568"/>
      <c r="V282" s="569"/>
      <c r="W282" s="316" t="s">
        <v>55</v>
      </c>
    </row>
    <row r="283" spans="1:26" s="494" customFormat="1" x14ac:dyDescent="0.2">
      <c r="A283" s="255" t="s">
        <v>54</v>
      </c>
      <c r="B283" s="349">
        <v>1</v>
      </c>
      <c r="C283" s="260">
        <v>2</v>
      </c>
      <c r="D283" s="403">
        <v>3</v>
      </c>
      <c r="E283" s="350">
        <v>4</v>
      </c>
      <c r="F283" s="259">
        <v>5</v>
      </c>
      <c r="G283" s="260">
        <v>6</v>
      </c>
      <c r="H283" s="260">
        <v>7</v>
      </c>
      <c r="I283" s="260">
        <v>8</v>
      </c>
      <c r="J283" s="260">
        <v>9</v>
      </c>
      <c r="K283" s="260">
        <v>10</v>
      </c>
      <c r="L283" s="260">
        <v>11</v>
      </c>
      <c r="M283" s="349">
        <v>1</v>
      </c>
      <c r="N283" s="260">
        <v>2</v>
      </c>
      <c r="O283" s="260">
        <v>3</v>
      </c>
      <c r="P283" s="260">
        <v>4</v>
      </c>
      <c r="Q283" s="350">
        <v>5</v>
      </c>
      <c r="R283" s="259">
        <v>1</v>
      </c>
      <c r="S283" s="259">
        <v>2</v>
      </c>
      <c r="T283" s="259">
        <v>3</v>
      </c>
      <c r="U283" s="259">
        <v>4</v>
      </c>
      <c r="V283" s="259">
        <v>5</v>
      </c>
      <c r="W283" s="315"/>
    </row>
    <row r="284" spans="1:26" s="494" customFormat="1" x14ac:dyDescent="0.2">
      <c r="A284" s="255" t="s">
        <v>2</v>
      </c>
      <c r="B284" s="261">
        <v>1</v>
      </c>
      <c r="C284" s="370">
        <v>2</v>
      </c>
      <c r="D284" s="262">
        <v>3</v>
      </c>
      <c r="E284" s="377">
        <v>4</v>
      </c>
      <c r="F284" s="261">
        <v>1</v>
      </c>
      <c r="G284" s="370">
        <v>2</v>
      </c>
      <c r="H284" s="262">
        <v>3</v>
      </c>
      <c r="I284" s="351">
        <v>4</v>
      </c>
      <c r="J284" s="374">
        <v>5</v>
      </c>
      <c r="K284" s="373">
        <v>6</v>
      </c>
      <c r="L284" s="425">
        <v>7</v>
      </c>
      <c r="M284" s="261">
        <v>1</v>
      </c>
      <c r="N284" s="370">
        <v>2</v>
      </c>
      <c r="O284" s="262">
        <v>3</v>
      </c>
      <c r="P284" s="351">
        <v>4</v>
      </c>
      <c r="Q284" s="483">
        <v>5</v>
      </c>
      <c r="R284" s="263">
        <v>1</v>
      </c>
      <c r="S284" s="370">
        <v>2</v>
      </c>
      <c r="T284" s="262">
        <v>3</v>
      </c>
      <c r="U284" s="351">
        <v>4</v>
      </c>
      <c r="V284" s="374">
        <v>5</v>
      </c>
      <c r="W284" s="227" t="s">
        <v>0</v>
      </c>
    </row>
    <row r="285" spans="1:26" s="494" customFormat="1" x14ac:dyDescent="0.2">
      <c r="A285" s="265" t="s">
        <v>3</v>
      </c>
      <c r="B285" s="266">
        <v>2290</v>
      </c>
      <c r="C285" s="267">
        <v>2290</v>
      </c>
      <c r="D285" s="389">
        <v>2290</v>
      </c>
      <c r="E285" s="268">
        <v>2290</v>
      </c>
      <c r="F285" s="269">
        <v>2290</v>
      </c>
      <c r="G285" s="267">
        <v>2290</v>
      </c>
      <c r="H285" s="267">
        <v>2290</v>
      </c>
      <c r="I285" s="267">
        <v>2290</v>
      </c>
      <c r="J285" s="267">
        <v>2290</v>
      </c>
      <c r="K285" s="267">
        <v>2290</v>
      </c>
      <c r="L285" s="267">
        <v>2290</v>
      </c>
      <c r="M285" s="266">
        <v>2290</v>
      </c>
      <c r="N285" s="267">
        <v>2290</v>
      </c>
      <c r="O285" s="267">
        <v>2290</v>
      </c>
      <c r="P285" s="267">
        <v>2290</v>
      </c>
      <c r="Q285" s="268">
        <v>2290</v>
      </c>
      <c r="R285" s="269">
        <v>2290</v>
      </c>
      <c r="S285" s="267">
        <v>2290</v>
      </c>
      <c r="T285" s="267">
        <v>2290</v>
      </c>
      <c r="U285" s="267">
        <v>2290</v>
      </c>
      <c r="V285" s="267">
        <v>2290</v>
      </c>
      <c r="W285" s="270">
        <v>2290</v>
      </c>
    </row>
    <row r="286" spans="1:26" s="494" customFormat="1" x14ac:dyDescent="0.2">
      <c r="A286" s="271" t="s">
        <v>6</v>
      </c>
      <c r="B286" s="272">
        <v>2278.1799999999998</v>
      </c>
      <c r="C286" s="273">
        <v>2334.36</v>
      </c>
      <c r="D286" s="330">
        <v>2382.65</v>
      </c>
      <c r="E286" s="274">
        <v>2500</v>
      </c>
      <c r="F286" s="275">
        <v>2255.56</v>
      </c>
      <c r="G286" s="273">
        <v>2285.9</v>
      </c>
      <c r="H286" s="273">
        <v>2319.7399999999998</v>
      </c>
      <c r="I286" s="273">
        <v>2376.35</v>
      </c>
      <c r="J286" s="273">
        <v>2402.0300000000002</v>
      </c>
      <c r="K286" s="273">
        <v>2447.0100000000002</v>
      </c>
      <c r="L286" s="273">
        <v>2499.5100000000002</v>
      </c>
      <c r="M286" s="272">
        <v>2227.1999999999998</v>
      </c>
      <c r="N286" s="273">
        <v>2316.67</v>
      </c>
      <c r="O286" s="273">
        <v>2388.0555559999998</v>
      </c>
      <c r="P286" s="273">
        <v>2411.75</v>
      </c>
      <c r="Q286" s="274">
        <v>2507.073171</v>
      </c>
      <c r="R286" s="275">
        <v>2219.38</v>
      </c>
      <c r="S286" s="275">
        <v>2334</v>
      </c>
      <c r="T286" s="275">
        <v>2412.6999999999998</v>
      </c>
      <c r="U286" s="275">
        <v>2413.64</v>
      </c>
      <c r="V286" s="275">
        <v>2497.75</v>
      </c>
      <c r="W286" s="276">
        <v>2383.73</v>
      </c>
    </row>
    <row r="287" spans="1:26" s="494" customFormat="1" x14ac:dyDescent="0.2">
      <c r="A287" s="255" t="s">
        <v>7</v>
      </c>
      <c r="B287" s="277">
        <v>100</v>
      </c>
      <c r="C287" s="278">
        <v>100</v>
      </c>
      <c r="D287" s="333">
        <v>100</v>
      </c>
      <c r="E287" s="279">
        <v>93.8</v>
      </c>
      <c r="F287" s="280">
        <v>92.59</v>
      </c>
      <c r="G287" s="278">
        <v>100</v>
      </c>
      <c r="H287" s="278">
        <v>100</v>
      </c>
      <c r="I287" s="278">
        <v>100</v>
      </c>
      <c r="J287" s="278">
        <v>100</v>
      </c>
      <c r="K287" s="278">
        <v>100</v>
      </c>
      <c r="L287" s="278">
        <v>100</v>
      </c>
      <c r="M287" s="277">
        <v>88</v>
      </c>
      <c r="N287" s="278">
        <v>98.15</v>
      </c>
      <c r="O287" s="278">
        <v>100</v>
      </c>
      <c r="P287" s="278">
        <v>100</v>
      </c>
      <c r="Q287" s="279">
        <v>95.12</v>
      </c>
      <c r="R287" s="280">
        <v>84.38</v>
      </c>
      <c r="S287" s="280">
        <v>96.36</v>
      </c>
      <c r="T287" s="280">
        <v>100</v>
      </c>
      <c r="U287" s="280">
        <v>100</v>
      </c>
      <c r="V287" s="280">
        <v>95</v>
      </c>
      <c r="W287" s="281">
        <v>93.41</v>
      </c>
    </row>
    <row r="288" spans="1:26" s="494" customFormat="1" x14ac:dyDescent="0.2">
      <c r="A288" s="255" t="s">
        <v>8</v>
      </c>
      <c r="B288" s="282">
        <v>4.1000000000000002E-2</v>
      </c>
      <c r="C288" s="283">
        <v>3.9E-2</v>
      </c>
      <c r="D288" s="336">
        <v>3.9199999999999999E-2</v>
      </c>
      <c r="E288" s="284">
        <v>5.2499999999999998E-2</v>
      </c>
      <c r="F288" s="285">
        <v>6.6400000000000001E-2</v>
      </c>
      <c r="G288" s="283">
        <v>4.1000000000000002E-2</v>
      </c>
      <c r="H288" s="283">
        <v>3.9E-2</v>
      </c>
      <c r="I288" s="283">
        <v>3.6400000000000002E-2</v>
      </c>
      <c r="J288" s="283">
        <v>3.6600000000000001E-2</v>
      </c>
      <c r="K288" s="283">
        <v>4.1700000000000001E-2</v>
      </c>
      <c r="L288" s="283">
        <v>3.9800000000000002E-2</v>
      </c>
      <c r="M288" s="282">
        <v>6.0600000000000001E-2</v>
      </c>
      <c r="N288" s="283">
        <v>4.0599999999999997E-2</v>
      </c>
      <c r="O288" s="283">
        <v>0.04</v>
      </c>
      <c r="P288" s="283">
        <v>3.8699999999999998E-2</v>
      </c>
      <c r="Q288" s="284">
        <v>4.8099999999999997E-2</v>
      </c>
      <c r="R288" s="285">
        <v>6.1800000000000001E-2</v>
      </c>
      <c r="S288" s="285">
        <v>0.05</v>
      </c>
      <c r="T288" s="285">
        <v>3.15E-2</v>
      </c>
      <c r="U288" s="285">
        <v>3.9100000000000003E-2</v>
      </c>
      <c r="V288" s="285">
        <v>4.6899999999999997E-2</v>
      </c>
      <c r="W288" s="286">
        <v>5.5100000000000003E-2</v>
      </c>
    </row>
    <row r="289" spans="1:26" s="494" customFormat="1" x14ac:dyDescent="0.2">
      <c r="A289" s="271" t="s">
        <v>1</v>
      </c>
      <c r="B289" s="287">
        <f>B286/B285*100-100</f>
        <v>-0.51615720524019082</v>
      </c>
      <c r="C289" s="288">
        <f t="shared" ref="C289:F289" si="107">C286/C285*100-100</f>
        <v>1.9371179039301438</v>
      </c>
      <c r="D289" s="288">
        <f t="shared" si="107"/>
        <v>4.0458515283842758</v>
      </c>
      <c r="E289" s="289">
        <f t="shared" si="107"/>
        <v>9.1703056768559037</v>
      </c>
      <c r="F289" s="290">
        <f t="shared" si="107"/>
        <v>-1.5039301310043669</v>
      </c>
      <c r="G289" s="288">
        <f>G286/G285*100-100</f>
        <v>-0.17903930131004131</v>
      </c>
      <c r="H289" s="288">
        <f t="shared" ref="H289:L289" si="108">H286/H285*100-100</f>
        <v>1.2986899563318701</v>
      </c>
      <c r="I289" s="288">
        <f t="shared" si="108"/>
        <v>3.7707423580785928</v>
      </c>
      <c r="J289" s="288">
        <f t="shared" si="108"/>
        <v>4.8921397379912719</v>
      </c>
      <c r="K289" s="288">
        <f t="shared" si="108"/>
        <v>6.856331877729275</v>
      </c>
      <c r="L289" s="288">
        <f t="shared" si="108"/>
        <v>9.1489082969432332</v>
      </c>
      <c r="M289" s="287">
        <f>M286/M285*100-100</f>
        <v>-2.7423580786026207</v>
      </c>
      <c r="N289" s="288">
        <f t="shared" ref="N289:W289" si="109">N286/N285*100-100</f>
        <v>1.164628820960715</v>
      </c>
      <c r="O289" s="288">
        <f t="shared" si="109"/>
        <v>4.2819020087336241</v>
      </c>
      <c r="P289" s="288">
        <f t="shared" si="109"/>
        <v>5.3165938864628828</v>
      </c>
      <c r="Q289" s="289">
        <f t="shared" si="109"/>
        <v>9.479177772925766</v>
      </c>
      <c r="R289" s="290">
        <f t="shared" si="109"/>
        <v>-3.0838427947598177</v>
      </c>
      <c r="S289" s="288">
        <f t="shared" si="109"/>
        <v>1.921397379912662</v>
      </c>
      <c r="T289" s="288">
        <f t="shared" si="109"/>
        <v>5.3580786026200826</v>
      </c>
      <c r="U289" s="288">
        <f t="shared" si="109"/>
        <v>5.3991266375545734</v>
      </c>
      <c r="V289" s="288">
        <f t="shared" si="109"/>
        <v>9.0720524017467312</v>
      </c>
      <c r="W289" s="291">
        <f t="shared" si="109"/>
        <v>4.0930131004366785</v>
      </c>
    </row>
    <row r="290" spans="1:26" s="494" customFormat="1" ht="13.5" thickBot="1" x14ac:dyDescent="0.25">
      <c r="A290" s="292" t="s">
        <v>27</v>
      </c>
      <c r="B290" s="484">
        <f>B286-B272</f>
        <v>209.12999999999965</v>
      </c>
      <c r="C290" s="485">
        <f t="shared" ref="C290:W290" si="110">C286-C272</f>
        <v>205.17000000000007</v>
      </c>
      <c r="D290" s="485">
        <f t="shared" si="110"/>
        <v>202.09999999999991</v>
      </c>
      <c r="E290" s="486">
        <f t="shared" si="110"/>
        <v>233.32999999999993</v>
      </c>
      <c r="F290" s="487">
        <f t="shared" si="110"/>
        <v>204.61999999999989</v>
      </c>
      <c r="G290" s="485">
        <f t="shared" si="110"/>
        <v>173.95000000000027</v>
      </c>
      <c r="H290" s="485">
        <f t="shared" si="110"/>
        <v>142.90999999999985</v>
      </c>
      <c r="I290" s="485">
        <f t="shared" si="110"/>
        <v>183.31999999999971</v>
      </c>
      <c r="J290" s="485">
        <f t="shared" si="110"/>
        <v>167.23000000000002</v>
      </c>
      <c r="K290" s="485">
        <f t="shared" si="110"/>
        <v>194.91000000000031</v>
      </c>
      <c r="L290" s="485">
        <f t="shared" si="110"/>
        <v>152.33000000000038</v>
      </c>
      <c r="M290" s="484">
        <f t="shared" si="110"/>
        <v>177.57999999999993</v>
      </c>
      <c r="N290" s="485">
        <f t="shared" si="110"/>
        <v>176.47000000000025</v>
      </c>
      <c r="O290" s="485">
        <f t="shared" si="110"/>
        <v>196.73976699999957</v>
      </c>
      <c r="P290" s="485">
        <f t="shared" si="110"/>
        <v>164.48000000000002</v>
      </c>
      <c r="Q290" s="486">
        <f t="shared" si="110"/>
        <v>197.53828699999985</v>
      </c>
      <c r="R290" s="488">
        <f t="shared" si="110"/>
        <v>172.82000000000016</v>
      </c>
      <c r="S290" s="489">
        <f t="shared" si="110"/>
        <v>199.36000000000013</v>
      </c>
      <c r="T290" s="489">
        <f t="shared" si="110"/>
        <v>188.23000000000002</v>
      </c>
      <c r="U290" s="489">
        <f t="shared" si="110"/>
        <v>174.58999999999969</v>
      </c>
      <c r="V290" s="489">
        <f t="shared" si="110"/>
        <v>169.17999999999984</v>
      </c>
      <c r="W290" s="490">
        <f t="shared" si="110"/>
        <v>185.99000000000024</v>
      </c>
    </row>
    <row r="291" spans="1:26" s="494" customFormat="1" x14ac:dyDescent="0.2">
      <c r="A291" s="299" t="s">
        <v>51</v>
      </c>
      <c r="B291" s="300">
        <v>273</v>
      </c>
      <c r="C291" s="301">
        <v>490</v>
      </c>
      <c r="D291" s="390">
        <v>462</v>
      </c>
      <c r="E291" s="302">
        <v>610</v>
      </c>
      <c r="F291" s="303">
        <v>461</v>
      </c>
      <c r="G291" s="301">
        <v>515</v>
      </c>
      <c r="H291" s="301">
        <v>515</v>
      </c>
      <c r="I291" s="301">
        <v>976</v>
      </c>
      <c r="J291" s="301">
        <v>827</v>
      </c>
      <c r="K291" s="301">
        <v>941</v>
      </c>
      <c r="L291" s="301">
        <v>547</v>
      </c>
      <c r="M291" s="300">
        <v>349</v>
      </c>
      <c r="N291" s="301">
        <v>695</v>
      </c>
      <c r="O291" s="301">
        <v>512</v>
      </c>
      <c r="P291" s="301">
        <v>757</v>
      </c>
      <c r="Q291" s="302">
        <v>558</v>
      </c>
      <c r="R291" s="303">
        <v>428</v>
      </c>
      <c r="S291" s="303">
        <v>723</v>
      </c>
      <c r="T291" s="303">
        <v>500</v>
      </c>
      <c r="U291" s="303">
        <v>592</v>
      </c>
      <c r="V291" s="303">
        <v>559</v>
      </c>
      <c r="W291" s="304">
        <f>SUM(B291:V291)</f>
        <v>12290</v>
      </c>
      <c r="X291" s="228" t="s">
        <v>56</v>
      </c>
      <c r="Y291" s="305">
        <f>W277-W291</f>
        <v>3</v>
      </c>
      <c r="Z291" s="306">
        <f>Y291/W277</f>
        <v>2.4404132433092005E-4</v>
      </c>
    </row>
    <row r="292" spans="1:26" s="494" customFormat="1" x14ac:dyDescent="0.2">
      <c r="A292" s="307" t="s">
        <v>28</v>
      </c>
      <c r="B292" s="246">
        <v>108.5</v>
      </c>
      <c r="C292" s="244">
        <v>107</v>
      </c>
      <c r="D292" s="424">
        <v>106</v>
      </c>
      <c r="E292" s="247">
        <v>104</v>
      </c>
      <c r="F292" s="248">
        <v>107</v>
      </c>
      <c r="G292" s="244">
        <v>106</v>
      </c>
      <c r="H292" s="244">
        <v>105</v>
      </c>
      <c r="I292" s="244">
        <v>103</v>
      </c>
      <c r="J292" s="244">
        <v>102.5</v>
      </c>
      <c r="K292" s="244">
        <v>101.5</v>
      </c>
      <c r="L292" s="244">
        <v>100.5</v>
      </c>
      <c r="M292" s="246">
        <v>106</v>
      </c>
      <c r="N292" s="244">
        <v>105</v>
      </c>
      <c r="O292" s="244">
        <v>103</v>
      </c>
      <c r="P292" s="244">
        <v>102</v>
      </c>
      <c r="Q292" s="247">
        <v>100</v>
      </c>
      <c r="R292" s="248">
        <v>107.5</v>
      </c>
      <c r="S292" s="248">
        <v>105.5</v>
      </c>
      <c r="T292" s="248">
        <v>104</v>
      </c>
      <c r="U292" s="248">
        <v>102.5</v>
      </c>
      <c r="V292" s="248">
        <v>101</v>
      </c>
      <c r="W292" s="237"/>
      <c r="X292" s="228" t="s">
        <v>57</v>
      </c>
      <c r="Y292" s="228">
        <v>99.26</v>
      </c>
      <c r="Z292" s="228"/>
    </row>
    <row r="293" spans="1:26" s="494" customFormat="1" ht="13.5" thickBot="1" x14ac:dyDescent="0.25">
      <c r="A293" s="308" t="s">
        <v>26</v>
      </c>
      <c r="B293" s="249">
        <f>B292-B278</f>
        <v>4.5</v>
      </c>
      <c r="C293" s="245">
        <f t="shared" ref="C293:V293" si="111">C292-C278</f>
        <v>4.5</v>
      </c>
      <c r="D293" s="245">
        <f t="shared" si="111"/>
        <v>4.5</v>
      </c>
      <c r="E293" s="250">
        <f t="shared" si="111"/>
        <v>4.5</v>
      </c>
      <c r="F293" s="251">
        <f t="shared" si="111"/>
        <v>4.5</v>
      </c>
      <c r="G293" s="245">
        <f t="shared" si="111"/>
        <v>4.5</v>
      </c>
      <c r="H293" s="245">
        <f t="shared" si="111"/>
        <v>5</v>
      </c>
      <c r="I293" s="245">
        <f t="shared" si="111"/>
        <v>4.5</v>
      </c>
      <c r="J293" s="245">
        <f t="shared" si="111"/>
        <v>4.5</v>
      </c>
      <c r="K293" s="245">
        <f t="shared" si="111"/>
        <v>4.5</v>
      </c>
      <c r="L293" s="245">
        <f t="shared" si="111"/>
        <v>4.5</v>
      </c>
      <c r="M293" s="249">
        <f t="shared" si="111"/>
        <v>4.5</v>
      </c>
      <c r="N293" s="245">
        <f t="shared" si="111"/>
        <v>4.5</v>
      </c>
      <c r="O293" s="245">
        <f t="shared" si="111"/>
        <v>4.5</v>
      </c>
      <c r="P293" s="245">
        <f t="shared" si="111"/>
        <v>4.5</v>
      </c>
      <c r="Q293" s="250">
        <f t="shared" si="111"/>
        <v>4.5</v>
      </c>
      <c r="R293" s="251">
        <f t="shared" si="111"/>
        <v>5</v>
      </c>
      <c r="S293" s="245">
        <f t="shared" si="111"/>
        <v>4.5</v>
      </c>
      <c r="T293" s="245">
        <f t="shared" si="111"/>
        <v>4.5</v>
      </c>
      <c r="U293" s="245">
        <f t="shared" si="111"/>
        <v>4.5</v>
      </c>
      <c r="V293" s="245">
        <f t="shared" si="111"/>
        <v>4.5</v>
      </c>
      <c r="W293" s="238"/>
      <c r="X293" s="228" t="s">
        <v>26</v>
      </c>
      <c r="Y293" s="431">
        <f>Y292-Y278</f>
        <v>6.6600000000000108</v>
      </c>
      <c r="Z293" s="228"/>
    </row>
    <row r="294" spans="1:26" x14ac:dyDescent="0.2">
      <c r="H294" s="241">
        <v>105</v>
      </c>
    </row>
    <row r="295" spans="1:26" ht="13.5" thickBot="1" x14ac:dyDescent="0.25"/>
    <row r="296" spans="1:26" s="496" customFormat="1" ht="13.5" thickBot="1" x14ac:dyDescent="0.25">
      <c r="A296" s="254" t="s">
        <v>118</v>
      </c>
      <c r="B296" s="567" t="s">
        <v>53</v>
      </c>
      <c r="C296" s="568"/>
      <c r="D296" s="568"/>
      <c r="E296" s="569"/>
      <c r="F296" s="567" t="s">
        <v>68</v>
      </c>
      <c r="G296" s="568"/>
      <c r="H296" s="568"/>
      <c r="I296" s="568"/>
      <c r="J296" s="568"/>
      <c r="K296" s="568"/>
      <c r="L296" s="569"/>
      <c r="M296" s="567" t="s">
        <v>63</v>
      </c>
      <c r="N296" s="568"/>
      <c r="O296" s="568"/>
      <c r="P296" s="568"/>
      <c r="Q296" s="569"/>
      <c r="R296" s="567" t="s">
        <v>64</v>
      </c>
      <c r="S296" s="568"/>
      <c r="T296" s="568"/>
      <c r="U296" s="568"/>
      <c r="V296" s="569"/>
      <c r="W296" s="316" t="s">
        <v>55</v>
      </c>
    </row>
    <row r="297" spans="1:26" s="496" customFormat="1" x14ac:dyDescent="0.2">
      <c r="A297" s="255" t="s">
        <v>54</v>
      </c>
      <c r="B297" s="349">
        <v>1</v>
      </c>
      <c r="C297" s="260">
        <v>2</v>
      </c>
      <c r="D297" s="403">
        <v>3</v>
      </c>
      <c r="E297" s="350">
        <v>4</v>
      </c>
      <c r="F297" s="259">
        <v>5</v>
      </c>
      <c r="G297" s="260">
        <v>6</v>
      </c>
      <c r="H297" s="260">
        <v>7</v>
      </c>
      <c r="I297" s="260">
        <v>8</v>
      </c>
      <c r="J297" s="260">
        <v>9</v>
      </c>
      <c r="K297" s="260">
        <v>10</v>
      </c>
      <c r="L297" s="260">
        <v>11</v>
      </c>
      <c r="M297" s="349">
        <v>1</v>
      </c>
      <c r="N297" s="260">
        <v>2</v>
      </c>
      <c r="O297" s="260">
        <v>3</v>
      </c>
      <c r="P297" s="260">
        <v>4</v>
      </c>
      <c r="Q297" s="350">
        <v>5</v>
      </c>
      <c r="R297" s="259">
        <v>1</v>
      </c>
      <c r="S297" s="259">
        <v>2</v>
      </c>
      <c r="T297" s="259">
        <v>3</v>
      </c>
      <c r="U297" s="259">
        <v>4</v>
      </c>
      <c r="V297" s="259">
        <v>5</v>
      </c>
      <c r="W297" s="315"/>
    </row>
    <row r="298" spans="1:26" s="496" customFormat="1" x14ac:dyDescent="0.2">
      <c r="A298" s="255" t="s">
        <v>2</v>
      </c>
      <c r="B298" s="261">
        <v>1</v>
      </c>
      <c r="C298" s="370">
        <v>2</v>
      </c>
      <c r="D298" s="262">
        <v>3</v>
      </c>
      <c r="E298" s="377">
        <v>4</v>
      </c>
      <c r="F298" s="261">
        <v>1</v>
      </c>
      <c r="G298" s="370">
        <v>2</v>
      </c>
      <c r="H298" s="262">
        <v>3</v>
      </c>
      <c r="I298" s="351">
        <v>4</v>
      </c>
      <c r="J298" s="374">
        <v>5</v>
      </c>
      <c r="K298" s="373">
        <v>6</v>
      </c>
      <c r="L298" s="425">
        <v>7</v>
      </c>
      <c r="M298" s="261">
        <v>1</v>
      </c>
      <c r="N298" s="370">
        <v>2</v>
      </c>
      <c r="O298" s="262">
        <v>3</v>
      </c>
      <c r="P298" s="351">
        <v>4</v>
      </c>
      <c r="Q298" s="483">
        <v>5</v>
      </c>
      <c r="R298" s="263">
        <v>1</v>
      </c>
      <c r="S298" s="370">
        <v>2</v>
      </c>
      <c r="T298" s="262">
        <v>3</v>
      </c>
      <c r="U298" s="351">
        <v>4</v>
      </c>
      <c r="V298" s="374">
        <v>5</v>
      </c>
      <c r="W298" s="227" t="s">
        <v>0</v>
      </c>
    </row>
    <row r="299" spans="1:26" s="496" customFormat="1" x14ac:dyDescent="0.2">
      <c r="A299" s="265" t="s">
        <v>3</v>
      </c>
      <c r="B299" s="266">
        <v>2470</v>
      </c>
      <c r="C299" s="267">
        <v>2470</v>
      </c>
      <c r="D299" s="389">
        <v>2470</v>
      </c>
      <c r="E299" s="268">
        <v>2470</v>
      </c>
      <c r="F299" s="269">
        <v>2470</v>
      </c>
      <c r="G299" s="267">
        <v>2470</v>
      </c>
      <c r="H299" s="267">
        <v>2470</v>
      </c>
      <c r="I299" s="267">
        <v>2470</v>
      </c>
      <c r="J299" s="267">
        <v>2470</v>
      </c>
      <c r="K299" s="267">
        <v>2470</v>
      </c>
      <c r="L299" s="267">
        <v>2470</v>
      </c>
      <c r="M299" s="266">
        <v>2470</v>
      </c>
      <c r="N299" s="267">
        <v>2470</v>
      </c>
      <c r="O299" s="267">
        <v>2470</v>
      </c>
      <c r="P299" s="267">
        <v>2470</v>
      </c>
      <c r="Q299" s="268">
        <v>2470</v>
      </c>
      <c r="R299" s="269">
        <v>2470</v>
      </c>
      <c r="S299" s="267">
        <v>2470</v>
      </c>
      <c r="T299" s="267">
        <v>2470</v>
      </c>
      <c r="U299" s="267">
        <v>2470</v>
      </c>
      <c r="V299" s="267">
        <v>2470</v>
      </c>
      <c r="W299" s="270">
        <v>2470</v>
      </c>
    </row>
    <row r="300" spans="1:26" s="496" customFormat="1" x14ac:dyDescent="0.2">
      <c r="A300" s="271" t="s">
        <v>6</v>
      </c>
      <c r="B300" s="272">
        <v>2366</v>
      </c>
      <c r="C300" s="273">
        <v>2506.67</v>
      </c>
      <c r="D300" s="330">
        <v>2575.2600000000002</v>
      </c>
      <c r="E300" s="274">
        <v>2676.44</v>
      </c>
      <c r="F300" s="275">
        <v>2457.71</v>
      </c>
      <c r="G300" s="273">
        <v>2497.58</v>
      </c>
      <c r="H300" s="273">
        <v>2503.9499999999998</v>
      </c>
      <c r="I300" s="273">
        <v>2538.83</v>
      </c>
      <c r="J300" s="273">
        <v>2552.2600000000002</v>
      </c>
      <c r="K300" s="273">
        <v>2590</v>
      </c>
      <c r="L300" s="273">
        <v>2687.44</v>
      </c>
      <c r="M300" s="272">
        <v>2415.71</v>
      </c>
      <c r="N300" s="273">
        <v>2462.16</v>
      </c>
      <c r="O300" s="273">
        <v>2534.3902440000002</v>
      </c>
      <c r="P300" s="273">
        <v>2522.1999999999998</v>
      </c>
      <c r="Q300" s="274">
        <v>2643.902439</v>
      </c>
      <c r="R300" s="275">
        <v>2409.39</v>
      </c>
      <c r="S300" s="275">
        <v>2557.6799999999998</v>
      </c>
      <c r="T300" s="275">
        <v>2574.21</v>
      </c>
      <c r="U300" s="275">
        <v>2614.09</v>
      </c>
      <c r="V300" s="275">
        <v>2619.52</v>
      </c>
      <c r="W300" s="276">
        <v>2546.23</v>
      </c>
    </row>
    <row r="301" spans="1:26" s="496" customFormat="1" x14ac:dyDescent="0.2">
      <c r="A301" s="255" t="s">
        <v>7</v>
      </c>
      <c r="B301" s="277">
        <v>90</v>
      </c>
      <c r="C301" s="278">
        <v>100</v>
      </c>
      <c r="D301" s="333">
        <v>100</v>
      </c>
      <c r="E301" s="279">
        <v>88.9</v>
      </c>
      <c r="F301" s="280">
        <v>85.71</v>
      </c>
      <c r="G301" s="278">
        <v>98.39</v>
      </c>
      <c r="H301" s="278">
        <v>94.74</v>
      </c>
      <c r="I301" s="278">
        <v>98.7</v>
      </c>
      <c r="J301" s="278">
        <v>98.39</v>
      </c>
      <c r="K301" s="278">
        <v>94.29</v>
      </c>
      <c r="L301" s="278">
        <v>97.44</v>
      </c>
      <c r="M301" s="277">
        <v>89.29</v>
      </c>
      <c r="N301" s="278">
        <v>98.04</v>
      </c>
      <c r="O301" s="278">
        <v>97.56</v>
      </c>
      <c r="P301" s="278">
        <v>94.92</v>
      </c>
      <c r="Q301" s="279">
        <v>85.37</v>
      </c>
      <c r="R301" s="280">
        <v>93.94</v>
      </c>
      <c r="S301" s="280">
        <v>96.43</v>
      </c>
      <c r="T301" s="280">
        <v>100</v>
      </c>
      <c r="U301" s="280">
        <v>97.73</v>
      </c>
      <c r="V301" s="280">
        <v>100</v>
      </c>
      <c r="W301" s="281">
        <v>92.77</v>
      </c>
    </row>
    <row r="302" spans="1:26" s="496" customFormat="1" x14ac:dyDescent="0.2">
      <c r="A302" s="255" t="s">
        <v>8</v>
      </c>
      <c r="B302" s="282">
        <v>6.5500000000000003E-2</v>
      </c>
      <c r="C302" s="283">
        <v>4.2200000000000001E-2</v>
      </c>
      <c r="D302" s="336">
        <v>4.1300000000000003E-2</v>
      </c>
      <c r="E302" s="284">
        <v>5.5800000000000002E-2</v>
      </c>
      <c r="F302" s="285">
        <v>6.9199999999999998E-2</v>
      </c>
      <c r="G302" s="283">
        <v>3.5999999999999997E-2</v>
      </c>
      <c r="H302" s="283">
        <v>5.1999999999999998E-2</v>
      </c>
      <c r="I302" s="283">
        <v>4.7100000000000003E-2</v>
      </c>
      <c r="J302" s="283">
        <v>3.9E-2</v>
      </c>
      <c r="K302" s="283">
        <v>4.87E-2</v>
      </c>
      <c r="L302" s="283">
        <v>5.5599999999999997E-2</v>
      </c>
      <c r="M302" s="282">
        <v>5.6899999999999999E-2</v>
      </c>
      <c r="N302" s="283">
        <v>4.36E-2</v>
      </c>
      <c r="O302" s="283">
        <v>0.04</v>
      </c>
      <c r="P302" s="283">
        <v>4.9799999999999997E-2</v>
      </c>
      <c r="Q302" s="284">
        <v>5.79E-2</v>
      </c>
      <c r="R302" s="285">
        <v>5.2299999999999999E-2</v>
      </c>
      <c r="S302" s="285">
        <v>5.1999999999999998E-2</v>
      </c>
      <c r="T302" s="285">
        <v>4.48E-2</v>
      </c>
      <c r="U302" s="285">
        <v>4.24E-2</v>
      </c>
      <c r="V302" s="285">
        <v>4.2999999999999997E-2</v>
      </c>
      <c r="W302" s="286">
        <v>5.6800000000000003E-2</v>
      </c>
    </row>
    <row r="303" spans="1:26" s="496" customFormat="1" x14ac:dyDescent="0.2">
      <c r="A303" s="271" t="s">
        <v>1</v>
      </c>
      <c r="B303" s="287">
        <f>B300/B299*100-100</f>
        <v>-4.2105263157894797</v>
      </c>
      <c r="C303" s="288">
        <f t="shared" ref="C303:F303" si="112">C300/C299*100-100</f>
        <v>1.4846153846153953</v>
      </c>
      <c r="D303" s="288">
        <f t="shared" si="112"/>
        <v>4.2615384615384784</v>
      </c>
      <c r="E303" s="289">
        <f t="shared" si="112"/>
        <v>8.3578947368420984</v>
      </c>
      <c r="F303" s="290">
        <f t="shared" si="112"/>
        <v>-0.49757085020242187</v>
      </c>
      <c r="G303" s="288">
        <f>G300/G299*100-100</f>
        <v>1.1165991902833952</v>
      </c>
      <c r="H303" s="288">
        <f t="shared" ref="H303:L303" si="113">H300/H299*100-100</f>
        <v>1.3744939271254992</v>
      </c>
      <c r="I303" s="288">
        <f t="shared" si="113"/>
        <v>2.7866396761133672</v>
      </c>
      <c r="J303" s="288">
        <f t="shared" si="113"/>
        <v>3.3303643724696457</v>
      </c>
      <c r="K303" s="288">
        <f t="shared" si="113"/>
        <v>4.8582995951417018</v>
      </c>
      <c r="L303" s="288">
        <f t="shared" si="113"/>
        <v>8.8032388663967538</v>
      </c>
      <c r="M303" s="287">
        <f>M300/M299*100-100</f>
        <v>-2.197975708502014</v>
      </c>
      <c r="N303" s="288">
        <f t="shared" ref="N303:W303" si="114">N300/N299*100-100</f>
        <v>-0.31740890688260492</v>
      </c>
      <c r="O303" s="288">
        <f t="shared" si="114"/>
        <v>2.606892469635639</v>
      </c>
      <c r="P303" s="288">
        <f t="shared" si="114"/>
        <v>2.1133603238866243</v>
      </c>
      <c r="Q303" s="289">
        <f t="shared" si="114"/>
        <v>7.040584574898773</v>
      </c>
      <c r="R303" s="290">
        <f t="shared" si="114"/>
        <v>-2.4538461538461576</v>
      </c>
      <c r="S303" s="288">
        <f t="shared" si="114"/>
        <v>3.5497975708501883</v>
      </c>
      <c r="T303" s="288">
        <f t="shared" si="114"/>
        <v>4.2190283400809676</v>
      </c>
      <c r="U303" s="288">
        <f t="shared" si="114"/>
        <v>5.8336032388663881</v>
      </c>
      <c r="V303" s="288">
        <f t="shared" si="114"/>
        <v>6.0534412955465626</v>
      </c>
      <c r="W303" s="291">
        <f t="shared" si="114"/>
        <v>3.0862348178137609</v>
      </c>
    </row>
    <row r="304" spans="1:26" s="496" customFormat="1" ht="13.5" thickBot="1" x14ac:dyDescent="0.25">
      <c r="A304" s="292" t="s">
        <v>27</v>
      </c>
      <c r="B304" s="484">
        <f>B300-B286</f>
        <v>87.820000000000164</v>
      </c>
      <c r="C304" s="485">
        <f t="shared" ref="C304:W304" si="115">C300-C286</f>
        <v>172.30999999999995</v>
      </c>
      <c r="D304" s="485">
        <f t="shared" si="115"/>
        <v>192.61000000000013</v>
      </c>
      <c r="E304" s="486">
        <f t="shared" si="115"/>
        <v>176.44000000000005</v>
      </c>
      <c r="F304" s="487">
        <f t="shared" si="115"/>
        <v>202.15000000000009</v>
      </c>
      <c r="G304" s="485">
        <f t="shared" si="115"/>
        <v>211.67999999999984</v>
      </c>
      <c r="H304" s="485">
        <f t="shared" si="115"/>
        <v>184.21000000000004</v>
      </c>
      <c r="I304" s="485">
        <f t="shared" si="115"/>
        <v>162.48000000000002</v>
      </c>
      <c r="J304" s="485">
        <f t="shared" si="115"/>
        <v>150.23000000000002</v>
      </c>
      <c r="K304" s="485">
        <f t="shared" si="115"/>
        <v>142.98999999999978</v>
      </c>
      <c r="L304" s="485">
        <f t="shared" si="115"/>
        <v>187.92999999999984</v>
      </c>
      <c r="M304" s="484">
        <f t="shared" si="115"/>
        <v>188.51000000000022</v>
      </c>
      <c r="N304" s="485">
        <f t="shared" si="115"/>
        <v>145.48999999999978</v>
      </c>
      <c r="O304" s="485">
        <f t="shared" si="115"/>
        <v>146.33468800000037</v>
      </c>
      <c r="P304" s="485">
        <f t="shared" si="115"/>
        <v>110.44999999999982</v>
      </c>
      <c r="Q304" s="486">
        <f t="shared" si="115"/>
        <v>136.82926799999996</v>
      </c>
      <c r="R304" s="488">
        <f t="shared" si="115"/>
        <v>190.00999999999976</v>
      </c>
      <c r="S304" s="489">
        <f t="shared" si="115"/>
        <v>223.67999999999984</v>
      </c>
      <c r="T304" s="489">
        <f t="shared" si="115"/>
        <v>161.51000000000022</v>
      </c>
      <c r="U304" s="489">
        <f t="shared" si="115"/>
        <v>200.45000000000027</v>
      </c>
      <c r="V304" s="489">
        <f t="shared" si="115"/>
        <v>121.76999999999998</v>
      </c>
      <c r="W304" s="490">
        <f t="shared" si="115"/>
        <v>162.5</v>
      </c>
    </row>
    <row r="305" spans="1:26" s="496" customFormat="1" x14ac:dyDescent="0.2">
      <c r="A305" s="299" t="s">
        <v>51</v>
      </c>
      <c r="B305" s="300">
        <v>273</v>
      </c>
      <c r="C305" s="301">
        <v>490</v>
      </c>
      <c r="D305" s="390">
        <v>462</v>
      </c>
      <c r="E305" s="302">
        <v>610</v>
      </c>
      <c r="F305" s="303">
        <v>461</v>
      </c>
      <c r="G305" s="301">
        <v>515</v>
      </c>
      <c r="H305" s="301">
        <v>515</v>
      </c>
      <c r="I305" s="301">
        <v>976</v>
      </c>
      <c r="J305" s="301">
        <v>827</v>
      </c>
      <c r="K305" s="301">
        <v>941</v>
      </c>
      <c r="L305" s="301">
        <v>547</v>
      </c>
      <c r="M305" s="300">
        <v>349</v>
      </c>
      <c r="N305" s="301">
        <v>695</v>
      </c>
      <c r="O305" s="301">
        <v>511</v>
      </c>
      <c r="P305" s="301">
        <v>757</v>
      </c>
      <c r="Q305" s="302">
        <v>558</v>
      </c>
      <c r="R305" s="303">
        <v>428</v>
      </c>
      <c r="S305" s="303">
        <v>722</v>
      </c>
      <c r="T305" s="303">
        <v>499</v>
      </c>
      <c r="U305" s="303">
        <v>592</v>
      </c>
      <c r="V305" s="303">
        <v>559</v>
      </c>
      <c r="W305" s="304">
        <f>SUM(B305:V305)</f>
        <v>12287</v>
      </c>
      <c r="X305" s="228" t="s">
        <v>56</v>
      </c>
      <c r="Y305" s="305">
        <f>W291-W305</f>
        <v>3</v>
      </c>
      <c r="Z305" s="306">
        <f>Y305/W291</f>
        <v>2.4410089503661513E-4</v>
      </c>
    </row>
    <row r="306" spans="1:26" s="496" customFormat="1" x14ac:dyDescent="0.2">
      <c r="A306" s="307" t="s">
        <v>28</v>
      </c>
      <c r="B306" s="246">
        <v>113.5</v>
      </c>
      <c r="C306" s="244">
        <v>111.5</v>
      </c>
      <c r="D306" s="424">
        <v>110.5</v>
      </c>
      <c r="E306" s="247">
        <v>108.5</v>
      </c>
      <c r="F306" s="248">
        <v>111.5</v>
      </c>
      <c r="G306" s="244">
        <v>110.5</v>
      </c>
      <c r="H306" s="244">
        <v>109.5</v>
      </c>
      <c r="I306" s="244">
        <v>107.5</v>
      </c>
      <c r="J306" s="244">
        <v>107</v>
      </c>
      <c r="K306" s="244">
        <v>106</v>
      </c>
      <c r="L306" s="244">
        <v>105</v>
      </c>
      <c r="M306" s="246">
        <v>111</v>
      </c>
      <c r="N306" s="244">
        <v>110</v>
      </c>
      <c r="O306" s="244">
        <v>108</v>
      </c>
      <c r="P306" s="244">
        <v>107</v>
      </c>
      <c r="Q306" s="247">
        <v>105</v>
      </c>
      <c r="R306" s="248">
        <v>112</v>
      </c>
      <c r="S306" s="248">
        <v>110</v>
      </c>
      <c r="T306" s="248">
        <v>108.5</v>
      </c>
      <c r="U306" s="248">
        <v>107</v>
      </c>
      <c r="V306" s="248">
        <v>106</v>
      </c>
      <c r="W306" s="237"/>
      <c r="X306" s="228" t="s">
        <v>57</v>
      </c>
      <c r="Y306" s="228">
        <v>103.8</v>
      </c>
      <c r="Z306" s="228"/>
    </row>
    <row r="307" spans="1:26" s="496" customFormat="1" ht="13.5" thickBot="1" x14ac:dyDescent="0.25">
      <c r="A307" s="308" t="s">
        <v>26</v>
      </c>
      <c r="B307" s="249">
        <f>B306-B292</f>
        <v>5</v>
      </c>
      <c r="C307" s="245">
        <f t="shared" ref="C307:V307" si="116">C306-C292</f>
        <v>4.5</v>
      </c>
      <c r="D307" s="245">
        <f t="shared" si="116"/>
        <v>4.5</v>
      </c>
      <c r="E307" s="250">
        <f t="shared" si="116"/>
        <v>4.5</v>
      </c>
      <c r="F307" s="251">
        <f t="shared" si="116"/>
        <v>4.5</v>
      </c>
      <c r="G307" s="245">
        <f t="shared" si="116"/>
        <v>4.5</v>
      </c>
      <c r="H307" s="245">
        <f t="shared" si="116"/>
        <v>4.5</v>
      </c>
      <c r="I307" s="245">
        <f t="shared" si="116"/>
        <v>4.5</v>
      </c>
      <c r="J307" s="245">
        <f t="shared" si="116"/>
        <v>4.5</v>
      </c>
      <c r="K307" s="245">
        <f t="shared" si="116"/>
        <v>4.5</v>
      </c>
      <c r="L307" s="245">
        <f t="shared" si="116"/>
        <v>4.5</v>
      </c>
      <c r="M307" s="249">
        <f t="shared" si="116"/>
        <v>5</v>
      </c>
      <c r="N307" s="245">
        <f t="shared" si="116"/>
        <v>5</v>
      </c>
      <c r="O307" s="245">
        <f t="shared" si="116"/>
        <v>5</v>
      </c>
      <c r="P307" s="245">
        <f t="shared" si="116"/>
        <v>5</v>
      </c>
      <c r="Q307" s="250">
        <f t="shared" si="116"/>
        <v>5</v>
      </c>
      <c r="R307" s="251">
        <f t="shared" si="116"/>
        <v>4.5</v>
      </c>
      <c r="S307" s="245">
        <f t="shared" si="116"/>
        <v>4.5</v>
      </c>
      <c r="T307" s="245">
        <f t="shared" si="116"/>
        <v>4.5</v>
      </c>
      <c r="U307" s="245">
        <f t="shared" si="116"/>
        <v>4.5</v>
      </c>
      <c r="V307" s="245">
        <f t="shared" si="116"/>
        <v>5</v>
      </c>
      <c r="W307" s="238"/>
      <c r="X307" s="228" t="s">
        <v>26</v>
      </c>
      <c r="Y307" s="431">
        <f>Y306-Y292</f>
        <v>4.539999999999992</v>
      </c>
      <c r="Z307" s="228"/>
    </row>
    <row r="309" spans="1:26" ht="13.5" thickBot="1" x14ac:dyDescent="0.25"/>
    <row r="310" spans="1:26" s="498" customFormat="1" ht="13.5" thickBot="1" x14ac:dyDescent="0.25">
      <c r="A310" s="254" t="s">
        <v>119</v>
      </c>
      <c r="B310" s="567" t="s">
        <v>53</v>
      </c>
      <c r="C310" s="568"/>
      <c r="D310" s="568"/>
      <c r="E310" s="569"/>
      <c r="F310" s="567" t="s">
        <v>68</v>
      </c>
      <c r="G310" s="568"/>
      <c r="H310" s="568"/>
      <c r="I310" s="568"/>
      <c r="J310" s="568"/>
      <c r="K310" s="568"/>
      <c r="L310" s="569"/>
      <c r="M310" s="567" t="s">
        <v>63</v>
      </c>
      <c r="N310" s="568"/>
      <c r="O310" s="568"/>
      <c r="P310" s="568"/>
      <c r="Q310" s="569"/>
      <c r="R310" s="567" t="s">
        <v>64</v>
      </c>
      <c r="S310" s="568"/>
      <c r="T310" s="568"/>
      <c r="U310" s="568"/>
      <c r="V310" s="569"/>
      <c r="W310" s="316" t="s">
        <v>55</v>
      </c>
    </row>
    <row r="311" spans="1:26" s="498" customFormat="1" x14ac:dyDescent="0.2">
      <c r="A311" s="255" t="s">
        <v>54</v>
      </c>
      <c r="B311" s="349">
        <v>1</v>
      </c>
      <c r="C311" s="260">
        <v>2</v>
      </c>
      <c r="D311" s="403">
        <v>3</v>
      </c>
      <c r="E311" s="350">
        <v>4</v>
      </c>
      <c r="F311" s="259">
        <v>5</v>
      </c>
      <c r="G311" s="260">
        <v>6</v>
      </c>
      <c r="H311" s="260">
        <v>7</v>
      </c>
      <c r="I311" s="260">
        <v>8</v>
      </c>
      <c r="J311" s="260">
        <v>9</v>
      </c>
      <c r="K311" s="260">
        <v>10</v>
      </c>
      <c r="L311" s="260">
        <v>11</v>
      </c>
      <c r="M311" s="349">
        <v>1</v>
      </c>
      <c r="N311" s="260">
        <v>2</v>
      </c>
      <c r="O311" s="260">
        <v>3</v>
      </c>
      <c r="P311" s="260">
        <v>4</v>
      </c>
      <c r="Q311" s="350">
        <v>5</v>
      </c>
      <c r="R311" s="259">
        <v>1</v>
      </c>
      <c r="S311" s="259">
        <v>2</v>
      </c>
      <c r="T311" s="259">
        <v>3</v>
      </c>
      <c r="U311" s="259">
        <v>4</v>
      </c>
      <c r="V311" s="259">
        <v>5</v>
      </c>
      <c r="W311" s="315"/>
    </row>
    <row r="312" spans="1:26" s="498" customFormat="1" x14ac:dyDescent="0.2">
      <c r="A312" s="255" t="s">
        <v>2</v>
      </c>
      <c r="B312" s="261">
        <v>1</v>
      </c>
      <c r="C312" s="370">
        <v>2</v>
      </c>
      <c r="D312" s="262">
        <v>3</v>
      </c>
      <c r="E312" s="377">
        <v>4</v>
      </c>
      <c r="F312" s="261">
        <v>1</v>
      </c>
      <c r="G312" s="370">
        <v>2</v>
      </c>
      <c r="H312" s="262">
        <v>3</v>
      </c>
      <c r="I312" s="351">
        <v>4</v>
      </c>
      <c r="J312" s="374">
        <v>5</v>
      </c>
      <c r="K312" s="373">
        <v>6</v>
      </c>
      <c r="L312" s="425">
        <v>7</v>
      </c>
      <c r="M312" s="261">
        <v>1</v>
      </c>
      <c r="N312" s="370">
        <v>2</v>
      </c>
      <c r="O312" s="262">
        <v>3</v>
      </c>
      <c r="P312" s="351">
        <v>4</v>
      </c>
      <c r="Q312" s="483">
        <v>5</v>
      </c>
      <c r="R312" s="263">
        <v>1</v>
      </c>
      <c r="S312" s="370">
        <v>2</v>
      </c>
      <c r="T312" s="262">
        <v>3</v>
      </c>
      <c r="U312" s="351">
        <v>4</v>
      </c>
      <c r="V312" s="374">
        <v>5</v>
      </c>
      <c r="W312" s="227" t="s">
        <v>0</v>
      </c>
    </row>
    <row r="313" spans="1:26" s="498" customFormat="1" x14ac:dyDescent="0.2">
      <c r="A313" s="265" t="s">
        <v>3</v>
      </c>
      <c r="B313" s="266">
        <v>2670</v>
      </c>
      <c r="C313" s="267">
        <v>2670</v>
      </c>
      <c r="D313" s="389">
        <v>2670</v>
      </c>
      <c r="E313" s="268">
        <v>2670</v>
      </c>
      <c r="F313" s="269">
        <v>2670</v>
      </c>
      <c r="G313" s="267">
        <v>2670</v>
      </c>
      <c r="H313" s="267">
        <v>2670</v>
      </c>
      <c r="I313" s="267">
        <v>2670</v>
      </c>
      <c r="J313" s="267">
        <v>2670</v>
      </c>
      <c r="K313" s="267">
        <v>2670</v>
      </c>
      <c r="L313" s="267">
        <v>2670</v>
      </c>
      <c r="M313" s="266">
        <v>2670</v>
      </c>
      <c r="N313" s="267">
        <v>2670</v>
      </c>
      <c r="O313" s="267">
        <v>2670</v>
      </c>
      <c r="P313" s="267">
        <v>2670</v>
      </c>
      <c r="Q313" s="268">
        <v>2670</v>
      </c>
      <c r="R313" s="269">
        <v>2670</v>
      </c>
      <c r="S313" s="267">
        <v>2670</v>
      </c>
      <c r="T313" s="267">
        <v>2670</v>
      </c>
      <c r="U313" s="267">
        <v>2670</v>
      </c>
      <c r="V313" s="267">
        <v>2670</v>
      </c>
      <c r="W313" s="270">
        <v>2670</v>
      </c>
    </row>
    <row r="314" spans="1:26" s="498" customFormat="1" x14ac:dyDescent="0.2">
      <c r="A314" s="271" t="s">
        <v>6</v>
      </c>
      <c r="B314" s="272">
        <v>2678.57</v>
      </c>
      <c r="C314" s="273">
        <v>2716.41</v>
      </c>
      <c r="D314" s="330">
        <v>2771.14</v>
      </c>
      <c r="E314" s="274">
        <v>2844.13</v>
      </c>
      <c r="F314" s="275">
        <v>2630.57</v>
      </c>
      <c r="G314" s="273">
        <v>2668.16</v>
      </c>
      <c r="H314" s="273">
        <v>2707.22</v>
      </c>
      <c r="I314" s="273">
        <v>2746.16</v>
      </c>
      <c r="J314" s="273">
        <v>2731.21</v>
      </c>
      <c r="K314" s="273">
        <v>2785.86</v>
      </c>
      <c r="L314" s="273">
        <v>2777.14</v>
      </c>
      <c r="M314" s="272">
        <v>2689.68</v>
      </c>
      <c r="N314" s="273">
        <v>2706.3</v>
      </c>
      <c r="O314" s="273">
        <v>2747.878788</v>
      </c>
      <c r="P314" s="273">
        <v>2782.36</v>
      </c>
      <c r="Q314" s="274">
        <v>2803</v>
      </c>
      <c r="R314" s="275">
        <v>2624.83</v>
      </c>
      <c r="S314" s="275">
        <v>2751.72</v>
      </c>
      <c r="T314" s="275">
        <v>2760.79</v>
      </c>
      <c r="U314" s="275">
        <v>2821.05</v>
      </c>
      <c r="V314" s="275">
        <v>2846.51</v>
      </c>
      <c r="W314" s="276">
        <v>2750.81</v>
      </c>
    </row>
    <row r="315" spans="1:26" s="498" customFormat="1" x14ac:dyDescent="0.2">
      <c r="A315" s="255" t="s">
        <v>7</v>
      </c>
      <c r="B315" s="277">
        <v>95.2</v>
      </c>
      <c r="C315" s="278">
        <v>92.31</v>
      </c>
      <c r="D315" s="333">
        <v>100</v>
      </c>
      <c r="E315" s="279">
        <v>93.5</v>
      </c>
      <c r="F315" s="280">
        <v>85.71</v>
      </c>
      <c r="G315" s="278">
        <v>100</v>
      </c>
      <c r="H315" s="278">
        <v>94.44</v>
      </c>
      <c r="I315" s="278">
        <v>95.89</v>
      </c>
      <c r="J315" s="278">
        <v>100</v>
      </c>
      <c r="K315" s="278">
        <v>95.71</v>
      </c>
      <c r="L315" s="278">
        <v>95.24</v>
      </c>
      <c r="M315" s="277">
        <v>87.1</v>
      </c>
      <c r="N315" s="278">
        <v>94.44</v>
      </c>
      <c r="O315" s="278">
        <v>96.97</v>
      </c>
      <c r="P315" s="278">
        <v>94.55</v>
      </c>
      <c r="Q315" s="279">
        <v>84</v>
      </c>
      <c r="R315" s="280">
        <v>79.31</v>
      </c>
      <c r="S315" s="280">
        <v>91.38</v>
      </c>
      <c r="T315" s="280">
        <v>97.37</v>
      </c>
      <c r="U315" s="280">
        <v>91.23</v>
      </c>
      <c r="V315" s="280">
        <v>83.72</v>
      </c>
      <c r="W315" s="281">
        <v>91.78</v>
      </c>
    </row>
    <row r="316" spans="1:26" s="498" customFormat="1" x14ac:dyDescent="0.2">
      <c r="A316" s="255" t="s">
        <v>8</v>
      </c>
      <c r="B316" s="282">
        <v>3.9699999999999999E-2</v>
      </c>
      <c r="C316" s="283">
        <v>5.3800000000000001E-2</v>
      </c>
      <c r="D316" s="336">
        <v>4.9399999999999999E-2</v>
      </c>
      <c r="E316" s="284">
        <v>6.3500000000000001E-2</v>
      </c>
      <c r="F316" s="285">
        <v>6.13E-2</v>
      </c>
      <c r="G316" s="283">
        <v>4.4999999999999998E-2</v>
      </c>
      <c r="H316" s="283">
        <v>5.3999999999999999E-2</v>
      </c>
      <c r="I316" s="283">
        <v>5.3900000000000003E-2</v>
      </c>
      <c r="J316" s="283">
        <v>4.5999999999999999E-2</v>
      </c>
      <c r="K316" s="283">
        <v>5.3100000000000001E-2</v>
      </c>
      <c r="L316" s="283">
        <v>5.7599999999999998E-2</v>
      </c>
      <c r="M316" s="282">
        <v>5.67E-2</v>
      </c>
      <c r="N316" s="283">
        <v>5.7700000000000001E-2</v>
      </c>
      <c r="O316" s="283">
        <v>0.05</v>
      </c>
      <c r="P316" s="283">
        <v>5.6899999999999999E-2</v>
      </c>
      <c r="Q316" s="284">
        <v>7.3800000000000004E-2</v>
      </c>
      <c r="R316" s="285">
        <v>7.2800000000000004E-2</v>
      </c>
      <c r="S316" s="285">
        <v>6.1199999999999997E-2</v>
      </c>
      <c r="T316" s="285">
        <v>4.7600000000000003E-2</v>
      </c>
      <c r="U316" s="285">
        <v>5.4199999999999998E-2</v>
      </c>
      <c r="V316" s="285">
        <v>6.4100000000000004E-2</v>
      </c>
      <c r="W316" s="286">
        <v>6.0299999999999999E-2</v>
      </c>
    </row>
    <row r="317" spans="1:26" s="498" customFormat="1" x14ac:dyDescent="0.2">
      <c r="A317" s="271" t="s">
        <v>1</v>
      </c>
      <c r="B317" s="287">
        <f>B314/B313*100-100</f>
        <v>0.32097378277154576</v>
      </c>
      <c r="C317" s="288">
        <f t="shared" ref="C317:F317" si="117">C314/C313*100-100</f>
        <v>1.7382022471910119</v>
      </c>
      <c r="D317" s="288">
        <f t="shared" si="117"/>
        <v>3.7880149812734203</v>
      </c>
      <c r="E317" s="289">
        <f t="shared" si="117"/>
        <v>6.5217228464419463</v>
      </c>
      <c r="F317" s="290">
        <f t="shared" si="117"/>
        <v>-1.4767790262172298</v>
      </c>
      <c r="G317" s="288">
        <f>G314/G313*100-100</f>
        <v>-6.8913857677912915E-2</v>
      </c>
      <c r="H317" s="288">
        <f t="shared" ref="H317:L317" si="118">H314/H313*100-100</f>
        <v>1.3940074906366959</v>
      </c>
      <c r="I317" s="288">
        <f t="shared" si="118"/>
        <v>2.8524344569288473</v>
      </c>
      <c r="J317" s="288">
        <f t="shared" si="118"/>
        <v>2.2925093632958777</v>
      </c>
      <c r="K317" s="288">
        <f t="shared" si="118"/>
        <v>4.3393258426966241</v>
      </c>
      <c r="L317" s="288">
        <f t="shared" si="118"/>
        <v>4.012734082397003</v>
      </c>
      <c r="M317" s="287">
        <f>M314/M313*100-100</f>
        <v>0.73707865168539399</v>
      </c>
      <c r="N317" s="288">
        <f t="shared" ref="N317:W317" si="119">N314/N313*100-100</f>
        <v>1.3595505617977466</v>
      </c>
      <c r="O317" s="288">
        <f t="shared" si="119"/>
        <v>2.9168085393258281</v>
      </c>
      <c r="P317" s="288">
        <f t="shared" si="119"/>
        <v>4.2082397003745342</v>
      </c>
      <c r="Q317" s="289">
        <f t="shared" si="119"/>
        <v>4.9812734082397014</v>
      </c>
      <c r="R317" s="290">
        <f t="shared" si="119"/>
        <v>-1.6917602996254715</v>
      </c>
      <c r="S317" s="288">
        <f t="shared" si="119"/>
        <v>3.0606741573033531</v>
      </c>
      <c r="T317" s="288">
        <f t="shared" si="119"/>
        <v>3.4003745318352117</v>
      </c>
      <c r="U317" s="288">
        <f t="shared" si="119"/>
        <v>5.6573033707865079</v>
      </c>
      <c r="V317" s="288">
        <f t="shared" si="119"/>
        <v>6.6108614232209817</v>
      </c>
      <c r="W317" s="291">
        <f t="shared" si="119"/>
        <v>3.026591760299624</v>
      </c>
    </row>
    <row r="318" spans="1:26" s="498" customFormat="1" ht="13.5" thickBot="1" x14ac:dyDescent="0.25">
      <c r="A318" s="292" t="s">
        <v>27</v>
      </c>
      <c r="B318" s="484">
        <f>B314-B300</f>
        <v>312.57000000000016</v>
      </c>
      <c r="C318" s="485">
        <f t="shared" ref="C318:W318" si="120">C314-C300</f>
        <v>209.73999999999978</v>
      </c>
      <c r="D318" s="485">
        <f t="shared" si="120"/>
        <v>195.87999999999965</v>
      </c>
      <c r="E318" s="486">
        <f t="shared" si="120"/>
        <v>167.69000000000005</v>
      </c>
      <c r="F318" s="487">
        <f t="shared" si="120"/>
        <v>172.86000000000013</v>
      </c>
      <c r="G318" s="485">
        <f t="shared" si="120"/>
        <v>170.57999999999993</v>
      </c>
      <c r="H318" s="485">
        <f t="shared" si="120"/>
        <v>203.26999999999998</v>
      </c>
      <c r="I318" s="485">
        <f t="shared" si="120"/>
        <v>207.32999999999993</v>
      </c>
      <c r="J318" s="485">
        <f t="shared" si="120"/>
        <v>178.94999999999982</v>
      </c>
      <c r="K318" s="485">
        <f t="shared" si="120"/>
        <v>195.86000000000013</v>
      </c>
      <c r="L318" s="485">
        <f t="shared" si="120"/>
        <v>89.699999999999818</v>
      </c>
      <c r="M318" s="484">
        <f t="shared" si="120"/>
        <v>273.9699999999998</v>
      </c>
      <c r="N318" s="485">
        <f t="shared" si="120"/>
        <v>244.14000000000033</v>
      </c>
      <c r="O318" s="485">
        <f t="shared" si="120"/>
        <v>213.48854399999982</v>
      </c>
      <c r="P318" s="485">
        <f t="shared" si="120"/>
        <v>260.16000000000031</v>
      </c>
      <c r="Q318" s="486">
        <f t="shared" si="120"/>
        <v>159.09756100000004</v>
      </c>
      <c r="R318" s="488">
        <f t="shared" si="120"/>
        <v>215.44000000000005</v>
      </c>
      <c r="S318" s="489">
        <f t="shared" si="120"/>
        <v>194.03999999999996</v>
      </c>
      <c r="T318" s="489">
        <f t="shared" si="120"/>
        <v>186.57999999999993</v>
      </c>
      <c r="U318" s="489">
        <f t="shared" si="120"/>
        <v>206.96000000000004</v>
      </c>
      <c r="V318" s="489">
        <f t="shared" si="120"/>
        <v>226.99000000000024</v>
      </c>
      <c r="W318" s="490">
        <f t="shared" si="120"/>
        <v>204.57999999999993</v>
      </c>
    </row>
    <row r="319" spans="1:26" s="498" customFormat="1" x14ac:dyDescent="0.2">
      <c r="A319" s="299" t="s">
        <v>51</v>
      </c>
      <c r="B319" s="300">
        <v>271</v>
      </c>
      <c r="C319" s="301">
        <v>488</v>
      </c>
      <c r="D319" s="390">
        <v>461</v>
      </c>
      <c r="E319" s="302">
        <v>610</v>
      </c>
      <c r="F319" s="303">
        <v>450</v>
      </c>
      <c r="G319" s="301">
        <v>513</v>
      </c>
      <c r="H319" s="301">
        <v>513</v>
      </c>
      <c r="I319" s="301">
        <v>976</v>
      </c>
      <c r="J319" s="301">
        <v>827</v>
      </c>
      <c r="K319" s="301">
        <v>941</v>
      </c>
      <c r="L319" s="301">
        <v>547</v>
      </c>
      <c r="M319" s="300">
        <v>349</v>
      </c>
      <c r="N319" s="301">
        <v>695</v>
      </c>
      <c r="O319" s="301">
        <v>511</v>
      </c>
      <c r="P319" s="301">
        <v>757</v>
      </c>
      <c r="Q319" s="302">
        <v>558</v>
      </c>
      <c r="R319" s="303">
        <v>427</v>
      </c>
      <c r="S319" s="303">
        <v>722</v>
      </c>
      <c r="T319" s="303">
        <v>499</v>
      </c>
      <c r="U319" s="303">
        <v>592</v>
      </c>
      <c r="V319" s="303">
        <v>559</v>
      </c>
      <c r="W319" s="304">
        <f>SUM(B319:V319)</f>
        <v>12266</v>
      </c>
      <c r="X319" s="228" t="s">
        <v>56</v>
      </c>
      <c r="Y319" s="305">
        <f>W305-W319</f>
        <v>21</v>
      </c>
      <c r="Z319" s="306">
        <f>Y319/W305</f>
        <v>1.7091234638235532E-3</v>
      </c>
    </row>
    <row r="320" spans="1:26" s="498" customFormat="1" x14ac:dyDescent="0.2">
      <c r="A320" s="307" t="s">
        <v>28</v>
      </c>
      <c r="B320" s="246">
        <v>117.5</v>
      </c>
      <c r="C320" s="244">
        <v>116</v>
      </c>
      <c r="D320" s="424">
        <v>115</v>
      </c>
      <c r="E320" s="247">
        <v>113</v>
      </c>
      <c r="F320" s="248">
        <v>116</v>
      </c>
      <c r="G320" s="244">
        <v>115</v>
      </c>
      <c r="H320" s="244">
        <v>114</v>
      </c>
      <c r="I320" s="244">
        <v>112</v>
      </c>
      <c r="J320" s="244">
        <v>111.5</v>
      </c>
      <c r="K320" s="244">
        <v>110.5</v>
      </c>
      <c r="L320" s="244">
        <v>110</v>
      </c>
      <c r="M320" s="246">
        <v>115.5</v>
      </c>
      <c r="N320" s="244">
        <v>114.5</v>
      </c>
      <c r="O320" s="244">
        <v>112.5</v>
      </c>
      <c r="P320" s="244">
        <v>111.5</v>
      </c>
      <c r="Q320" s="247">
        <v>110</v>
      </c>
      <c r="R320" s="248">
        <v>116.5</v>
      </c>
      <c r="S320" s="248">
        <v>114.5</v>
      </c>
      <c r="T320" s="248">
        <v>113</v>
      </c>
      <c r="U320" s="248">
        <v>111.5</v>
      </c>
      <c r="V320" s="248">
        <v>110.5</v>
      </c>
      <c r="W320" s="237"/>
      <c r="X320" s="228" t="s">
        <v>57</v>
      </c>
      <c r="Y320" s="228">
        <v>108.59</v>
      </c>
      <c r="Z320" s="228"/>
    </row>
    <row r="321" spans="1:40" s="498" customFormat="1" ht="13.5" thickBot="1" x14ac:dyDescent="0.25">
      <c r="A321" s="308" t="s">
        <v>26</v>
      </c>
      <c r="B321" s="249">
        <f>B320-B306</f>
        <v>4</v>
      </c>
      <c r="C321" s="245">
        <f t="shared" ref="C321:V321" si="121">C320-C306</f>
        <v>4.5</v>
      </c>
      <c r="D321" s="245">
        <f t="shared" si="121"/>
        <v>4.5</v>
      </c>
      <c r="E321" s="250">
        <f t="shared" si="121"/>
        <v>4.5</v>
      </c>
      <c r="F321" s="251">
        <f t="shared" si="121"/>
        <v>4.5</v>
      </c>
      <c r="G321" s="245">
        <f t="shared" si="121"/>
        <v>4.5</v>
      </c>
      <c r="H321" s="245">
        <f t="shared" si="121"/>
        <v>4.5</v>
      </c>
      <c r="I321" s="245">
        <f t="shared" si="121"/>
        <v>4.5</v>
      </c>
      <c r="J321" s="245">
        <f t="shared" si="121"/>
        <v>4.5</v>
      </c>
      <c r="K321" s="245">
        <f t="shared" si="121"/>
        <v>4.5</v>
      </c>
      <c r="L321" s="245">
        <f t="shared" si="121"/>
        <v>5</v>
      </c>
      <c r="M321" s="249">
        <f t="shared" si="121"/>
        <v>4.5</v>
      </c>
      <c r="N321" s="245">
        <f t="shared" si="121"/>
        <v>4.5</v>
      </c>
      <c r="O321" s="245">
        <f t="shared" si="121"/>
        <v>4.5</v>
      </c>
      <c r="P321" s="245">
        <f t="shared" si="121"/>
        <v>4.5</v>
      </c>
      <c r="Q321" s="250">
        <f t="shared" si="121"/>
        <v>5</v>
      </c>
      <c r="R321" s="251">
        <f t="shared" si="121"/>
        <v>4.5</v>
      </c>
      <c r="S321" s="245">
        <f t="shared" si="121"/>
        <v>4.5</v>
      </c>
      <c r="T321" s="245">
        <f t="shared" si="121"/>
        <v>4.5</v>
      </c>
      <c r="U321" s="245">
        <f t="shared" si="121"/>
        <v>4.5</v>
      </c>
      <c r="V321" s="245">
        <f t="shared" si="121"/>
        <v>4.5</v>
      </c>
      <c r="W321" s="238"/>
      <c r="X321" s="228" t="s">
        <v>26</v>
      </c>
      <c r="Y321" s="431">
        <f>Y320-Y306</f>
        <v>4.7900000000000063</v>
      </c>
      <c r="Z321" s="228"/>
    </row>
    <row r="323" spans="1:40" s="499" customFormat="1" hidden="1" x14ac:dyDescent="0.2">
      <c r="B323" s="505">
        <v>270</v>
      </c>
      <c r="C323" s="505">
        <v>487</v>
      </c>
      <c r="D323" s="505">
        <v>461</v>
      </c>
      <c r="E323" s="505">
        <v>610</v>
      </c>
      <c r="F323" s="505">
        <v>446</v>
      </c>
      <c r="G323" s="505">
        <v>513</v>
      </c>
      <c r="H323" s="505">
        <v>515</v>
      </c>
      <c r="I323" s="512">
        <v>976</v>
      </c>
      <c r="J323" s="512">
        <v>827</v>
      </c>
      <c r="K323" s="512">
        <v>941</v>
      </c>
      <c r="L323" s="512">
        <v>547</v>
      </c>
      <c r="M323" s="513">
        <v>339</v>
      </c>
      <c r="N323" s="513">
        <v>695</v>
      </c>
      <c r="O323" s="513">
        <v>511</v>
      </c>
      <c r="P323" s="513">
        <v>757</v>
      </c>
      <c r="Q323" s="513">
        <v>558</v>
      </c>
      <c r="R323" s="514">
        <v>424</v>
      </c>
      <c r="S323" s="514">
        <v>722</v>
      </c>
      <c r="T323" s="514">
        <v>498</v>
      </c>
      <c r="U323" s="514">
        <v>592</v>
      </c>
      <c r="V323" s="514">
        <v>559</v>
      </c>
    </row>
    <row r="324" spans="1:40" ht="13.5" hidden="1" thickBot="1" x14ac:dyDescent="0.25"/>
    <row r="325" spans="1:40" s="499" customFormat="1" ht="15" hidden="1" customHeight="1" thickBot="1" x14ac:dyDescent="0.25">
      <c r="A325" s="581" t="s">
        <v>53</v>
      </c>
      <c r="B325" s="582"/>
      <c r="C325" s="582"/>
      <c r="D325" s="582"/>
      <c r="E325" s="582"/>
      <c r="F325" s="582"/>
      <c r="G325" s="582"/>
      <c r="H325" s="582"/>
      <c r="I325" s="582"/>
      <c r="J325" s="583"/>
      <c r="K325" s="584" t="s">
        <v>68</v>
      </c>
      <c r="L325" s="585"/>
      <c r="M325" s="585"/>
      <c r="N325" s="585"/>
      <c r="O325" s="585"/>
      <c r="P325" s="585"/>
      <c r="Q325" s="585"/>
      <c r="R325" s="585"/>
      <c r="S325" s="585"/>
      <c r="T325" s="586"/>
      <c r="U325" s="587" t="s">
        <v>63</v>
      </c>
      <c r="V325" s="588"/>
      <c r="W325" s="588"/>
      <c r="X325" s="588"/>
      <c r="Y325" s="588"/>
      <c r="Z325" s="588"/>
      <c r="AA325" s="588"/>
      <c r="AB325" s="588"/>
      <c r="AC325" s="588"/>
      <c r="AD325" s="589"/>
      <c r="AE325" s="576" t="s">
        <v>63</v>
      </c>
      <c r="AF325" s="577"/>
      <c r="AG325" s="577"/>
      <c r="AH325" s="577"/>
      <c r="AI325" s="577"/>
      <c r="AJ325" s="577"/>
      <c r="AK325" s="577"/>
      <c r="AL325" s="577"/>
      <c r="AM325" s="577"/>
      <c r="AN325" s="578"/>
    </row>
    <row r="326" spans="1:40" s="499" customFormat="1" ht="15" hidden="1" customHeight="1" thickBot="1" x14ac:dyDescent="0.25">
      <c r="A326" s="509"/>
      <c r="B326" s="510" t="s">
        <v>54</v>
      </c>
      <c r="C326" s="510" t="s">
        <v>51</v>
      </c>
      <c r="D326" s="510" t="s">
        <v>95</v>
      </c>
      <c r="E326" s="510" t="s">
        <v>121</v>
      </c>
      <c r="F326" s="510" t="s">
        <v>122</v>
      </c>
      <c r="G326" s="510" t="s">
        <v>123</v>
      </c>
      <c r="H326" s="510" t="s">
        <v>124</v>
      </c>
      <c r="I326" s="510" t="s">
        <v>65</v>
      </c>
      <c r="J326" s="511" t="s">
        <v>125</v>
      </c>
      <c r="K326" s="509"/>
      <c r="L326" s="510" t="s">
        <v>54</v>
      </c>
      <c r="M326" s="510" t="s">
        <v>51</v>
      </c>
      <c r="N326" s="510" t="s">
        <v>95</v>
      </c>
      <c r="O326" s="510" t="s">
        <v>121</v>
      </c>
      <c r="P326" s="510" t="s">
        <v>122</v>
      </c>
      <c r="Q326" s="510" t="s">
        <v>123</v>
      </c>
      <c r="R326" s="510" t="s">
        <v>124</v>
      </c>
      <c r="S326" s="510" t="s">
        <v>65</v>
      </c>
      <c r="T326" s="511" t="s">
        <v>125</v>
      </c>
      <c r="U326" s="501"/>
      <c r="V326" s="502" t="s">
        <v>54</v>
      </c>
      <c r="W326" s="502" t="s">
        <v>51</v>
      </c>
      <c r="X326" s="502" t="s">
        <v>95</v>
      </c>
      <c r="Y326" s="502" t="s">
        <v>121</v>
      </c>
      <c r="Z326" s="502" t="s">
        <v>122</v>
      </c>
      <c r="AA326" s="502" t="s">
        <v>123</v>
      </c>
      <c r="AB326" s="502" t="s">
        <v>124</v>
      </c>
      <c r="AC326" s="502" t="s">
        <v>65</v>
      </c>
      <c r="AD326" s="503" t="s">
        <v>125</v>
      </c>
      <c r="AE326" s="501"/>
      <c r="AF326" s="502" t="s">
        <v>54</v>
      </c>
      <c r="AG326" s="502" t="s">
        <v>51</v>
      </c>
      <c r="AH326" s="502" t="s">
        <v>95</v>
      </c>
      <c r="AI326" s="502" t="s">
        <v>121</v>
      </c>
      <c r="AJ326" s="502" t="s">
        <v>122</v>
      </c>
      <c r="AK326" s="502" t="s">
        <v>123</v>
      </c>
      <c r="AL326" s="502" t="s">
        <v>124</v>
      </c>
      <c r="AM326" s="502" t="s">
        <v>65</v>
      </c>
      <c r="AN326" s="503" t="s">
        <v>125</v>
      </c>
    </row>
    <row r="327" spans="1:40" s="499" customFormat="1" ht="15" hidden="1" customHeight="1" thickBot="1" x14ac:dyDescent="0.25">
      <c r="A327" s="579">
        <v>1</v>
      </c>
      <c r="B327" s="365" t="s">
        <v>130</v>
      </c>
      <c r="C327" s="365">
        <v>270</v>
      </c>
      <c r="D327" s="365">
        <v>116</v>
      </c>
      <c r="E327" s="365" t="s">
        <v>128</v>
      </c>
      <c r="F327" s="570">
        <v>781</v>
      </c>
      <c r="G327" s="570">
        <v>115.5</v>
      </c>
      <c r="H327" s="570">
        <v>66</v>
      </c>
      <c r="I327" s="570">
        <v>1</v>
      </c>
      <c r="J327" s="573">
        <v>130</v>
      </c>
      <c r="K327" s="525">
        <v>1</v>
      </c>
      <c r="L327" s="506">
        <v>8</v>
      </c>
      <c r="M327" s="506">
        <v>777</v>
      </c>
      <c r="N327" s="506">
        <v>112</v>
      </c>
      <c r="O327" s="506" t="s">
        <v>128</v>
      </c>
      <c r="P327" s="506">
        <v>777</v>
      </c>
      <c r="Q327" s="506">
        <v>112</v>
      </c>
      <c r="R327" s="506">
        <v>66</v>
      </c>
      <c r="S327" s="518">
        <v>1</v>
      </c>
      <c r="T327" s="526">
        <v>129.5</v>
      </c>
      <c r="U327" s="579">
        <v>1</v>
      </c>
      <c r="V327" s="365">
        <v>1</v>
      </c>
      <c r="W327" s="365">
        <v>169</v>
      </c>
      <c r="X327" s="365">
        <v>115.5</v>
      </c>
      <c r="Y327" s="365" t="s">
        <v>128</v>
      </c>
      <c r="Z327" s="570">
        <v>896</v>
      </c>
      <c r="AA327" s="570">
        <v>114.5</v>
      </c>
      <c r="AB327" s="570">
        <v>76</v>
      </c>
      <c r="AC327" s="570">
        <v>1</v>
      </c>
      <c r="AD327" s="573">
        <v>130</v>
      </c>
      <c r="AE327" s="579">
        <v>1</v>
      </c>
      <c r="AF327" s="365">
        <v>1</v>
      </c>
      <c r="AG327" s="365">
        <v>247</v>
      </c>
      <c r="AH327" s="365">
        <v>116.5</v>
      </c>
      <c r="AI327" s="365" t="s">
        <v>128</v>
      </c>
      <c r="AJ327" s="570">
        <v>872</v>
      </c>
      <c r="AK327" s="570">
        <v>115.5</v>
      </c>
      <c r="AL327" s="570">
        <v>74</v>
      </c>
      <c r="AM327" s="570">
        <v>1</v>
      </c>
      <c r="AN327" s="573">
        <v>130</v>
      </c>
    </row>
    <row r="328" spans="1:40" s="499" customFormat="1" ht="15" hidden="1" customHeight="1" thickBot="1" x14ac:dyDescent="0.25">
      <c r="A328" s="590"/>
      <c r="B328" s="504" t="s">
        <v>132</v>
      </c>
      <c r="C328" s="504">
        <v>511</v>
      </c>
      <c r="D328" s="504">
        <v>115</v>
      </c>
      <c r="E328" s="504" t="s">
        <v>128</v>
      </c>
      <c r="F328" s="571"/>
      <c r="G328" s="571"/>
      <c r="H328" s="571"/>
      <c r="I328" s="571"/>
      <c r="J328" s="574"/>
      <c r="K328" s="579">
        <v>2</v>
      </c>
      <c r="L328" s="365">
        <v>8</v>
      </c>
      <c r="M328" s="365">
        <v>199</v>
      </c>
      <c r="N328" s="365">
        <v>112</v>
      </c>
      <c r="O328" s="365" t="s">
        <v>127</v>
      </c>
      <c r="P328" s="570">
        <v>778</v>
      </c>
      <c r="Q328" s="570">
        <v>111.5</v>
      </c>
      <c r="R328" s="570">
        <v>66</v>
      </c>
      <c r="S328" s="570">
        <v>2</v>
      </c>
      <c r="T328" s="573">
        <v>128.5</v>
      </c>
      <c r="U328" s="590"/>
      <c r="V328" s="244">
        <v>2</v>
      </c>
      <c r="W328" s="244">
        <v>695</v>
      </c>
      <c r="X328" s="244">
        <v>114.5</v>
      </c>
      <c r="Y328" s="244" t="s">
        <v>126</v>
      </c>
      <c r="Z328" s="571"/>
      <c r="AA328" s="571"/>
      <c r="AB328" s="571"/>
      <c r="AC328" s="571"/>
      <c r="AD328" s="574"/>
      <c r="AE328" s="580"/>
      <c r="AF328" s="245">
        <v>2</v>
      </c>
      <c r="AG328" s="245">
        <v>625</v>
      </c>
      <c r="AH328" s="245">
        <v>114.5</v>
      </c>
      <c r="AI328" s="245" t="s">
        <v>128</v>
      </c>
      <c r="AJ328" s="572"/>
      <c r="AK328" s="572"/>
      <c r="AL328" s="572"/>
      <c r="AM328" s="572"/>
      <c r="AN328" s="575"/>
    </row>
    <row r="329" spans="1:40" s="499" customFormat="1" ht="15" hidden="1" customHeight="1" thickBot="1" x14ac:dyDescent="0.25">
      <c r="A329" s="579">
        <v>2</v>
      </c>
      <c r="B329" s="365" t="s">
        <v>132</v>
      </c>
      <c r="C329" s="365">
        <v>2</v>
      </c>
      <c r="D329" s="365">
        <v>115</v>
      </c>
      <c r="E329" s="365" t="s">
        <v>127</v>
      </c>
      <c r="F329" s="570">
        <v>781</v>
      </c>
      <c r="G329" s="570">
        <v>116</v>
      </c>
      <c r="H329" s="570">
        <v>66</v>
      </c>
      <c r="I329" s="570" t="s">
        <v>136</v>
      </c>
      <c r="J329" s="573">
        <v>130</v>
      </c>
      <c r="K329" s="580"/>
      <c r="L329" s="245">
        <v>9</v>
      </c>
      <c r="M329" s="245">
        <v>579</v>
      </c>
      <c r="N329" s="245">
        <v>111.5</v>
      </c>
      <c r="O329" s="245" t="s">
        <v>128</v>
      </c>
      <c r="P329" s="572"/>
      <c r="Q329" s="572"/>
      <c r="R329" s="572"/>
      <c r="S329" s="572"/>
      <c r="T329" s="575"/>
      <c r="U329" s="580"/>
      <c r="V329" s="245">
        <v>3</v>
      </c>
      <c r="W329" s="245">
        <v>32</v>
      </c>
      <c r="X329" s="245">
        <v>112.5</v>
      </c>
      <c r="Y329" s="245" t="s">
        <v>131</v>
      </c>
      <c r="Z329" s="572"/>
      <c r="AA329" s="572"/>
      <c r="AB329" s="572"/>
      <c r="AC329" s="572"/>
      <c r="AD329" s="575"/>
      <c r="AE329" s="508" t="s">
        <v>134</v>
      </c>
      <c r="AF329" s="506">
        <v>1</v>
      </c>
      <c r="AG329" s="506">
        <v>180</v>
      </c>
      <c r="AH329" s="506">
        <v>116.5</v>
      </c>
      <c r="AI329" s="518" t="s">
        <v>131</v>
      </c>
      <c r="AJ329" s="518">
        <v>180</v>
      </c>
      <c r="AK329" s="518">
        <v>116.5</v>
      </c>
      <c r="AL329" s="506">
        <v>15</v>
      </c>
      <c r="AM329" s="506">
        <v>1</v>
      </c>
      <c r="AN329" s="515">
        <v>130</v>
      </c>
    </row>
    <row r="330" spans="1:40" s="499" customFormat="1" ht="15" hidden="1" customHeight="1" thickBot="1" x14ac:dyDescent="0.25">
      <c r="A330" s="590"/>
      <c r="B330" s="244">
        <v>1</v>
      </c>
      <c r="C330" s="244">
        <v>264</v>
      </c>
      <c r="D330" s="244">
        <v>117.5</v>
      </c>
      <c r="E330" s="244" t="s">
        <v>128</v>
      </c>
      <c r="F330" s="571"/>
      <c r="G330" s="571"/>
      <c r="H330" s="571"/>
      <c r="I330" s="571"/>
      <c r="J330" s="574"/>
      <c r="K330" s="525" t="s">
        <v>129</v>
      </c>
      <c r="L330" s="506">
        <v>9</v>
      </c>
      <c r="M330" s="506">
        <v>180</v>
      </c>
      <c r="N330" s="506">
        <v>111.5</v>
      </c>
      <c r="O330" s="506" t="s">
        <v>131</v>
      </c>
      <c r="P330" s="506">
        <v>180</v>
      </c>
      <c r="Q330" s="506">
        <v>111.5</v>
      </c>
      <c r="R330" s="506">
        <v>15</v>
      </c>
      <c r="S330" s="506">
        <v>1</v>
      </c>
      <c r="T330" s="526">
        <v>130</v>
      </c>
      <c r="U330" s="508" t="s">
        <v>134</v>
      </c>
      <c r="V330" s="506">
        <v>1</v>
      </c>
      <c r="W330" s="506">
        <v>180</v>
      </c>
      <c r="X330" s="506">
        <v>115.5</v>
      </c>
      <c r="Y330" s="506" t="s">
        <v>131</v>
      </c>
      <c r="Z330" s="506">
        <v>180</v>
      </c>
      <c r="AA330" s="506">
        <v>115.5</v>
      </c>
      <c r="AB330" s="506">
        <v>15</v>
      </c>
      <c r="AC330" s="506">
        <v>1</v>
      </c>
      <c r="AD330" s="526">
        <v>130</v>
      </c>
      <c r="AE330" s="579">
        <v>3</v>
      </c>
      <c r="AF330" s="365">
        <v>2</v>
      </c>
      <c r="AG330" s="365">
        <v>97</v>
      </c>
      <c r="AH330" s="365">
        <v>114.5</v>
      </c>
      <c r="AI330" s="365" t="s">
        <v>127</v>
      </c>
      <c r="AJ330" s="570">
        <v>873</v>
      </c>
      <c r="AK330" s="570">
        <v>113</v>
      </c>
      <c r="AL330" s="570">
        <v>74</v>
      </c>
      <c r="AM330" s="570">
        <v>3</v>
      </c>
      <c r="AN330" s="573">
        <v>128.5</v>
      </c>
    </row>
    <row r="331" spans="1:40" s="499" customFormat="1" ht="15" hidden="1" customHeight="1" thickBot="1" x14ac:dyDescent="0.25">
      <c r="A331" s="580"/>
      <c r="B331" s="245" t="s">
        <v>133</v>
      </c>
      <c r="C331" s="245">
        <v>515</v>
      </c>
      <c r="D331" s="245">
        <v>114</v>
      </c>
      <c r="E331" s="245" t="s">
        <v>126</v>
      </c>
      <c r="F331" s="572"/>
      <c r="G331" s="572"/>
      <c r="H331" s="572"/>
      <c r="I331" s="572"/>
      <c r="J331" s="575"/>
      <c r="K331" s="579">
        <v>4</v>
      </c>
      <c r="L331" s="365">
        <v>9</v>
      </c>
      <c r="M331" s="365">
        <v>68</v>
      </c>
      <c r="N331" s="365">
        <v>111.5</v>
      </c>
      <c r="O331" s="365" t="s">
        <v>127</v>
      </c>
      <c r="P331" s="570">
        <v>778</v>
      </c>
      <c r="Q331" s="570">
        <v>110.5</v>
      </c>
      <c r="R331" s="570">
        <v>66</v>
      </c>
      <c r="S331" s="570">
        <v>2</v>
      </c>
      <c r="T331" s="573">
        <v>128.5</v>
      </c>
      <c r="U331" s="579">
        <v>3</v>
      </c>
      <c r="V331" s="365">
        <v>3</v>
      </c>
      <c r="W331" s="365">
        <v>479</v>
      </c>
      <c r="X331" s="365">
        <v>112.5</v>
      </c>
      <c r="Y331" s="365" t="s">
        <v>128</v>
      </c>
      <c r="Z331" s="570">
        <v>897</v>
      </c>
      <c r="AA331" s="570">
        <v>112</v>
      </c>
      <c r="AB331" s="570">
        <v>76</v>
      </c>
      <c r="AC331" s="597" t="s">
        <v>135</v>
      </c>
      <c r="AD331" s="573">
        <v>128.5</v>
      </c>
      <c r="AE331" s="590"/>
      <c r="AF331" s="244">
        <v>3</v>
      </c>
      <c r="AG331" s="244">
        <v>498</v>
      </c>
      <c r="AH331" s="244">
        <v>113</v>
      </c>
      <c r="AI331" s="244" t="s">
        <v>126</v>
      </c>
      <c r="AJ331" s="571"/>
      <c r="AK331" s="571"/>
      <c r="AL331" s="571"/>
      <c r="AM331" s="571"/>
      <c r="AN331" s="574"/>
    </row>
    <row r="332" spans="1:40" s="499" customFormat="1" ht="15" hidden="1" customHeight="1" thickBot="1" x14ac:dyDescent="0.25">
      <c r="A332" s="508" t="s">
        <v>129</v>
      </c>
      <c r="B332" s="506" t="s">
        <v>130</v>
      </c>
      <c r="C332" s="506">
        <v>180</v>
      </c>
      <c r="D332" s="506">
        <v>116</v>
      </c>
      <c r="E332" s="506" t="s">
        <v>131</v>
      </c>
      <c r="F332" s="506">
        <v>180</v>
      </c>
      <c r="G332" s="506">
        <v>116</v>
      </c>
      <c r="H332" s="506">
        <v>15</v>
      </c>
      <c r="I332" s="506">
        <v>1</v>
      </c>
      <c r="J332" s="515">
        <v>130</v>
      </c>
      <c r="K332" s="580"/>
      <c r="L332" s="245">
        <v>10</v>
      </c>
      <c r="M332" s="245">
        <v>710</v>
      </c>
      <c r="N332" s="245">
        <v>110.5</v>
      </c>
      <c r="O332" s="245" t="s">
        <v>128</v>
      </c>
      <c r="P332" s="572"/>
      <c r="Q332" s="572"/>
      <c r="R332" s="572"/>
      <c r="S332" s="572"/>
      <c r="T332" s="575"/>
      <c r="U332" s="580"/>
      <c r="V332" s="245">
        <v>4</v>
      </c>
      <c r="W332" s="245">
        <v>418</v>
      </c>
      <c r="X332" s="245">
        <v>111.5</v>
      </c>
      <c r="Y332" s="245" t="s">
        <v>128</v>
      </c>
      <c r="Z332" s="572"/>
      <c r="AA332" s="572"/>
      <c r="AB332" s="572"/>
      <c r="AC332" s="572"/>
      <c r="AD332" s="575"/>
      <c r="AE332" s="580"/>
      <c r="AF332" s="245">
        <v>4</v>
      </c>
      <c r="AG332" s="245">
        <v>278</v>
      </c>
      <c r="AH332" s="245">
        <v>111.5</v>
      </c>
      <c r="AI332" s="245" t="s">
        <v>131</v>
      </c>
      <c r="AJ332" s="572"/>
      <c r="AK332" s="572"/>
      <c r="AL332" s="572"/>
      <c r="AM332" s="572"/>
      <c r="AN332" s="575"/>
    </row>
    <row r="333" spans="1:40" s="499" customFormat="1" ht="15" hidden="1" customHeight="1" x14ac:dyDescent="0.2">
      <c r="A333" s="579">
        <v>4</v>
      </c>
      <c r="B333" s="365">
        <v>1</v>
      </c>
      <c r="C333" s="365">
        <v>6</v>
      </c>
      <c r="D333" s="365">
        <v>117.5</v>
      </c>
      <c r="E333" s="365" t="s">
        <v>127</v>
      </c>
      <c r="F333" s="570">
        <v>782</v>
      </c>
      <c r="G333" s="570">
        <v>116</v>
      </c>
      <c r="H333" s="570">
        <v>67</v>
      </c>
      <c r="I333" s="570">
        <v>2</v>
      </c>
      <c r="J333" s="573">
        <v>128.5</v>
      </c>
      <c r="K333" s="595">
        <v>5</v>
      </c>
      <c r="L333" s="507">
        <v>10</v>
      </c>
      <c r="M333" s="507">
        <v>231</v>
      </c>
      <c r="N333" s="507">
        <v>110.5</v>
      </c>
      <c r="O333" s="507" t="s">
        <v>127</v>
      </c>
      <c r="P333" s="571">
        <v>778</v>
      </c>
      <c r="Q333" s="571">
        <v>110.5</v>
      </c>
      <c r="R333" s="571">
        <v>66</v>
      </c>
      <c r="S333" s="571">
        <v>3</v>
      </c>
      <c r="T333" s="574">
        <v>128.5</v>
      </c>
      <c r="U333" s="590">
        <v>4</v>
      </c>
      <c r="V333" s="507">
        <v>4</v>
      </c>
      <c r="W333" s="507">
        <v>339</v>
      </c>
      <c r="X333" s="507">
        <v>111.5</v>
      </c>
      <c r="Y333" s="507" t="s">
        <v>127</v>
      </c>
      <c r="Z333" s="571">
        <v>897</v>
      </c>
      <c r="AA333" s="571">
        <v>111</v>
      </c>
      <c r="AB333" s="571">
        <v>76</v>
      </c>
      <c r="AC333" s="571">
        <v>3</v>
      </c>
      <c r="AD333" s="574">
        <v>128.5</v>
      </c>
      <c r="AE333" s="590">
        <v>4</v>
      </c>
      <c r="AF333" s="507">
        <v>4</v>
      </c>
      <c r="AG333" s="507">
        <v>314</v>
      </c>
      <c r="AH333" s="507">
        <v>111.5</v>
      </c>
      <c r="AI333" s="519" t="s">
        <v>128</v>
      </c>
      <c r="AJ333" s="571">
        <v>873</v>
      </c>
      <c r="AK333" s="571">
        <v>111</v>
      </c>
      <c r="AL333" s="571">
        <v>74</v>
      </c>
      <c r="AM333" s="571">
        <v>3</v>
      </c>
      <c r="AN333" s="574">
        <v>128.5</v>
      </c>
    </row>
    <row r="334" spans="1:40" s="499" customFormat="1" ht="15" hidden="1" customHeight="1" thickBot="1" x14ac:dyDescent="0.25">
      <c r="A334" s="590"/>
      <c r="B334" s="244">
        <v>2</v>
      </c>
      <c r="C334" s="244">
        <v>487</v>
      </c>
      <c r="D334" s="244">
        <v>116</v>
      </c>
      <c r="E334" s="424" t="s">
        <v>126</v>
      </c>
      <c r="F334" s="571"/>
      <c r="G334" s="571"/>
      <c r="H334" s="571"/>
      <c r="I334" s="571"/>
      <c r="J334" s="574"/>
      <c r="K334" s="596"/>
      <c r="L334" s="245">
        <v>11</v>
      </c>
      <c r="M334" s="245">
        <v>547</v>
      </c>
      <c r="N334" s="245">
        <v>110</v>
      </c>
      <c r="O334" s="245" t="s">
        <v>126</v>
      </c>
      <c r="P334" s="572"/>
      <c r="Q334" s="572"/>
      <c r="R334" s="572"/>
      <c r="S334" s="572"/>
      <c r="T334" s="575"/>
      <c r="U334" s="580"/>
      <c r="V334" s="245">
        <v>5</v>
      </c>
      <c r="W334" s="245">
        <v>558</v>
      </c>
      <c r="X334" s="245">
        <v>110</v>
      </c>
      <c r="Y334" s="245" t="s">
        <v>126</v>
      </c>
      <c r="Z334" s="572"/>
      <c r="AA334" s="572"/>
      <c r="AB334" s="572"/>
      <c r="AC334" s="572"/>
      <c r="AD334" s="575"/>
      <c r="AE334" s="580"/>
      <c r="AF334" s="245">
        <v>5</v>
      </c>
      <c r="AG334" s="245">
        <v>559</v>
      </c>
      <c r="AH334" s="245">
        <v>110.5</v>
      </c>
      <c r="AI334" s="245" t="s">
        <v>126</v>
      </c>
      <c r="AJ334" s="572"/>
      <c r="AK334" s="572"/>
      <c r="AL334" s="572"/>
      <c r="AM334" s="572"/>
      <c r="AN334" s="575"/>
    </row>
    <row r="335" spans="1:40" s="499" customFormat="1" ht="15" hidden="1" customHeight="1" thickBot="1" x14ac:dyDescent="0.25">
      <c r="A335" s="580"/>
      <c r="B335" s="245">
        <v>3</v>
      </c>
      <c r="C335" s="245">
        <v>289</v>
      </c>
      <c r="D335" s="245">
        <v>115</v>
      </c>
      <c r="E335" s="524" t="s">
        <v>128</v>
      </c>
      <c r="F335" s="572"/>
      <c r="G335" s="572"/>
      <c r="H335" s="572"/>
      <c r="I335" s="572"/>
      <c r="J335" s="575"/>
      <c r="K335" s="65"/>
      <c r="L335" s="65"/>
      <c r="M335" s="65"/>
      <c r="N335" s="65"/>
      <c r="O335" s="65"/>
      <c r="P335" s="65">
        <f>SUM(P327:P334)</f>
        <v>3291</v>
      </c>
      <c r="Q335" s="65"/>
      <c r="R335" s="65">
        <f>SUM(R327:R334)</f>
        <v>279</v>
      </c>
      <c r="S335" s="65"/>
      <c r="T335" s="65"/>
      <c r="U335" s="65"/>
      <c r="V335" s="65"/>
      <c r="W335" s="65"/>
      <c r="X335" s="65"/>
      <c r="Y335" s="65"/>
      <c r="Z335" s="65">
        <f>SUM(Z327:Z334)</f>
        <v>2870</v>
      </c>
      <c r="AA335" s="65"/>
      <c r="AB335" s="65">
        <f>SUM(AB327:AB334)</f>
        <v>243</v>
      </c>
      <c r="AC335" s="65"/>
      <c r="AD335" s="65"/>
      <c r="AE335" s="65"/>
      <c r="AF335" s="65"/>
      <c r="AG335" s="65"/>
      <c r="AH335" s="65"/>
      <c r="AI335" s="65"/>
      <c r="AJ335" s="65">
        <f>SUM(AJ327:AJ334)</f>
        <v>2798</v>
      </c>
      <c r="AK335" s="65"/>
      <c r="AL335" s="65">
        <f>SUM(AL327:AL334)</f>
        <v>237</v>
      </c>
      <c r="AM335" s="65"/>
      <c r="AN335" s="65"/>
    </row>
    <row r="336" spans="1:40" s="499" customFormat="1" ht="15" hidden="1" customHeight="1" x14ac:dyDescent="0.2">
      <c r="A336" s="590">
        <v>5</v>
      </c>
      <c r="B336" s="507">
        <v>3</v>
      </c>
      <c r="C336" s="507">
        <v>172</v>
      </c>
      <c r="D336" s="507">
        <v>115</v>
      </c>
      <c r="E336" s="507" t="s">
        <v>127</v>
      </c>
      <c r="F336" s="571">
        <v>782</v>
      </c>
      <c r="G336" s="571">
        <v>114</v>
      </c>
      <c r="H336" s="571">
        <v>67</v>
      </c>
      <c r="I336" s="571">
        <v>3</v>
      </c>
      <c r="J336" s="574">
        <v>128.5</v>
      </c>
      <c r="K336" s="241"/>
      <c r="L336" s="241"/>
      <c r="M336" s="241"/>
      <c r="N336" s="241"/>
      <c r="O336" s="241"/>
      <c r="P336" s="241"/>
      <c r="Q336" s="241"/>
      <c r="R336" s="241"/>
      <c r="S336" s="241"/>
      <c r="T336" s="241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</row>
    <row r="337" spans="1:40" s="499" customFormat="1" ht="15" hidden="1" customHeight="1" thickBot="1" x14ac:dyDescent="0.25">
      <c r="A337" s="580"/>
      <c r="B337" s="245">
        <v>4</v>
      </c>
      <c r="C337" s="245">
        <v>610</v>
      </c>
      <c r="D337" s="245">
        <v>113</v>
      </c>
      <c r="E337" s="245" t="s">
        <v>126</v>
      </c>
      <c r="F337" s="572"/>
      <c r="G337" s="572"/>
      <c r="H337" s="572"/>
      <c r="I337" s="572"/>
      <c r="J337" s="575"/>
      <c r="K337" s="241"/>
      <c r="L337" s="241"/>
      <c r="M337" s="241"/>
      <c r="N337" s="241"/>
      <c r="O337" s="241"/>
      <c r="P337" s="241"/>
      <c r="Q337" s="241"/>
      <c r="R337" s="241"/>
      <c r="S337" s="241"/>
      <c r="T337" s="241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241"/>
      <c r="AF337" s="241"/>
      <c r="AG337" s="241"/>
      <c r="AH337" s="241"/>
      <c r="AI337" s="241"/>
      <c r="AJ337" s="241"/>
      <c r="AK337" s="241"/>
      <c r="AL337" s="241"/>
      <c r="AM337" s="241"/>
      <c r="AN337" s="241"/>
    </row>
    <row r="338" spans="1:40" s="500" customFormat="1" ht="15" hidden="1" customHeight="1" x14ac:dyDescent="0.2">
      <c r="A338" s="65"/>
      <c r="B338" s="65"/>
      <c r="C338" s="65"/>
      <c r="D338" s="65"/>
      <c r="E338" s="65"/>
      <c r="F338" s="65">
        <f>SUM(F327:F337)</f>
        <v>3306</v>
      </c>
      <c r="G338" s="65"/>
      <c r="H338" s="65">
        <f>SUM(H327:H337)</f>
        <v>281</v>
      </c>
      <c r="I338" s="65"/>
      <c r="J338" s="65"/>
      <c r="K338" s="241"/>
      <c r="L338" s="241"/>
      <c r="M338" s="241"/>
      <c r="N338" s="241"/>
      <c r="O338" s="241"/>
      <c r="P338" s="241"/>
      <c r="Q338" s="241"/>
      <c r="R338" s="241"/>
      <c r="S338" s="241"/>
      <c r="T338" s="241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241"/>
      <c r="AF338" s="241"/>
      <c r="AG338" s="241"/>
      <c r="AH338" s="241"/>
      <c r="AI338" s="241"/>
      <c r="AJ338" s="241"/>
      <c r="AK338" s="241"/>
      <c r="AL338" s="241"/>
      <c r="AM338" s="241"/>
      <c r="AN338" s="241"/>
    </row>
    <row r="339" spans="1:40" s="500" customFormat="1" ht="15" customHeight="1" x14ac:dyDescent="0.2">
      <c r="A339" s="65"/>
      <c r="B339" s="65">
        <v>115.5</v>
      </c>
      <c r="C339" s="65">
        <v>116</v>
      </c>
      <c r="D339" s="65">
        <v>116</v>
      </c>
      <c r="E339" s="65">
        <v>116</v>
      </c>
      <c r="F339" s="65">
        <v>114</v>
      </c>
      <c r="G339" s="65">
        <v>112</v>
      </c>
      <c r="H339" s="65">
        <v>111.5</v>
      </c>
      <c r="I339" s="65">
        <v>111.5</v>
      </c>
      <c r="J339" s="65">
        <v>110.5</v>
      </c>
      <c r="K339" s="528">
        <v>110.5</v>
      </c>
      <c r="L339" s="528">
        <v>114.5</v>
      </c>
      <c r="M339" s="528">
        <v>115.5</v>
      </c>
      <c r="N339" s="528">
        <v>112</v>
      </c>
      <c r="O339" s="528">
        <v>111</v>
      </c>
      <c r="P339" s="528">
        <v>115.5</v>
      </c>
      <c r="Q339" s="528">
        <v>116.5</v>
      </c>
      <c r="R339" s="528">
        <v>113</v>
      </c>
      <c r="S339" s="528">
        <v>111</v>
      </c>
      <c r="T339" s="528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528"/>
      <c r="AF339" s="528"/>
      <c r="AG339" s="528"/>
      <c r="AH339" s="528"/>
      <c r="AI339" s="528"/>
      <c r="AJ339" s="528"/>
      <c r="AK339" s="528"/>
      <c r="AL339" s="528"/>
      <c r="AM339" s="528"/>
      <c r="AN339" s="528"/>
    </row>
    <row r="340" spans="1:40" ht="13.5" thickBot="1" x14ac:dyDescent="0.25">
      <c r="A340" s="65"/>
      <c r="B340" s="200">
        <v>2750.81</v>
      </c>
      <c r="C340" s="200">
        <v>2750.81</v>
      </c>
      <c r="D340" s="200">
        <v>2750.81</v>
      </c>
      <c r="E340" s="200">
        <v>2750.81</v>
      </c>
      <c r="F340" s="200">
        <v>2750.81</v>
      </c>
      <c r="G340" s="200">
        <v>2750.81</v>
      </c>
      <c r="H340" s="200">
        <v>2750.81</v>
      </c>
      <c r="I340" s="200">
        <v>2750.81</v>
      </c>
      <c r="J340" s="200">
        <v>2750.81</v>
      </c>
      <c r="K340" s="367">
        <v>2750.81</v>
      </c>
      <c r="L340" s="367">
        <v>2750.81</v>
      </c>
      <c r="M340" s="367">
        <v>2750.81</v>
      </c>
      <c r="N340" s="367">
        <v>2750.81</v>
      </c>
      <c r="O340" s="367">
        <v>2750.81</v>
      </c>
      <c r="P340" s="367">
        <v>2750.81</v>
      </c>
      <c r="Q340" s="367">
        <v>2750.81</v>
      </c>
      <c r="R340" s="367">
        <v>2750.81</v>
      </c>
      <c r="S340" s="367">
        <v>2750.81</v>
      </c>
      <c r="T340" s="367">
        <v>2750.81</v>
      </c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</row>
    <row r="341" spans="1:40" s="528" customFormat="1" ht="13.5" thickBot="1" x14ac:dyDescent="0.25">
      <c r="A341" s="254" t="s">
        <v>137</v>
      </c>
      <c r="B341" s="567" t="s">
        <v>53</v>
      </c>
      <c r="C341" s="568"/>
      <c r="D341" s="568"/>
      <c r="E341" s="568"/>
      <c r="F341" s="569"/>
      <c r="G341" s="567" t="s">
        <v>68</v>
      </c>
      <c r="H341" s="568"/>
      <c r="I341" s="568"/>
      <c r="J341" s="568"/>
      <c r="K341" s="569"/>
      <c r="L341" s="567" t="s">
        <v>63</v>
      </c>
      <c r="M341" s="568"/>
      <c r="N341" s="568"/>
      <c r="O341" s="569"/>
      <c r="P341" s="567" t="s">
        <v>64</v>
      </c>
      <c r="Q341" s="568"/>
      <c r="R341" s="568"/>
      <c r="S341" s="569"/>
      <c r="T341" s="316" t="s">
        <v>55</v>
      </c>
    </row>
    <row r="342" spans="1:40" s="528" customFormat="1" x14ac:dyDescent="0.2">
      <c r="A342" s="255" t="s">
        <v>54</v>
      </c>
      <c r="B342" s="349">
        <v>1</v>
      </c>
      <c r="C342" s="260">
        <v>2</v>
      </c>
      <c r="D342" s="403" t="s">
        <v>129</v>
      </c>
      <c r="E342" s="403">
        <v>4</v>
      </c>
      <c r="F342" s="350">
        <v>5</v>
      </c>
      <c r="G342" s="349">
        <v>1</v>
      </c>
      <c r="H342" s="260">
        <v>2</v>
      </c>
      <c r="I342" s="403" t="s">
        <v>129</v>
      </c>
      <c r="J342" s="403">
        <v>4</v>
      </c>
      <c r="K342" s="350">
        <v>5</v>
      </c>
      <c r="L342" s="349">
        <v>1</v>
      </c>
      <c r="M342" s="260" t="s">
        <v>134</v>
      </c>
      <c r="N342" s="260">
        <v>3</v>
      </c>
      <c r="O342" s="350">
        <v>4</v>
      </c>
      <c r="P342" s="259">
        <v>1</v>
      </c>
      <c r="Q342" s="259" t="s">
        <v>134</v>
      </c>
      <c r="R342" s="259">
        <v>3</v>
      </c>
      <c r="S342" s="259">
        <v>4</v>
      </c>
      <c r="T342" s="315"/>
    </row>
    <row r="343" spans="1:40" s="528" customFormat="1" x14ac:dyDescent="0.2">
      <c r="A343" s="255" t="s">
        <v>2</v>
      </c>
      <c r="B343" s="529"/>
      <c r="C343" s="530"/>
      <c r="D343" s="530"/>
      <c r="E343" s="530"/>
      <c r="F343" s="531"/>
      <c r="G343" s="529"/>
      <c r="H343" s="530"/>
      <c r="I343" s="530"/>
      <c r="J343" s="530"/>
      <c r="K343" s="530"/>
      <c r="L343" s="529"/>
      <c r="M343" s="530"/>
      <c r="N343" s="530"/>
      <c r="O343" s="531"/>
      <c r="P343" s="532"/>
      <c r="Q343" s="530"/>
      <c r="R343" s="530"/>
      <c r="S343" s="530"/>
      <c r="T343" s="227" t="s">
        <v>0</v>
      </c>
    </row>
    <row r="344" spans="1:40" s="528" customFormat="1" x14ac:dyDescent="0.2">
      <c r="A344" s="265" t="s">
        <v>3</v>
      </c>
      <c r="B344" s="266">
        <v>2870</v>
      </c>
      <c r="C344" s="267">
        <v>2870</v>
      </c>
      <c r="D344" s="389">
        <v>2870</v>
      </c>
      <c r="E344" s="389">
        <v>2870</v>
      </c>
      <c r="F344" s="268">
        <v>2870</v>
      </c>
      <c r="G344" s="269">
        <v>2870</v>
      </c>
      <c r="H344" s="267">
        <v>2870</v>
      </c>
      <c r="I344" s="267">
        <v>2870</v>
      </c>
      <c r="J344" s="267">
        <v>2870</v>
      </c>
      <c r="K344" s="267">
        <v>2870</v>
      </c>
      <c r="L344" s="266">
        <v>2870</v>
      </c>
      <c r="M344" s="267">
        <v>2870</v>
      </c>
      <c r="N344" s="267">
        <v>2870</v>
      </c>
      <c r="O344" s="268">
        <v>2870</v>
      </c>
      <c r="P344" s="269">
        <v>2870</v>
      </c>
      <c r="Q344" s="267">
        <v>2870</v>
      </c>
      <c r="R344" s="267">
        <v>2870</v>
      </c>
      <c r="S344" s="267">
        <v>2870</v>
      </c>
      <c r="T344" s="270">
        <v>2870</v>
      </c>
    </row>
    <row r="345" spans="1:40" s="528" customFormat="1" x14ac:dyDescent="0.2">
      <c r="A345" s="271" t="s">
        <v>6</v>
      </c>
      <c r="B345" s="272">
        <v>2830.6896551724139</v>
      </c>
      <c r="C345" s="273">
        <v>2858.7272727272725</v>
      </c>
      <c r="D345" s="330">
        <v>2570.7142857142858</v>
      </c>
      <c r="E345" s="330">
        <v>2883.695652173913</v>
      </c>
      <c r="F345" s="274">
        <v>3054.5762711864409</v>
      </c>
      <c r="G345" s="275">
        <v>2835.1724137931033</v>
      </c>
      <c r="H345" s="273">
        <v>2938.5</v>
      </c>
      <c r="I345" s="273">
        <v>2877.6923076923076</v>
      </c>
      <c r="J345" s="273">
        <v>3002.2033898305085</v>
      </c>
      <c r="K345" s="273">
        <v>2994.2372881355932</v>
      </c>
      <c r="L345" s="272">
        <v>2868.2352941176468</v>
      </c>
      <c r="M345" s="273">
        <v>2667.6923076923076</v>
      </c>
      <c r="N345" s="273">
        <v>2880.4545454545455</v>
      </c>
      <c r="O345" s="274">
        <v>3003.5632183908046</v>
      </c>
      <c r="P345" s="275">
        <v>2790.46875</v>
      </c>
      <c r="Q345" s="275">
        <v>2791.5384615384614</v>
      </c>
      <c r="R345" s="275">
        <v>2949.7014925373132</v>
      </c>
      <c r="S345" s="275">
        <v>3060.5882352941176</v>
      </c>
      <c r="T345" s="276">
        <v>2916.9255663430422</v>
      </c>
    </row>
    <row r="346" spans="1:40" s="528" customFormat="1" x14ac:dyDescent="0.2">
      <c r="A346" s="255" t="s">
        <v>7</v>
      </c>
      <c r="B346" s="277">
        <v>87.931034482758619</v>
      </c>
      <c r="C346" s="278">
        <v>81.818181818181813</v>
      </c>
      <c r="D346" s="333">
        <v>57.142857142857146</v>
      </c>
      <c r="E346" s="333">
        <v>97.826086956521735</v>
      </c>
      <c r="F346" s="279">
        <v>93.220338983050851</v>
      </c>
      <c r="G346" s="280">
        <v>82.758620689655174</v>
      </c>
      <c r="H346" s="278">
        <v>93.333333333333329</v>
      </c>
      <c r="I346" s="278">
        <v>100</v>
      </c>
      <c r="J346" s="278">
        <v>96.610169491525426</v>
      </c>
      <c r="K346" s="278">
        <v>96.610169491525426</v>
      </c>
      <c r="L346" s="277">
        <v>82.352941176470594</v>
      </c>
      <c r="M346" s="278">
        <v>53.846153846153847</v>
      </c>
      <c r="N346" s="278">
        <v>96.969696969696969</v>
      </c>
      <c r="O346" s="279">
        <v>90.804597701149419</v>
      </c>
      <c r="P346" s="280">
        <v>89.0625</v>
      </c>
      <c r="Q346" s="280">
        <v>76.92307692307692</v>
      </c>
      <c r="R346" s="280">
        <v>92.537313432835816</v>
      </c>
      <c r="S346" s="280">
        <v>97.058823529411768</v>
      </c>
      <c r="T346" s="281">
        <v>86.73139158576052</v>
      </c>
    </row>
    <row r="347" spans="1:40" s="528" customFormat="1" x14ac:dyDescent="0.2">
      <c r="A347" s="255" t="s">
        <v>8</v>
      </c>
      <c r="B347" s="282">
        <v>6.7127421078833752E-2</v>
      </c>
      <c r="C347" s="283">
        <v>7.1955468026432545E-2</v>
      </c>
      <c r="D347" s="336">
        <v>9.7465325753669119E-2</v>
      </c>
      <c r="E347" s="336">
        <v>4.5071521484261322E-2</v>
      </c>
      <c r="F347" s="284">
        <v>5.5082752467167699E-2</v>
      </c>
      <c r="G347" s="285">
        <v>6.7249336586807582E-2</v>
      </c>
      <c r="H347" s="283">
        <v>5.5790119860453881E-2</v>
      </c>
      <c r="I347" s="283">
        <v>3.3833236743751223E-2</v>
      </c>
      <c r="J347" s="283">
        <v>5.4948317212920546E-2</v>
      </c>
      <c r="K347" s="283">
        <v>4.5257477932858996E-2</v>
      </c>
      <c r="L347" s="282">
        <v>6.6831023680170354E-2</v>
      </c>
      <c r="M347" s="283">
        <v>9.1916485619536956E-2</v>
      </c>
      <c r="N347" s="283">
        <v>5.5866184390905127E-2</v>
      </c>
      <c r="O347" s="284">
        <v>5.3253262178714386E-2</v>
      </c>
      <c r="P347" s="285">
        <v>6.2013417873022197E-2</v>
      </c>
      <c r="Q347" s="285">
        <v>6.0415739105548531E-2</v>
      </c>
      <c r="R347" s="285">
        <v>5.5449964832763723E-2</v>
      </c>
      <c r="S347" s="285">
        <v>4.9977268659087193E-2</v>
      </c>
      <c r="T347" s="286">
        <v>6.7803093892821312E-2</v>
      </c>
    </row>
    <row r="348" spans="1:40" s="528" customFormat="1" x14ac:dyDescent="0.2">
      <c r="A348" s="271" t="s">
        <v>1</v>
      </c>
      <c r="B348" s="287">
        <f>B345/B344*100-100</f>
        <v>-1.3696984260482878</v>
      </c>
      <c r="C348" s="288">
        <f t="shared" ref="C348:G348" si="122">C345/C344*100-100</f>
        <v>-0.39277795375357982</v>
      </c>
      <c r="D348" s="288">
        <f t="shared" ref="D348" si="123">D345/D344*100-100</f>
        <v>-10.428073668491791</v>
      </c>
      <c r="E348" s="288">
        <f t="shared" si="122"/>
        <v>0.47720042417816444</v>
      </c>
      <c r="F348" s="289">
        <f t="shared" si="122"/>
        <v>6.4312289612000342</v>
      </c>
      <c r="G348" s="290">
        <f t="shared" si="122"/>
        <v>-1.2135047458849044</v>
      </c>
      <c r="H348" s="288">
        <f>H345/H344*100-100</f>
        <v>2.3867595818815204</v>
      </c>
      <c r="I348" s="288">
        <f t="shared" ref="I348:K348" si="124">I345/I344*100-100</f>
        <v>0.26802465826855837</v>
      </c>
      <c r="J348" s="288">
        <f t="shared" si="124"/>
        <v>4.6063898895647668</v>
      </c>
      <c r="K348" s="288">
        <f t="shared" si="124"/>
        <v>4.3288253705781727</v>
      </c>
      <c r="L348" s="287">
        <f>L345/L344*100-100</f>
        <v>-6.1488009838086555E-2</v>
      </c>
      <c r="M348" s="288">
        <f t="shared" ref="M348:T348" si="125">M345/M344*100-100</f>
        <v>-7.0490485124631448</v>
      </c>
      <c r="N348" s="288">
        <f t="shared" si="125"/>
        <v>0.36426987646500208</v>
      </c>
      <c r="O348" s="289">
        <f t="shared" si="125"/>
        <v>4.6537706756377872</v>
      </c>
      <c r="P348" s="290">
        <f t="shared" si="125"/>
        <v>-2.771123693379792</v>
      </c>
      <c r="Q348" s="288">
        <f t="shared" si="125"/>
        <v>-2.7338515143393209</v>
      </c>
      <c r="R348" s="288">
        <f t="shared" si="125"/>
        <v>2.7770554891049812</v>
      </c>
      <c r="S348" s="288">
        <f t="shared" si="125"/>
        <v>6.6407050625127937</v>
      </c>
      <c r="T348" s="291">
        <f t="shared" si="125"/>
        <v>1.6350371548098366</v>
      </c>
    </row>
    <row r="349" spans="1:40" s="528" customFormat="1" ht="13.5" thickBot="1" x14ac:dyDescent="0.25">
      <c r="A349" s="292" t="s">
        <v>27</v>
      </c>
      <c r="B349" s="484">
        <f>B345-B340</f>
        <v>79.879655172414004</v>
      </c>
      <c r="C349" s="485">
        <f t="shared" ref="C349:S349" si="126">C345-C340</f>
        <v>107.91727272727258</v>
      </c>
      <c r="D349" s="485">
        <f t="shared" si="126"/>
        <v>-180.09571428571417</v>
      </c>
      <c r="E349" s="485">
        <f t="shared" si="126"/>
        <v>132.88565217391306</v>
      </c>
      <c r="F349" s="486">
        <f t="shared" si="126"/>
        <v>303.76627118644092</v>
      </c>
      <c r="G349" s="487">
        <f t="shared" si="126"/>
        <v>84.362413793103315</v>
      </c>
      <c r="H349" s="485">
        <f t="shared" si="126"/>
        <v>187.69000000000005</v>
      </c>
      <c r="I349" s="485">
        <f t="shared" si="126"/>
        <v>126.88230769230768</v>
      </c>
      <c r="J349" s="485">
        <f t="shared" si="126"/>
        <v>251.39338983050857</v>
      </c>
      <c r="K349" s="485">
        <f t="shared" si="126"/>
        <v>243.42728813559324</v>
      </c>
      <c r="L349" s="484">
        <f t="shared" si="126"/>
        <v>117.4252941176469</v>
      </c>
      <c r="M349" s="485">
        <f t="shared" si="126"/>
        <v>-83.117692307692323</v>
      </c>
      <c r="N349" s="485">
        <f t="shared" si="126"/>
        <v>129.64454545454555</v>
      </c>
      <c r="O349" s="486">
        <f t="shared" si="126"/>
        <v>252.7532183908047</v>
      </c>
      <c r="P349" s="488">
        <f t="shared" si="126"/>
        <v>39.658750000000055</v>
      </c>
      <c r="Q349" s="489">
        <f t="shared" si="126"/>
        <v>40.728461538461488</v>
      </c>
      <c r="R349" s="489">
        <f t="shared" si="126"/>
        <v>198.8914925373133</v>
      </c>
      <c r="S349" s="489">
        <f t="shared" si="126"/>
        <v>309.77823529411762</v>
      </c>
      <c r="T349" s="490">
        <f>T345-T340</f>
        <v>166.11556634304225</v>
      </c>
    </row>
    <row r="350" spans="1:40" s="528" customFormat="1" x14ac:dyDescent="0.2">
      <c r="A350" s="299" t="s">
        <v>51</v>
      </c>
      <c r="B350" s="300">
        <v>779</v>
      </c>
      <c r="C350" s="301">
        <v>779</v>
      </c>
      <c r="D350" s="301">
        <v>180</v>
      </c>
      <c r="E350" s="390">
        <v>780</v>
      </c>
      <c r="F350" s="302">
        <v>780</v>
      </c>
      <c r="G350" s="303">
        <v>773</v>
      </c>
      <c r="H350" s="301">
        <v>773</v>
      </c>
      <c r="I350" s="301">
        <v>180</v>
      </c>
      <c r="J350" s="301">
        <v>774</v>
      </c>
      <c r="K350" s="301">
        <v>774</v>
      </c>
      <c r="L350" s="300">
        <v>894</v>
      </c>
      <c r="M350" s="301">
        <v>180</v>
      </c>
      <c r="N350" s="301">
        <v>893</v>
      </c>
      <c r="O350" s="302">
        <v>893</v>
      </c>
      <c r="P350" s="303">
        <v>867</v>
      </c>
      <c r="Q350" s="303">
        <v>180</v>
      </c>
      <c r="R350" s="303">
        <v>867</v>
      </c>
      <c r="S350" s="303">
        <v>867</v>
      </c>
      <c r="T350" s="304">
        <f>SUM(B350:S350)</f>
        <v>12213</v>
      </c>
      <c r="U350" s="228" t="s">
        <v>56</v>
      </c>
      <c r="V350" s="305">
        <f>W319-T350</f>
        <v>53</v>
      </c>
      <c r="W350" s="306">
        <f>V350/W319</f>
        <v>4.3208870047285177E-3</v>
      </c>
      <c r="X350" s="379" t="s">
        <v>138</v>
      </c>
    </row>
    <row r="351" spans="1:40" s="528" customFormat="1" x14ac:dyDescent="0.2">
      <c r="A351" s="307" t="s">
        <v>28</v>
      </c>
      <c r="B351" s="246">
        <v>120.5</v>
      </c>
      <c r="C351" s="244">
        <v>120.5</v>
      </c>
      <c r="D351" s="244">
        <v>121.5</v>
      </c>
      <c r="E351" s="424">
        <v>120.5</v>
      </c>
      <c r="F351" s="247">
        <v>118</v>
      </c>
      <c r="G351" s="248">
        <v>117</v>
      </c>
      <c r="H351" s="244">
        <v>116</v>
      </c>
      <c r="I351" s="244">
        <v>116</v>
      </c>
      <c r="J351" s="244">
        <v>115</v>
      </c>
      <c r="K351" s="244">
        <v>115</v>
      </c>
      <c r="L351" s="246">
        <v>119</v>
      </c>
      <c r="M351" s="244">
        <v>121</v>
      </c>
      <c r="N351" s="244">
        <v>116.5</v>
      </c>
      <c r="O351" s="247">
        <v>115</v>
      </c>
      <c r="P351" s="248">
        <v>120</v>
      </c>
      <c r="Q351" s="248">
        <v>121</v>
      </c>
      <c r="R351" s="248">
        <v>117.5</v>
      </c>
      <c r="S351" s="248">
        <v>115</v>
      </c>
      <c r="T351" s="237"/>
      <c r="U351" s="228" t="s">
        <v>57</v>
      </c>
      <c r="V351" s="228">
        <v>113.31</v>
      </c>
      <c r="W351" s="228"/>
      <c r="X351" s="379" t="s">
        <v>139</v>
      </c>
    </row>
    <row r="352" spans="1:40" s="528" customFormat="1" ht="13.5" thickBot="1" x14ac:dyDescent="0.25">
      <c r="A352" s="308" t="s">
        <v>26</v>
      </c>
      <c r="B352" s="249">
        <f>B351-B339</f>
        <v>5</v>
      </c>
      <c r="C352" s="245">
        <f t="shared" ref="C352:S352" si="127">C351-C339</f>
        <v>4.5</v>
      </c>
      <c r="D352" s="245">
        <f t="shared" si="127"/>
        <v>5.5</v>
      </c>
      <c r="E352" s="245">
        <f t="shared" si="127"/>
        <v>4.5</v>
      </c>
      <c r="F352" s="250">
        <f t="shared" si="127"/>
        <v>4</v>
      </c>
      <c r="G352" s="251">
        <f t="shared" si="127"/>
        <v>5</v>
      </c>
      <c r="H352" s="245">
        <f t="shared" si="127"/>
        <v>4.5</v>
      </c>
      <c r="I352" s="245">
        <f t="shared" si="127"/>
        <v>4.5</v>
      </c>
      <c r="J352" s="245">
        <f t="shared" si="127"/>
        <v>4.5</v>
      </c>
      <c r="K352" s="245">
        <f t="shared" si="127"/>
        <v>4.5</v>
      </c>
      <c r="L352" s="249">
        <f t="shared" si="127"/>
        <v>4.5</v>
      </c>
      <c r="M352" s="245">
        <f t="shared" si="127"/>
        <v>5.5</v>
      </c>
      <c r="N352" s="245">
        <f t="shared" si="127"/>
        <v>4.5</v>
      </c>
      <c r="O352" s="250">
        <f t="shared" si="127"/>
        <v>4</v>
      </c>
      <c r="P352" s="251">
        <f t="shared" si="127"/>
        <v>4.5</v>
      </c>
      <c r="Q352" s="245">
        <f t="shared" si="127"/>
        <v>4.5</v>
      </c>
      <c r="R352" s="245">
        <f t="shared" si="127"/>
        <v>4.5</v>
      </c>
      <c r="S352" s="245">
        <f t="shared" si="127"/>
        <v>4</v>
      </c>
      <c r="T352" s="238"/>
      <c r="U352" s="228" t="s">
        <v>26</v>
      </c>
      <c r="V352" s="431">
        <f>V351-Y320</f>
        <v>4.7199999999999989</v>
      </c>
      <c r="W352" s="228"/>
      <c r="X352" s="421"/>
    </row>
    <row r="353" spans="1:23" x14ac:dyDescent="0.2">
      <c r="E353" s="241">
        <v>120.5</v>
      </c>
      <c r="H353" s="241">
        <v>116</v>
      </c>
      <c r="J353" s="241">
        <v>115</v>
      </c>
      <c r="K353" s="241">
        <v>115</v>
      </c>
      <c r="R353" s="241">
        <v>117.5</v>
      </c>
    </row>
    <row r="354" spans="1:23" ht="13.5" thickBot="1" x14ac:dyDescent="0.25"/>
    <row r="355" spans="1:23" ht="13.5" thickBot="1" x14ac:dyDescent="0.25">
      <c r="A355" s="254" t="s">
        <v>140</v>
      </c>
      <c r="B355" s="567" t="s">
        <v>53</v>
      </c>
      <c r="C355" s="568"/>
      <c r="D355" s="568"/>
      <c r="E355" s="568"/>
      <c r="F355" s="569"/>
      <c r="G355" s="567" t="s">
        <v>68</v>
      </c>
      <c r="H355" s="568"/>
      <c r="I355" s="568"/>
      <c r="J355" s="568"/>
      <c r="K355" s="569"/>
      <c r="L355" s="567" t="s">
        <v>63</v>
      </c>
      <c r="M355" s="568"/>
      <c r="N355" s="568"/>
      <c r="O355" s="569"/>
      <c r="P355" s="567" t="s">
        <v>64</v>
      </c>
      <c r="Q355" s="568"/>
      <c r="R355" s="568"/>
      <c r="S355" s="569"/>
      <c r="T355" s="316" t="s">
        <v>55</v>
      </c>
      <c r="U355" s="534"/>
      <c r="V355" s="534"/>
      <c r="W355" s="534"/>
    </row>
    <row r="356" spans="1:23" x14ac:dyDescent="0.2">
      <c r="A356" s="255" t="s">
        <v>54</v>
      </c>
      <c r="B356" s="349">
        <v>1</v>
      </c>
      <c r="C356" s="260">
        <v>2</v>
      </c>
      <c r="D356" s="403" t="s">
        <v>129</v>
      </c>
      <c r="E356" s="403">
        <v>4</v>
      </c>
      <c r="F356" s="350">
        <v>5</v>
      </c>
      <c r="G356" s="349">
        <v>1</v>
      </c>
      <c r="H356" s="260">
        <v>2</v>
      </c>
      <c r="I356" s="403" t="s">
        <v>129</v>
      </c>
      <c r="J356" s="403">
        <v>4</v>
      </c>
      <c r="K356" s="350">
        <v>5</v>
      </c>
      <c r="L356" s="349">
        <v>1</v>
      </c>
      <c r="M356" s="260" t="s">
        <v>134</v>
      </c>
      <c r="N356" s="260">
        <v>3</v>
      </c>
      <c r="O356" s="350">
        <v>4</v>
      </c>
      <c r="P356" s="259">
        <v>1</v>
      </c>
      <c r="Q356" s="259" t="s">
        <v>134</v>
      </c>
      <c r="R356" s="259">
        <v>3</v>
      </c>
      <c r="S356" s="259">
        <v>4</v>
      </c>
      <c r="T356" s="315"/>
      <c r="U356" s="534"/>
      <c r="V356" s="534"/>
      <c r="W356" s="534"/>
    </row>
    <row r="357" spans="1:23" x14ac:dyDescent="0.2">
      <c r="A357" s="265" t="s">
        <v>3</v>
      </c>
      <c r="B357" s="266">
        <v>3060</v>
      </c>
      <c r="C357" s="267">
        <v>3060</v>
      </c>
      <c r="D357" s="389">
        <v>3060</v>
      </c>
      <c r="E357" s="389">
        <v>3060</v>
      </c>
      <c r="F357" s="268">
        <v>3060</v>
      </c>
      <c r="G357" s="269">
        <v>3060</v>
      </c>
      <c r="H357" s="267">
        <v>3060</v>
      </c>
      <c r="I357" s="267">
        <v>3060</v>
      </c>
      <c r="J357" s="267">
        <v>3060</v>
      </c>
      <c r="K357" s="267">
        <v>3060</v>
      </c>
      <c r="L357" s="266">
        <v>3060</v>
      </c>
      <c r="M357" s="267">
        <v>3060</v>
      </c>
      <c r="N357" s="267">
        <v>3060</v>
      </c>
      <c r="O357" s="268">
        <v>3060</v>
      </c>
      <c r="P357" s="269">
        <v>3060</v>
      </c>
      <c r="Q357" s="267">
        <v>3060</v>
      </c>
      <c r="R357" s="267">
        <v>3060</v>
      </c>
      <c r="S357" s="267">
        <v>3060</v>
      </c>
      <c r="T357" s="270">
        <v>3060</v>
      </c>
      <c r="U357" s="534"/>
      <c r="V357" s="534"/>
      <c r="W357" s="534"/>
    </row>
    <row r="358" spans="1:23" x14ac:dyDescent="0.2">
      <c r="A358" s="271" t="s">
        <v>6</v>
      </c>
      <c r="B358" s="272">
        <v>3011.46</v>
      </c>
      <c r="C358" s="273">
        <v>2993.92</v>
      </c>
      <c r="D358" s="330">
        <v>2852.14</v>
      </c>
      <c r="E358" s="330">
        <v>2993.75</v>
      </c>
      <c r="F358" s="274">
        <v>3214.04</v>
      </c>
      <c r="G358" s="275">
        <v>3005.93</v>
      </c>
      <c r="H358" s="273">
        <v>3139.07</v>
      </c>
      <c r="I358" s="273">
        <v>2975.38</v>
      </c>
      <c r="J358" s="273">
        <v>3086.32</v>
      </c>
      <c r="K358" s="273">
        <v>3200.3</v>
      </c>
      <c r="L358" s="272">
        <v>3053.79</v>
      </c>
      <c r="M358" s="273">
        <v>2945</v>
      </c>
      <c r="N358" s="273">
        <v>3096.92</v>
      </c>
      <c r="O358" s="274">
        <v>3103.2</v>
      </c>
      <c r="P358" s="275">
        <v>3041.61</v>
      </c>
      <c r="Q358" s="275">
        <v>2880</v>
      </c>
      <c r="R358" s="275">
        <v>3072.62</v>
      </c>
      <c r="S358" s="275">
        <v>3183.38</v>
      </c>
      <c r="T358" s="276">
        <v>3077.2394043528066</v>
      </c>
      <c r="U358" s="534"/>
      <c r="V358" s="534"/>
      <c r="W358" s="534"/>
    </row>
    <row r="359" spans="1:23" x14ac:dyDescent="0.2">
      <c r="A359" s="255" t="s">
        <v>7</v>
      </c>
      <c r="B359" s="277">
        <v>81.3</v>
      </c>
      <c r="C359" s="278">
        <v>74.510000000000005</v>
      </c>
      <c r="D359" s="333">
        <v>64.3</v>
      </c>
      <c r="E359" s="333">
        <v>89.6</v>
      </c>
      <c r="F359" s="279">
        <v>82.69</v>
      </c>
      <c r="G359" s="280">
        <v>85.19</v>
      </c>
      <c r="H359" s="278">
        <v>87.04</v>
      </c>
      <c r="I359" s="278">
        <v>92.31</v>
      </c>
      <c r="J359" s="278">
        <v>94.74</v>
      </c>
      <c r="K359" s="278">
        <v>90.91</v>
      </c>
      <c r="L359" s="277">
        <v>89.39</v>
      </c>
      <c r="M359" s="278">
        <v>85.71</v>
      </c>
      <c r="N359" s="278">
        <v>86.15</v>
      </c>
      <c r="O359" s="279">
        <v>86.36</v>
      </c>
      <c r="P359" s="280">
        <v>75.81</v>
      </c>
      <c r="Q359" s="280">
        <v>76.47</v>
      </c>
      <c r="R359" s="280">
        <v>85.25</v>
      </c>
      <c r="S359" s="280">
        <v>90.77</v>
      </c>
      <c r="T359" s="281">
        <v>84.87972508591065</v>
      </c>
      <c r="U359" s="534"/>
      <c r="V359" s="534"/>
      <c r="W359" s="534"/>
    </row>
    <row r="360" spans="1:23" x14ac:dyDescent="0.2">
      <c r="A360" s="255" t="s">
        <v>8</v>
      </c>
      <c r="B360" s="282">
        <v>7.0800000000000002E-2</v>
      </c>
      <c r="C360" s="283">
        <v>7.6600000000000001E-2</v>
      </c>
      <c r="D360" s="336">
        <v>9.8199999999999996E-2</v>
      </c>
      <c r="E360" s="336">
        <v>6.6600000000000006E-2</v>
      </c>
      <c r="F360" s="284">
        <v>6.7500000000000004E-2</v>
      </c>
      <c r="G360" s="285">
        <v>6.8000000000000005E-2</v>
      </c>
      <c r="H360" s="283">
        <v>6.7000000000000004E-2</v>
      </c>
      <c r="I360" s="283">
        <v>5.67E-2</v>
      </c>
      <c r="J360" s="283">
        <v>5.7799999999999997E-2</v>
      </c>
      <c r="K360" s="283">
        <v>5.4600000000000003E-2</v>
      </c>
      <c r="L360" s="282">
        <v>6.3100000000000003E-2</v>
      </c>
      <c r="M360" s="283">
        <v>6.7000000000000004E-2</v>
      </c>
      <c r="N360" s="283">
        <v>7.3800000000000004E-2</v>
      </c>
      <c r="O360" s="284">
        <v>7.0000000000000007E-2</v>
      </c>
      <c r="P360" s="285">
        <v>8.3299999999999999E-2</v>
      </c>
      <c r="Q360" s="285">
        <v>7.5800000000000006E-2</v>
      </c>
      <c r="R360" s="285">
        <v>7.3400000000000007E-2</v>
      </c>
      <c r="S360" s="285">
        <v>6.4299999999999996E-2</v>
      </c>
      <c r="T360" s="286">
        <v>7.3849878122678181E-2</v>
      </c>
      <c r="U360" s="534"/>
      <c r="V360" s="534"/>
      <c r="W360" s="534"/>
    </row>
    <row r="361" spans="1:23" x14ac:dyDescent="0.2">
      <c r="A361" s="271" t="s">
        <v>1</v>
      </c>
      <c r="B361" s="287">
        <f>B358/B357*100-100</f>
        <v>-1.5862745098039142</v>
      </c>
      <c r="C361" s="288">
        <f t="shared" ref="C361:G361" si="128">C358/C357*100-100</f>
        <v>-2.1594771241830131</v>
      </c>
      <c r="D361" s="288">
        <f t="shared" si="128"/>
        <v>-6.7928104575163388</v>
      </c>
      <c r="E361" s="288">
        <f t="shared" si="128"/>
        <v>-2.1650326797385588</v>
      </c>
      <c r="F361" s="289">
        <f t="shared" si="128"/>
        <v>5.0339869281045679</v>
      </c>
      <c r="G361" s="290">
        <f t="shared" si="128"/>
        <v>-1.7669934640522911</v>
      </c>
      <c r="H361" s="288">
        <f>H358/H357*100-100</f>
        <v>2.5839869281045793</v>
      </c>
      <c r="I361" s="288">
        <f t="shared" ref="I361:K361" si="129">I358/I357*100-100</f>
        <v>-2.7653594771241785</v>
      </c>
      <c r="J361" s="288">
        <f t="shared" si="129"/>
        <v>0.86013071895425242</v>
      </c>
      <c r="K361" s="288">
        <f t="shared" si="129"/>
        <v>4.5849673202614412</v>
      </c>
      <c r="L361" s="287">
        <f>L358/L357*100-100</f>
        <v>-0.2029411764705884</v>
      </c>
      <c r="M361" s="288">
        <f t="shared" ref="M361:T361" si="130">M358/M357*100-100</f>
        <v>-3.7581699346405202</v>
      </c>
      <c r="N361" s="288">
        <f t="shared" si="130"/>
        <v>1.2065359477124247</v>
      </c>
      <c r="O361" s="289">
        <f t="shared" si="130"/>
        <v>1.4117647058823621</v>
      </c>
      <c r="P361" s="290">
        <f t="shared" si="130"/>
        <v>-0.60098039215685617</v>
      </c>
      <c r="Q361" s="288">
        <f t="shared" si="130"/>
        <v>-5.8823529411764781</v>
      </c>
      <c r="R361" s="288">
        <f t="shared" si="130"/>
        <v>0.41241830065359864</v>
      </c>
      <c r="S361" s="288">
        <f t="shared" si="130"/>
        <v>4.0320261437908584</v>
      </c>
      <c r="T361" s="291">
        <f t="shared" si="130"/>
        <v>0.56337922721590417</v>
      </c>
      <c r="U361" s="534"/>
      <c r="V361" s="534"/>
      <c r="W361" s="534"/>
    </row>
    <row r="362" spans="1:23" ht="13.5" thickBot="1" x14ac:dyDescent="0.25">
      <c r="A362" s="292" t="s">
        <v>27</v>
      </c>
      <c r="B362" s="484">
        <f t="shared" ref="B362:T362" si="131">B358-B345</f>
        <v>180.77034482758609</v>
      </c>
      <c r="C362" s="485">
        <f t="shared" si="131"/>
        <v>135.19272727272755</v>
      </c>
      <c r="D362" s="485">
        <f t="shared" si="131"/>
        <v>281.42571428571409</v>
      </c>
      <c r="E362" s="485">
        <f t="shared" si="131"/>
        <v>110.054347826087</v>
      </c>
      <c r="F362" s="486">
        <f t="shared" si="131"/>
        <v>159.4637288135591</v>
      </c>
      <c r="G362" s="487">
        <f t="shared" si="131"/>
        <v>170.75758620689658</v>
      </c>
      <c r="H362" s="485">
        <f t="shared" si="131"/>
        <v>200.57000000000016</v>
      </c>
      <c r="I362" s="485">
        <f t="shared" si="131"/>
        <v>97.687692307692487</v>
      </c>
      <c r="J362" s="485">
        <f t="shared" si="131"/>
        <v>84.116610169491651</v>
      </c>
      <c r="K362" s="485">
        <f t="shared" si="131"/>
        <v>206.06271186440699</v>
      </c>
      <c r="L362" s="484">
        <f t="shared" si="131"/>
        <v>185.55470588235312</v>
      </c>
      <c r="M362" s="485">
        <f t="shared" si="131"/>
        <v>277.30769230769238</v>
      </c>
      <c r="N362" s="485">
        <f t="shared" si="131"/>
        <v>216.46545454545458</v>
      </c>
      <c r="O362" s="486">
        <f t="shared" si="131"/>
        <v>99.636781609195168</v>
      </c>
      <c r="P362" s="488">
        <f t="shared" si="131"/>
        <v>251.14125000000013</v>
      </c>
      <c r="Q362" s="489">
        <f t="shared" si="131"/>
        <v>88.461538461538566</v>
      </c>
      <c r="R362" s="489">
        <f t="shared" si="131"/>
        <v>122.91850746268665</v>
      </c>
      <c r="S362" s="489">
        <f t="shared" si="131"/>
        <v>122.79176470588254</v>
      </c>
      <c r="T362" s="537">
        <f t="shared" si="131"/>
        <v>160.31383800976437</v>
      </c>
      <c r="U362" s="538" t="s">
        <v>141</v>
      </c>
      <c r="V362" s="534"/>
      <c r="W362" s="534"/>
    </row>
    <row r="363" spans="1:23" x14ac:dyDescent="0.2">
      <c r="A363" s="299" t="s">
        <v>51</v>
      </c>
      <c r="B363" s="300">
        <v>767</v>
      </c>
      <c r="C363" s="301">
        <v>745</v>
      </c>
      <c r="D363" s="301">
        <v>179</v>
      </c>
      <c r="E363" s="390">
        <v>745</v>
      </c>
      <c r="F363" s="302">
        <v>861</v>
      </c>
      <c r="G363" s="303">
        <v>719</v>
      </c>
      <c r="H363" s="301">
        <v>754</v>
      </c>
      <c r="I363" s="301">
        <v>179</v>
      </c>
      <c r="J363" s="301">
        <v>760</v>
      </c>
      <c r="K363" s="301">
        <v>861</v>
      </c>
      <c r="L363" s="300">
        <v>894</v>
      </c>
      <c r="M363" s="301">
        <v>180</v>
      </c>
      <c r="N363" s="301">
        <v>893</v>
      </c>
      <c r="O363" s="302">
        <v>893</v>
      </c>
      <c r="P363" s="303">
        <v>867</v>
      </c>
      <c r="Q363" s="303">
        <v>180</v>
      </c>
      <c r="R363" s="303">
        <v>867</v>
      </c>
      <c r="S363" s="303">
        <v>867</v>
      </c>
      <c r="T363" s="304">
        <f>SUM(B363:S363)</f>
        <v>12211</v>
      </c>
      <c r="U363" s="228" t="s">
        <v>56</v>
      </c>
      <c r="V363" s="305">
        <f>T350-T363</f>
        <v>2</v>
      </c>
      <c r="W363" s="306">
        <f>V363/T350</f>
        <v>1.6375992794563171E-4</v>
      </c>
    </row>
    <row r="364" spans="1:23" x14ac:dyDescent="0.2">
      <c r="A364" s="307" t="s">
        <v>28</v>
      </c>
      <c r="B364" s="246">
        <v>123.5</v>
      </c>
      <c r="C364" s="244">
        <v>123.5</v>
      </c>
      <c r="D364" s="244">
        <v>124.5</v>
      </c>
      <c r="E364" s="424">
        <v>123.5</v>
      </c>
      <c r="F364" s="247">
        <v>121</v>
      </c>
      <c r="G364" s="248">
        <v>120</v>
      </c>
      <c r="H364" s="244">
        <v>118.5</v>
      </c>
      <c r="I364" s="244">
        <v>119</v>
      </c>
      <c r="J364" s="244">
        <v>118</v>
      </c>
      <c r="K364" s="244">
        <v>117.5</v>
      </c>
      <c r="L364" s="246">
        <v>122</v>
      </c>
      <c r="M364" s="244">
        <v>124</v>
      </c>
      <c r="N364" s="244">
        <v>119</v>
      </c>
      <c r="O364" s="247">
        <v>118</v>
      </c>
      <c r="P364" s="248">
        <v>122.5</v>
      </c>
      <c r="Q364" s="248">
        <v>124</v>
      </c>
      <c r="R364" s="248">
        <v>120.5</v>
      </c>
      <c r="S364" s="248">
        <v>118</v>
      </c>
      <c r="T364" s="237"/>
      <c r="U364" s="228" t="s">
        <v>57</v>
      </c>
      <c r="V364" s="228">
        <v>117.67</v>
      </c>
      <c r="W364" s="228"/>
    </row>
    <row r="365" spans="1:23" ht="13.5" thickBot="1" x14ac:dyDescent="0.25">
      <c r="A365" s="308" t="s">
        <v>26</v>
      </c>
      <c r="B365" s="249">
        <f t="shared" ref="B365:S365" si="132">B364-B351</f>
        <v>3</v>
      </c>
      <c r="C365" s="245">
        <f t="shared" si="132"/>
        <v>3</v>
      </c>
      <c r="D365" s="245">
        <f t="shared" si="132"/>
        <v>3</v>
      </c>
      <c r="E365" s="245">
        <f t="shared" si="132"/>
        <v>3</v>
      </c>
      <c r="F365" s="250">
        <f t="shared" si="132"/>
        <v>3</v>
      </c>
      <c r="G365" s="251">
        <f t="shared" si="132"/>
        <v>3</v>
      </c>
      <c r="H365" s="245">
        <f t="shared" si="132"/>
        <v>2.5</v>
      </c>
      <c r="I365" s="245">
        <f t="shared" si="132"/>
        <v>3</v>
      </c>
      <c r="J365" s="245">
        <f t="shared" si="132"/>
        <v>3</v>
      </c>
      <c r="K365" s="245">
        <f t="shared" si="132"/>
        <v>2.5</v>
      </c>
      <c r="L365" s="249">
        <f t="shared" si="132"/>
        <v>3</v>
      </c>
      <c r="M365" s="245">
        <f t="shared" si="132"/>
        <v>3</v>
      </c>
      <c r="N365" s="245">
        <f t="shared" si="132"/>
        <v>2.5</v>
      </c>
      <c r="O365" s="250">
        <f t="shared" si="132"/>
        <v>3</v>
      </c>
      <c r="P365" s="251">
        <f t="shared" si="132"/>
        <v>2.5</v>
      </c>
      <c r="Q365" s="245">
        <f t="shared" si="132"/>
        <v>3</v>
      </c>
      <c r="R365" s="245">
        <f t="shared" si="132"/>
        <v>3</v>
      </c>
      <c r="S365" s="245">
        <f t="shared" si="132"/>
        <v>3</v>
      </c>
      <c r="T365" s="238"/>
      <c r="U365" s="228" t="s">
        <v>26</v>
      </c>
      <c r="V365" s="431">
        <f>V364-V351</f>
        <v>4.3599999999999994</v>
      </c>
      <c r="W365" s="228"/>
    </row>
    <row r="366" spans="1:23" x14ac:dyDescent="0.2">
      <c r="B366" s="241">
        <v>123.5</v>
      </c>
      <c r="C366" s="241">
        <v>123.5</v>
      </c>
      <c r="E366" s="241">
        <v>123.5</v>
      </c>
      <c r="F366" s="241">
        <v>121</v>
      </c>
      <c r="G366" s="241">
        <v>120</v>
      </c>
      <c r="H366" s="241">
        <v>118.5</v>
      </c>
      <c r="I366" s="241">
        <v>119</v>
      </c>
      <c r="J366" s="241">
        <v>118</v>
      </c>
      <c r="K366" s="241">
        <v>117.5</v>
      </c>
      <c r="L366" s="241">
        <v>122</v>
      </c>
      <c r="M366" s="241">
        <v>124</v>
      </c>
      <c r="N366" s="241">
        <v>119</v>
      </c>
      <c r="O366" s="241">
        <v>118</v>
      </c>
      <c r="P366" s="241">
        <v>122.5</v>
      </c>
      <c r="R366" s="241">
        <v>120.5</v>
      </c>
      <c r="S366" s="241">
        <v>118</v>
      </c>
    </row>
    <row r="367" spans="1:23" x14ac:dyDescent="0.2">
      <c r="C367" s="536"/>
      <c r="D367" s="536"/>
      <c r="E367" s="536"/>
      <c r="F367" s="536"/>
      <c r="G367" s="536"/>
      <c r="H367" s="536"/>
      <c r="I367" s="536"/>
      <c r="J367" s="536"/>
      <c r="K367" s="536"/>
      <c r="L367" s="536"/>
      <c r="M367" s="536"/>
      <c r="N367" s="536"/>
      <c r="O367" s="536"/>
      <c r="P367" s="536"/>
      <c r="Q367" s="536"/>
      <c r="R367" s="536"/>
      <c r="S367" s="536"/>
    </row>
    <row r="368" spans="1:23" s="542" customFormat="1" ht="13.5" thickBot="1" x14ac:dyDescent="0.25">
      <c r="A368" s="542" t="s">
        <v>143</v>
      </c>
      <c r="E368" s="542">
        <v>0.13</v>
      </c>
      <c r="F368" s="542">
        <v>0.57999999999999996</v>
      </c>
      <c r="G368" s="542">
        <v>0.42</v>
      </c>
      <c r="H368" s="542">
        <v>0.13</v>
      </c>
      <c r="J368" s="542">
        <v>0.53</v>
      </c>
      <c r="K368" s="542">
        <v>1.28</v>
      </c>
      <c r="L368" s="542">
        <v>0.11</v>
      </c>
      <c r="N368" s="542">
        <v>0.11</v>
      </c>
      <c r="O368" s="542">
        <v>0.22</v>
      </c>
      <c r="P368" s="542">
        <v>0.23</v>
      </c>
      <c r="Q368" s="542">
        <v>0.56000000000000005</v>
      </c>
      <c r="R368" s="542">
        <v>0.23</v>
      </c>
      <c r="S368" s="542">
        <v>0.35</v>
      </c>
    </row>
    <row r="369" spans="1:23" ht="13.5" thickBot="1" x14ac:dyDescent="0.25">
      <c r="A369" s="254" t="s">
        <v>142</v>
      </c>
      <c r="B369" s="567" t="s">
        <v>53</v>
      </c>
      <c r="C369" s="568"/>
      <c r="D369" s="568"/>
      <c r="E369" s="568"/>
      <c r="F369" s="569"/>
      <c r="G369" s="567" t="s">
        <v>68</v>
      </c>
      <c r="H369" s="568"/>
      <c r="I369" s="568"/>
      <c r="J369" s="568"/>
      <c r="K369" s="569"/>
      <c r="L369" s="567" t="s">
        <v>63</v>
      </c>
      <c r="M369" s="568"/>
      <c r="N369" s="568"/>
      <c r="O369" s="569"/>
      <c r="P369" s="567" t="s">
        <v>64</v>
      </c>
      <c r="Q369" s="568"/>
      <c r="R369" s="568"/>
      <c r="S369" s="569"/>
      <c r="T369" s="316" t="s">
        <v>55</v>
      </c>
      <c r="U369" s="540"/>
      <c r="V369" s="540"/>
      <c r="W369" s="540"/>
    </row>
    <row r="370" spans="1:23" x14ac:dyDescent="0.2">
      <c r="A370" s="255" t="s">
        <v>54</v>
      </c>
      <c r="B370" s="349">
        <v>1</v>
      </c>
      <c r="C370" s="260">
        <v>2</v>
      </c>
      <c r="D370" s="403" t="s">
        <v>129</v>
      </c>
      <c r="E370" s="403">
        <v>4</v>
      </c>
      <c r="F370" s="350">
        <v>5</v>
      </c>
      <c r="G370" s="349">
        <v>1</v>
      </c>
      <c r="H370" s="260">
        <v>2</v>
      </c>
      <c r="I370" s="403" t="s">
        <v>129</v>
      </c>
      <c r="J370" s="403">
        <v>4</v>
      </c>
      <c r="K370" s="350">
        <v>5</v>
      </c>
      <c r="L370" s="349">
        <v>1</v>
      </c>
      <c r="M370" s="260" t="s">
        <v>134</v>
      </c>
      <c r="N370" s="260">
        <v>3</v>
      </c>
      <c r="O370" s="350">
        <v>4</v>
      </c>
      <c r="P370" s="259">
        <v>1</v>
      </c>
      <c r="Q370" s="259" t="s">
        <v>134</v>
      </c>
      <c r="R370" s="259">
        <v>3</v>
      </c>
      <c r="S370" s="259">
        <v>4</v>
      </c>
      <c r="T370" s="315"/>
      <c r="U370" s="540"/>
      <c r="V370" s="540"/>
      <c r="W370" s="540"/>
    </row>
    <row r="371" spans="1:23" x14ac:dyDescent="0.2">
      <c r="A371" s="265" t="s">
        <v>3</v>
      </c>
      <c r="B371" s="266">
        <v>3250</v>
      </c>
      <c r="C371" s="267">
        <v>3250</v>
      </c>
      <c r="D371" s="389">
        <v>3250</v>
      </c>
      <c r="E371" s="389">
        <v>3250</v>
      </c>
      <c r="F371" s="268">
        <v>3250</v>
      </c>
      <c r="G371" s="269">
        <v>3250</v>
      </c>
      <c r="H371" s="267">
        <v>3250</v>
      </c>
      <c r="I371" s="267">
        <v>3250</v>
      </c>
      <c r="J371" s="267">
        <v>3250</v>
      </c>
      <c r="K371" s="267">
        <v>3250</v>
      </c>
      <c r="L371" s="266">
        <v>3250</v>
      </c>
      <c r="M371" s="267">
        <v>3250</v>
      </c>
      <c r="N371" s="267">
        <v>3250</v>
      </c>
      <c r="O371" s="268">
        <v>3250</v>
      </c>
      <c r="P371" s="269">
        <v>3250</v>
      </c>
      <c r="Q371" s="267">
        <v>3250</v>
      </c>
      <c r="R371" s="267">
        <v>3250</v>
      </c>
      <c r="S371" s="267">
        <v>3250</v>
      </c>
      <c r="T371" s="270">
        <v>3250</v>
      </c>
      <c r="U371" s="540"/>
      <c r="V371" s="540"/>
      <c r="W371" s="540"/>
    </row>
    <row r="372" spans="1:23" x14ac:dyDescent="0.2">
      <c r="A372" s="271" t="s">
        <v>6</v>
      </c>
      <c r="B372" s="272">
        <v>3318.4375</v>
      </c>
      <c r="C372" s="273">
        <v>3271.7241379310344</v>
      </c>
      <c r="D372" s="330">
        <v>3415.3333333333335</v>
      </c>
      <c r="E372" s="330">
        <v>3400.181818181818</v>
      </c>
      <c r="F372" s="274">
        <v>3531.5254237288136</v>
      </c>
      <c r="G372" s="275">
        <v>3407.6363636363635</v>
      </c>
      <c r="H372" s="273">
        <v>3343.0357142857142</v>
      </c>
      <c r="I372" s="273">
        <v>3285</v>
      </c>
      <c r="J372" s="273">
        <v>3357.6785714285716</v>
      </c>
      <c r="K372" s="273">
        <v>3474.242424242424</v>
      </c>
      <c r="L372" s="272">
        <v>3279.5454545454545</v>
      </c>
      <c r="M372" s="273">
        <v>3143.0769230769229</v>
      </c>
      <c r="N372" s="273">
        <v>3317.2727272727275</v>
      </c>
      <c r="O372" s="274">
        <v>3367.313432835821</v>
      </c>
      <c r="P372" s="275">
        <v>3234.626865671642</v>
      </c>
      <c r="Q372" s="275">
        <v>3262.1428571428573</v>
      </c>
      <c r="R372" s="275">
        <v>3357.5384615384614</v>
      </c>
      <c r="S372" s="275">
        <v>3370.7352941176468</v>
      </c>
      <c r="T372" s="276">
        <v>3353.3839479392623</v>
      </c>
      <c r="U372" s="540"/>
      <c r="V372" s="540"/>
      <c r="W372" s="540"/>
    </row>
    <row r="373" spans="1:23" x14ac:dyDescent="0.2">
      <c r="A373" s="255" t="s">
        <v>7</v>
      </c>
      <c r="B373" s="277">
        <v>82.8125</v>
      </c>
      <c r="C373" s="278">
        <v>89.65517241379311</v>
      </c>
      <c r="D373" s="333">
        <v>93.333333333333329</v>
      </c>
      <c r="E373" s="333">
        <v>92.727272727272734</v>
      </c>
      <c r="F373" s="279">
        <v>98.305084745762713</v>
      </c>
      <c r="G373" s="280">
        <v>83.63636363636364</v>
      </c>
      <c r="H373" s="278">
        <v>89.285714285714292</v>
      </c>
      <c r="I373" s="278">
        <v>100</v>
      </c>
      <c r="J373" s="278">
        <v>91.071428571428569</v>
      </c>
      <c r="K373" s="278">
        <v>87.878787878787875</v>
      </c>
      <c r="L373" s="277">
        <v>83.333333333333329</v>
      </c>
      <c r="M373" s="278">
        <v>100</v>
      </c>
      <c r="N373" s="278">
        <v>92.424242424242422</v>
      </c>
      <c r="O373" s="279">
        <v>88.059701492537314</v>
      </c>
      <c r="P373" s="280">
        <v>82.089552238805965</v>
      </c>
      <c r="Q373" s="280">
        <v>78.571428571428569</v>
      </c>
      <c r="R373" s="280">
        <v>87.692307692307693</v>
      </c>
      <c r="S373" s="280">
        <v>85.294117647058826</v>
      </c>
      <c r="T373" s="281">
        <v>87.418655097613879</v>
      </c>
      <c r="U373" s="540"/>
      <c r="V373" s="540"/>
      <c r="W373" s="540"/>
    </row>
    <row r="374" spans="1:23" x14ac:dyDescent="0.2">
      <c r="A374" s="255" t="s">
        <v>8</v>
      </c>
      <c r="B374" s="282">
        <v>6.4421036140257057E-2</v>
      </c>
      <c r="C374" s="283">
        <v>5.9305996988770406E-2</v>
      </c>
      <c r="D374" s="336">
        <v>8.3186470343538585E-2</v>
      </c>
      <c r="E374" s="336">
        <v>5.371540194127946E-2</v>
      </c>
      <c r="F374" s="284">
        <v>5.6113993732895093E-2</v>
      </c>
      <c r="G374" s="285">
        <v>6.7094015767227788E-2</v>
      </c>
      <c r="H374" s="283">
        <v>6.2324099762884999E-2</v>
      </c>
      <c r="I374" s="283">
        <v>5.4448141342036356E-2</v>
      </c>
      <c r="J374" s="283">
        <v>5.7171480552419912E-2</v>
      </c>
      <c r="K374" s="283">
        <v>6.5254341865307625E-2</v>
      </c>
      <c r="L374" s="282">
        <v>6.8572526543639226E-2</v>
      </c>
      <c r="M374" s="283">
        <v>3.6880014274830814E-2</v>
      </c>
      <c r="N374" s="283">
        <v>5.949633502487945E-2</v>
      </c>
      <c r="O374" s="284">
        <v>6.1898340198941221E-2</v>
      </c>
      <c r="P374" s="285">
        <v>6.8272204453452501E-2</v>
      </c>
      <c r="Q374" s="285">
        <v>8.2817772444419707E-2</v>
      </c>
      <c r="R374" s="285">
        <v>6.1970478105331635E-2</v>
      </c>
      <c r="S374" s="285">
        <v>6.9274122855574799E-2</v>
      </c>
      <c r="T374" s="286">
        <v>6.7502551035725125E-2</v>
      </c>
      <c r="U374" s="540"/>
      <c r="V374" s="540"/>
      <c r="W374" s="540"/>
    </row>
    <row r="375" spans="1:23" x14ac:dyDescent="0.2">
      <c r="A375" s="271" t="s">
        <v>1</v>
      </c>
      <c r="B375" s="287">
        <f>B372/B371*100-100</f>
        <v>2.1057692307692406</v>
      </c>
      <c r="C375" s="288">
        <f t="shared" ref="C375:G375" si="133">C372/C371*100-100</f>
        <v>0.66843501326259513</v>
      </c>
      <c r="D375" s="288">
        <f t="shared" si="133"/>
        <v>5.0871794871794975</v>
      </c>
      <c r="E375" s="288">
        <f t="shared" si="133"/>
        <v>4.6209790209790214</v>
      </c>
      <c r="F375" s="289">
        <f t="shared" si="133"/>
        <v>8.6623207301173437</v>
      </c>
      <c r="G375" s="290">
        <f t="shared" si="133"/>
        <v>4.8503496503496564</v>
      </c>
      <c r="H375" s="288">
        <f>H372/H371*100-100</f>
        <v>2.862637362637372</v>
      </c>
      <c r="I375" s="288">
        <f t="shared" ref="I375:K375" si="134">I372/I371*100-100</f>
        <v>1.0769230769230802</v>
      </c>
      <c r="J375" s="288">
        <f t="shared" si="134"/>
        <v>3.3131868131868174</v>
      </c>
      <c r="K375" s="288">
        <f t="shared" si="134"/>
        <v>6.8997668997669024</v>
      </c>
      <c r="L375" s="287">
        <f>L372/L371*100-100</f>
        <v>0.90909090909090651</v>
      </c>
      <c r="M375" s="288">
        <f t="shared" ref="M375:T375" si="135">M372/M371*100-100</f>
        <v>-3.289940828402365</v>
      </c>
      <c r="N375" s="288">
        <f t="shared" si="135"/>
        <v>2.0699300699300807</v>
      </c>
      <c r="O375" s="289">
        <f t="shared" si="135"/>
        <v>3.6096440872560436</v>
      </c>
      <c r="P375" s="290">
        <f t="shared" si="135"/>
        <v>-0.47301951779562046</v>
      </c>
      <c r="Q375" s="288">
        <f t="shared" si="135"/>
        <v>0.37362637362639362</v>
      </c>
      <c r="R375" s="288">
        <f t="shared" si="135"/>
        <v>3.3088757396449608</v>
      </c>
      <c r="S375" s="288">
        <f t="shared" si="135"/>
        <v>3.7149321266968229</v>
      </c>
      <c r="T375" s="291">
        <f t="shared" si="135"/>
        <v>3.1810445519772941</v>
      </c>
      <c r="U375" s="540"/>
      <c r="V375" s="540"/>
      <c r="W375" s="540"/>
    </row>
    <row r="376" spans="1:23" ht="13.5" thickBot="1" x14ac:dyDescent="0.25">
      <c r="A376" s="292" t="s">
        <v>27</v>
      </c>
      <c r="B376" s="484">
        <f t="shared" ref="B376:T376" si="136">B372-B358</f>
        <v>306.97749999999996</v>
      </c>
      <c r="C376" s="485">
        <f t="shared" si="136"/>
        <v>277.80413793103435</v>
      </c>
      <c r="D376" s="485">
        <f t="shared" si="136"/>
        <v>563.19333333333361</v>
      </c>
      <c r="E376" s="485">
        <f t="shared" si="136"/>
        <v>406.43181818181802</v>
      </c>
      <c r="F376" s="486">
        <f t="shared" si="136"/>
        <v>317.48542372881366</v>
      </c>
      <c r="G376" s="487">
        <f t="shared" si="136"/>
        <v>401.70636363636368</v>
      </c>
      <c r="H376" s="485">
        <f t="shared" si="136"/>
        <v>203.96571428571406</v>
      </c>
      <c r="I376" s="485">
        <f t="shared" si="136"/>
        <v>309.61999999999989</v>
      </c>
      <c r="J376" s="485">
        <f t="shared" si="136"/>
        <v>271.35857142857139</v>
      </c>
      <c r="K376" s="485">
        <f t="shared" si="136"/>
        <v>273.94242424242384</v>
      </c>
      <c r="L376" s="484">
        <f t="shared" si="136"/>
        <v>225.75545454545454</v>
      </c>
      <c r="M376" s="485">
        <f t="shared" si="136"/>
        <v>198.07692307692287</v>
      </c>
      <c r="N376" s="485">
        <f t="shared" si="136"/>
        <v>220.35272727272741</v>
      </c>
      <c r="O376" s="486">
        <f t="shared" si="136"/>
        <v>264.11343283582119</v>
      </c>
      <c r="P376" s="488">
        <f t="shared" si="136"/>
        <v>193.01686567164188</v>
      </c>
      <c r="Q376" s="489">
        <f t="shared" si="136"/>
        <v>382.14285714285734</v>
      </c>
      <c r="R376" s="489">
        <f t="shared" si="136"/>
        <v>284.91846153846154</v>
      </c>
      <c r="S376" s="489">
        <f t="shared" si="136"/>
        <v>187.35529411764674</v>
      </c>
      <c r="T376" s="490">
        <f t="shared" si="136"/>
        <v>276.14454358645571</v>
      </c>
      <c r="U376" s="541"/>
      <c r="V376" s="540"/>
      <c r="W376" s="540"/>
    </row>
    <row r="377" spans="1:23" x14ac:dyDescent="0.2">
      <c r="A377" s="299" t="s">
        <v>51</v>
      </c>
      <c r="B377" s="300">
        <v>767</v>
      </c>
      <c r="C377" s="301">
        <v>744</v>
      </c>
      <c r="D377" s="301">
        <v>179</v>
      </c>
      <c r="E377" s="390">
        <v>745</v>
      </c>
      <c r="F377" s="302">
        <v>860</v>
      </c>
      <c r="G377" s="303">
        <v>719</v>
      </c>
      <c r="H377" s="301">
        <v>754</v>
      </c>
      <c r="I377" s="301">
        <v>179</v>
      </c>
      <c r="J377" s="301">
        <v>760</v>
      </c>
      <c r="K377" s="301">
        <v>861</v>
      </c>
      <c r="L377" s="300">
        <v>893</v>
      </c>
      <c r="M377" s="301">
        <v>179</v>
      </c>
      <c r="N377" s="301">
        <v>893</v>
      </c>
      <c r="O377" s="302">
        <v>893</v>
      </c>
      <c r="P377" s="303">
        <v>867</v>
      </c>
      <c r="Q377" s="303">
        <v>179</v>
      </c>
      <c r="R377" s="303">
        <v>867</v>
      </c>
      <c r="S377" s="303">
        <v>867</v>
      </c>
      <c r="T377" s="304">
        <f>SUM(B377:S377)</f>
        <v>12206</v>
      </c>
      <c r="U377" s="228" t="s">
        <v>56</v>
      </c>
      <c r="V377" s="305">
        <f>T363-T377</f>
        <v>5</v>
      </c>
      <c r="W377" s="306">
        <f>V377/T363</f>
        <v>4.0946687412988288E-4</v>
      </c>
    </row>
    <row r="378" spans="1:23" x14ac:dyDescent="0.2">
      <c r="A378" s="307" t="s">
        <v>28</v>
      </c>
      <c r="B378" s="246">
        <v>126</v>
      </c>
      <c r="C378" s="244">
        <v>126.5</v>
      </c>
      <c r="D378" s="244">
        <v>127</v>
      </c>
      <c r="E378" s="424">
        <v>126</v>
      </c>
      <c r="F378" s="247">
        <v>123</v>
      </c>
      <c r="G378" s="248">
        <v>122.5</v>
      </c>
      <c r="H378" s="244">
        <v>121</v>
      </c>
      <c r="I378" s="244">
        <v>122</v>
      </c>
      <c r="J378" s="244">
        <v>120.5</v>
      </c>
      <c r="K378" s="244">
        <v>119.5</v>
      </c>
      <c r="L378" s="246">
        <v>124.5</v>
      </c>
      <c r="M378" s="244">
        <v>127</v>
      </c>
      <c r="N378" s="244">
        <v>122</v>
      </c>
      <c r="O378" s="247">
        <v>120.5</v>
      </c>
      <c r="P378" s="248">
        <v>125</v>
      </c>
      <c r="Q378" s="248">
        <v>127</v>
      </c>
      <c r="R378" s="248">
        <v>123</v>
      </c>
      <c r="S378" s="248">
        <v>120.5</v>
      </c>
      <c r="T378" s="237"/>
      <c r="U378" s="228" t="s">
        <v>57</v>
      </c>
      <c r="V378" s="228">
        <v>120.42</v>
      </c>
      <c r="W378" s="228"/>
    </row>
    <row r="379" spans="1:23" ht="13.5" thickBot="1" x14ac:dyDescent="0.25">
      <c r="A379" s="308" t="s">
        <v>26</v>
      </c>
      <c r="B379" s="249">
        <f t="shared" ref="B379:S379" si="137">B378-B364</f>
        <v>2.5</v>
      </c>
      <c r="C379" s="245">
        <f t="shared" si="137"/>
        <v>3</v>
      </c>
      <c r="D379" s="245">
        <f t="shared" si="137"/>
        <v>2.5</v>
      </c>
      <c r="E379" s="245">
        <f t="shared" si="137"/>
        <v>2.5</v>
      </c>
      <c r="F379" s="250">
        <f t="shared" si="137"/>
        <v>2</v>
      </c>
      <c r="G379" s="251">
        <f t="shared" si="137"/>
        <v>2.5</v>
      </c>
      <c r="H379" s="245">
        <f t="shared" si="137"/>
        <v>2.5</v>
      </c>
      <c r="I379" s="245">
        <f t="shared" si="137"/>
        <v>3</v>
      </c>
      <c r="J379" s="245">
        <f t="shared" si="137"/>
        <v>2.5</v>
      </c>
      <c r="K379" s="245">
        <f t="shared" si="137"/>
        <v>2</v>
      </c>
      <c r="L379" s="249">
        <f t="shared" si="137"/>
        <v>2.5</v>
      </c>
      <c r="M379" s="245">
        <f t="shared" si="137"/>
        <v>3</v>
      </c>
      <c r="N379" s="245">
        <f t="shared" si="137"/>
        <v>3</v>
      </c>
      <c r="O379" s="250">
        <f t="shared" si="137"/>
        <v>2.5</v>
      </c>
      <c r="P379" s="251">
        <f t="shared" si="137"/>
        <v>2.5</v>
      </c>
      <c r="Q379" s="245">
        <f t="shared" si="137"/>
        <v>3</v>
      </c>
      <c r="R379" s="245">
        <f t="shared" si="137"/>
        <v>2.5</v>
      </c>
      <c r="S379" s="245">
        <f t="shared" si="137"/>
        <v>2.5</v>
      </c>
      <c r="T379" s="238"/>
      <c r="U379" s="228" t="s">
        <v>26</v>
      </c>
      <c r="V379" s="431">
        <f>V378-V364</f>
        <v>2.75</v>
      </c>
      <c r="W379" s="228"/>
    </row>
    <row r="380" spans="1:23" x14ac:dyDescent="0.2">
      <c r="B380" s="241">
        <v>126</v>
      </c>
      <c r="D380" s="241">
        <v>127</v>
      </c>
      <c r="F380" s="241">
        <v>123</v>
      </c>
    </row>
    <row r="381" spans="1:23" ht="13.5" thickBot="1" x14ac:dyDescent="0.25">
      <c r="C381" s="543"/>
      <c r="D381" s="543"/>
      <c r="E381" s="543"/>
      <c r="F381" s="543"/>
      <c r="G381" s="543"/>
      <c r="H381" s="543"/>
      <c r="I381" s="543"/>
      <c r="J381" s="543"/>
      <c r="K381" s="543"/>
      <c r="L381" s="543"/>
      <c r="M381" s="543"/>
      <c r="N381" s="543"/>
      <c r="O381" s="543"/>
      <c r="P381" s="543"/>
      <c r="Q381" s="543"/>
      <c r="R381" s="543"/>
      <c r="S381" s="543"/>
    </row>
    <row r="382" spans="1:23" ht="13.5" thickBot="1" x14ac:dyDescent="0.25">
      <c r="A382" s="254" t="s">
        <v>144</v>
      </c>
      <c r="B382" s="567" t="s">
        <v>53</v>
      </c>
      <c r="C382" s="568"/>
      <c r="D382" s="568"/>
      <c r="E382" s="568"/>
      <c r="F382" s="569"/>
      <c r="G382" s="567" t="s">
        <v>68</v>
      </c>
      <c r="H382" s="568"/>
      <c r="I382" s="568"/>
      <c r="J382" s="568"/>
      <c r="K382" s="569"/>
      <c r="L382" s="567" t="s">
        <v>63</v>
      </c>
      <c r="M382" s="568"/>
      <c r="N382" s="568"/>
      <c r="O382" s="569"/>
      <c r="P382" s="567" t="s">
        <v>64</v>
      </c>
      <c r="Q382" s="568"/>
      <c r="R382" s="568"/>
      <c r="S382" s="569"/>
      <c r="T382" s="316" t="s">
        <v>55</v>
      </c>
      <c r="U382" s="545"/>
      <c r="V382" s="545"/>
      <c r="W382" s="545"/>
    </row>
    <row r="383" spans="1:23" x14ac:dyDescent="0.2">
      <c r="A383" s="255" t="s">
        <v>54</v>
      </c>
      <c r="B383" s="349">
        <v>1</v>
      </c>
      <c r="C383" s="260">
        <v>2</v>
      </c>
      <c r="D383" s="403" t="s">
        <v>129</v>
      </c>
      <c r="E383" s="403">
        <v>4</v>
      </c>
      <c r="F383" s="350">
        <v>5</v>
      </c>
      <c r="G383" s="349">
        <v>1</v>
      </c>
      <c r="H383" s="260">
        <v>2</v>
      </c>
      <c r="I383" s="403" t="s">
        <v>129</v>
      </c>
      <c r="J383" s="403">
        <v>4</v>
      </c>
      <c r="K383" s="350">
        <v>5</v>
      </c>
      <c r="L383" s="349">
        <v>1</v>
      </c>
      <c r="M383" s="260" t="s">
        <v>134</v>
      </c>
      <c r="N383" s="260">
        <v>3</v>
      </c>
      <c r="O383" s="350">
        <v>4</v>
      </c>
      <c r="P383" s="259">
        <v>1</v>
      </c>
      <c r="Q383" s="259" t="s">
        <v>134</v>
      </c>
      <c r="R383" s="259">
        <v>3</v>
      </c>
      <c r="S383" s="259">
        <v>4</v>
      </c>
      <c r="T383" s="315"/>
      <c r="U383" s="545"/>
      <c r="V383" s="545"/>
      <c r="W383" s="545"/>
    </row>
    <row r="384" spans="1:23" x14ac:dyDescent="0.2">
      <c r="A384" s="265" t="s">
        <v>3</v>
      </c>
      <c r="B384" s="266">
        <v>3415</v>
      </c>
      <c r="C384" s="267">
        <v>3415</v>
      </c>
      <c r="D384" s="389">
        <v>3415</v>
      </c>
      <c r="E384" s="389">
        <v>3415</v>
      </c>
      <c r="F384" s="268">
        <v>3415</v>
      </c>
      <c r="G384" s="269">
        <v>3415</v>
      </c>
      <c r="H384" s="267">
        <v>3415</v>
      </c>
      <c r="I384" s="267">
        <v>3415</v>
      </c>
      <c r="J384" s="267">
        <v>3415</v>
      </c>
      <c r="K384" s="267">
        <v>3415</v>
      </c>
      <c r="L384" s="266">
        <v>3415</v>
      </c>
      <c r="M384" s="267">
        <v>3415</v>
      </c>
      <c r="N384" s="267">
        <v>3415</v>
      </c>
      <c r="O384" s="268">
        <v>3415</v>
      </c>
      <c r="P384" s="269">
        <v>3415</v>
      </c>
      <c r="Q384" s="267">
        <v>3415</v>
      </c>
      <c r="R384" s="267">
        <v>3415</v>
      </c>
      <c r="S384" s="267">
        <v>3415</v>
      </c>
      <c r="T384" s="270">
        <v>3415</v>
      </c>
      <c r="U384" s="545"/>
      <c r="V384" s="545"/>
      <c r="W384" s="545"/>
    </row>
    <row r="385" spans="1:23" x14ac:dyDescent="0.2">
      <c r="A385" s="271" t="s">
        <v>6</v>
      </c>
      <c r="B385" s="272">
        <v>3544.0322580645161</v>
      </c>
      <c r="C385" s="273">
        <v>3583.4426229508199</v>
      </c>
      <c r="D385" s="330">
        <v>3356.6666666666665</v>
      </c>
      <c r="E385" s="330">
        <v>3549.0322580645161</v>
      </c>
      <c r="F385" s="274">
        <v>3656</v>
      </c>
      <c r="G385" s="275">
        <v>3559.4827586206898</v>
      </c>
      <c r="H385" s="273">
        <v>3603.6842105263158</v>
      </c>
      <c r="I385" s="273">
        <v>3648</v>
      </c>
      <c r="J385" s="273">
        <v>3596.8253968253966</v>
      </c>
      <c r="K385" s="273">
        <v>3660.4411764705883</v>
      </c>
      <c r="L385" s="272">
        <v>3465.7352941176468</v>
      </c>
      <c r="M385" s="273">
        <v>3351.4285714285716</v>
      </c>
      <c r="N385" s="273">
        <v>3528.840579710145</v>
      </c>
      <c r="O385" s="274">
        <v>3537.0149253731342</v>
      </c>
      <c r="P385" s="275">
        <v>3430.8823529411766</v>
      </c>
      <c r="Q385" s="275">
        <v>3505</v>
      </c>
      <c r="R385" s="275">
        <v>3552.5</v>
      </c>
      <c r="S385" s="275">
        <v>3566.4179104477612</v>
      </c>
      <c r="T385" s="276">
        <v>3553.5343035343035</v>
      </c>
      <c r="U385" s="545"/>
      <c r="V385" s="545"/>
      <c r="W385" s="545"/>
    </row>
    <row r="386" spans="1:23" x14ac:dyDescent="0.2">
      <c r="A386" s="255" t="s">
        <v>7</v>
      </c>
      <c r="B386" s="277">
        <v>85.483870967741936</v>
      </c>
      <c r="C386" s="278">
        <v>88.52459016393442</v>
      </c>
      <c r="D386" s="333">
        <v>100</v>
      </c>
      <c r="E386" s="333">
        <v>83.870967741935488</v>
      </c>
      <c r="F386" s="279">
        <v>85.333333333333329</v>
      </c>
      <c r="G386" s="280">
        <v>82.758620689655174</v>
      </c>
      <c r="H386" s="278">
        <v>84.21052631578948</v>
      </c>
      <c r="I386" s="278">
        <v>90</v>
      </c>
      <c r="J386" s="278">
        <v>90.476190476190482</v>
      </c>
      <c r="K386" s="278">
        <v>88.235294117647058</v>
      </c>
      <c r="L386" s="277">
        <v>82.352941176470594</v>
      </c>
      <c r="M386" s="278">
        <v>64.285714285714292</v>
      </c>
      <c r="N386" s="278">
        <v>81.159420289855078</v>
      </c>
      <c r="O386" s="279">
        <v>85.074626865671647</v>
      </c>
      <c r="P386" s="280">
        <v>83.82352941176471</v>
      </c>
      <c r="Q386" s="280">
        <v>71.428571428571431</v>
      </c>
      <c r="R386" s="280">
        <v>81.25</v>
      </c>
      <c r="S386" s="280">
        <v>91.044776119402982</v>
      </c>
      <c r="T386" s="281">
        <v>83.367983367983371</v>
      </c>
      <c r="U386" s="545"/>
      <c r="V386" s="545"/>
      <c r="W386" s="545"/>
    </row>
    <row r="387" spans="1:23" x14ac:dyDescent="0.2">
      <c r="A387" s="255" t="s">
        <v>8</v>
      </c>
      <c r="B387" s="282">
        <v>6.5546493549200516E-2</v>
      </c>
      <c r="C387" s="283">
        <v>5.6480480351517807E-2</v>
      </c>
      <c r="D387" s="336">
        <v>5.14816959880759E-2</v>
      </c>
      <c r="E387" s="336">
        <v>6.1795715266856746E-2</v>
      </c>
      <c r="F387" s="284">
        <v>6.8463115959611964E-2</v>
      </c>
      <c r="G387" s="285">
        <v>7.1499247335816848E-2</v>
      </c>
      <c r="H387" s="283">
        <v>6.5439568784418464E-2</v>
      </c>
      <c r="I387" s="283">
        <v>7.2316485218228435E-2</v>
      </c>
      <c r="J387" s="283">
        <v>6.0287830948284236E-2</v>
      </c>
      <c r="K387" s="283">
        <v>6.2176241672528568E-2</v>
      </c>
      <c r="L387" s="282">
        <v>7.5359362151652509E-2</v>
      </c>
      <c r="M387" s="283">
        <v>8.5240834798510232E-2</v>
      </c>
      <c r="N387" s="283">
        <v>7.3134044809199855E-2</v>
      </c>
      <c r="O387" s="284">
        <v>7.0514640627118305E-2</v>
      </c>
      <c r="P387" s="285">
        <v>6.7322187164215674E-2</v>
      </c>
      <c r="Q387" s="285">
        <v>8.2455612077708559E-2</v>
      </c>
      <c r="R387" s="285">
        <v>7.3225102868506517E-2</v>
      </c>
      <c r="S387" s="285">
        <v>5.811676549969335E-2</v>
      </c>
      <c r="T387" s="286">
        <v>6.9935863537258475E-2</v>
      </c>
      <c r="U387" s="545"/>
      <c r="V387" s="545"/>
      <c r="W387" s="545"/>
    </row>
    <row r="388" spans="1:23" x14ac:dyDescent="0.2">
      <c r="A388" s="271" t="s">
        <v>1</v>
      </c>
      <c r="B388" s="287">
        <f>B385/B384*100-100</f>
        <v>3.7783970150663464</v>
      </c>
      <c r="C388" s="288">
        <f t="shared" ref="C388:G388" si="138">C385/C384*100-100</f>
        <v>4.9324340541967615</v>
      </c>
      <c r="D388" s="288">
        <f t="shared" si="138"/>
        <v>-1.7081503172279184</v>
      </c>
      <c r="E388" s="288">
        <f t="shared" si="138"/>
        <v>3.9248098994001879</v>
      </c>
      <c r="F388" s="289">
        <f t="shared" si="138"/>
        <v>7.0571010248901871</v>
      </c>
      <c r="G388" s="290">
        <f t="shared" si="138"/>
        <v>4.2308274852324956</v>
      </c>
      <c r="H388" s="288">
        <f>H385/H384*100-100</f>
        <v>5.5251598982815722</v>
      </c>
      <c r="I388" s="288">
        <f t="shared" ref="I388:K388" si="139">I385/I384*100-100</f>
        <v>6.822840409956072</v>
      </c>
      <c r="J388" s="288">
        <f t="shared" si="139"/>
        <v>5.3243161588695926</v>
      </c>
      <c r="K388" s="288">
        <f t="shared" si="139"/>
        <v>7.1871501162690521</v>
      </c>
      <c r="L388" s="287">
        <f>L385/L384*100-100</f>
        <v>1.4856601498578925</v>
      </c>
      <c r="M388" s="288">
        <f t="shared" ref="M388:T388" si="140">M385/M384*100-100</f>
        <v>-1.8615352436728614</v>
      </c>
      <c r="N388" s="288">
        <f t="shared" si="140"/>
        <v>3.3335455259193338</v>
      </c>
      <c r="O388" s="289">
        <f t="shared" si="140"/>
        <v>3.5729114311313168</v>
      </c>
      <c r="P388" s="290">
        <f t="shared" si="140"/>
        <v>0.46507622082508249</v>
      </c>
      <c r="Q388" s="288">
        <f t="shared" si="140"/>
        <v>2.6354319180087913</v>
      </c>
      <c r="R388" s="288">
        <f t="shared" si="140"/>
        <v>4.0263543191800863</v>
      </c>
      <c r="S388" s="288">
        <f t="shared" si="140"/>
        <v>4.4339066016914046</v>
      </c>
      <c r="T388" s="291">
        <f t="shared" si="140"/>
        <v>4.0566413919269024</v>
      </c>
      <c r="U388" s="545"/>
      <c r="V388" s="545"/>
      <c r="W388" s="545"/>
    </row>
    <row r="389" spans="1:23" ht="13.5" thickBot="1" x14ac:dyDescent="0.25">
      <c r="A389" s="292" t="s">
        <v>27</v>
      </c>
      <c r="B389" s="484">
        <f>B385-B372</f>
        <v>225.5947580645161</v>
      </c>
      <c r="C389" s="485">
        <f t="shared" ref="C389:T389" si="141">C385-C372</f>
        <v>311.71848501978548</v>
      </c>
      <c r="D389" s="485">
        <f t="shared" si="141"/>
        <v>-58.66666666666697</v>
      </c>
      <c r="E389" s="485">
        <f t="shared" si="141"/>
        <v>148.85043988269808</v>
      </c>
      <c r="F389" s="486">
        <f t="shared" si="141"/>
        <v>124.47457627118638</v>
      </c>
      <c r="G389" s="487">
        <f t="shared" si="141"/>
        <v>151.84639498432625</v>
      </c>
      <c r="H389" s="485">
        <f t="shared" si="141"/>
        <v>260.64849624060162</v>
      </c>
      <c r="I389" s="485">
        <f t="shared" si="141"/>
        <v>363</v>
      </c>
      <c r="J389" s="485">
        <f t="shared" si="141"/>
        <v>239.14682539682508</v>
      </c>
      <c r="K389" s="485">
        <f t="shared" si="141"/>
        <v>186.19875222816427</v>
      </c>
      <c r="L389" s="484">
        <f t="shared" si="141"/>
        <v>186.18983957219234</v>
      </c>
      <c r="M389" s="485">
        <f t="shared" si="141"/>
        <v>208.35164835164869</v>
      </c>
      <c r="N389" s="485">
        <f t="shared" si="141"/>
        <v>211.56785243741751</v>
      </c>
      <c r="O389" s="486">
        <f t="shared" si="141"/>
        <v>169.70149253731324</v>
      </c>
      <c r="P389" s="488">
        <f t="shared" si="141"/>
        <v>196.25548726953457</v>
      </c>
      <c r="Q389" s="489">
        <f t="shared" si="141"/>
        <v>242.85714285714266</v>
      </c>
      <c r="R389" s="489">
        <f t="shared" si="141"/>
        <v>194.96153846153857</v>
      </c>
      <c r="S389" s="489">
        <f t="shared" si="141"/>
        <v>195.68261633011434</v>
      </c>
      <c r="T389" s="490">
        <f t="shared" si="141"/>
        <v>200.15035559504122</v>
      </c>
      <c r="U389" s="541"/>
      <c r="V389" s="545"/>
      <c r="W389" s="545"/>
    </row>
    <row r="390" spans="1:23" x14ac:dyDescent="0.2">
      <c r="A390" s="299" t="s">
        <v>51</v>
      </c>
      <c r="B390" s="300">
        <v>767</v>
      </c>
      <c r="C390" s="301">
        <v>744</v>
      </c>
      <c r="D390" s="301">
        <v>177</v>
      </c>
      <c r="E390" s="390">
        <v>744</v>
      </c>
      <c r="F390" s="302">
        <v>860</v>
      </c>
      <c r="G390" s="303">
        <v>719</v>
      </c>
      <c r="H390" s="301">
        <v>753</v>
      </c>
      <c r="I390" s="301">
        <v>179</v>
      </c>
      <c r="J390" s="301">
        <v>760</v>
      </c>
      <c r="K390" s="301">
        <v>861</v>
      </c>
      <c r="L390" s="300">
        <v>893</v>
      </c>
      <c r="M390" s="301">
        <v>179</v>
      </c>
      <c r="N390" s="301">
        <v>892</v>
      </c>
      <c r="O390" s="302">
        <v>893</v>
      </c>
      <c r="P390" s="303">
        <v>867</v>
      </c>
      <c r="Q390" s="303">
        <v>179</v>
      </c>
      <c r="R390" s="303">
        <v>867</v>
      </c>
      <c r="S390" s="303">
        <v>867</v>
      </c>
      <c r="T390" s="304">
        <f>SUM(B390:S390)</f>
        <v>12201</v>
      </c>
      <c r="U390" s="228" t="s">
        <v>56</v>
      </c>
      <c r="V390" s="305">
        <f>T377-T390</f>
        <v>5</v>
      </c>
      <c r="W390" s="306">
        <f>V390/T377</f>
        <v>4.096346059315091E-4</v>
      </c>
    </row>
    <row r="391" spans="1:23" x14ac:dyDescent="0.2">
      <c r="A391" s="307" t="s">
        <v>28</v>
      </c>
      <c r="B391" s="246"/>
      <c r="C391" s="244"/>
      <c r="D391" s="244"/>
      <c r="E391" s="424"/>
      <c r="F391" s="247"/>
      <c r="G391" s="248"/>
      <c r="H391" s="244"/>
      <c r="I391" s="244"/>
      <c r="J391" s="244"/>
      <c r="K391" s="244"/>
      <c r="L391" s="246"/>
      <c r="M391" s="244"/>
      <c r="N391" s="244"/>
      <c r="O391" s="247"/>
      <c r="P391" s="248"/>
      <c r="Q391" s="248"/>
      <c r="R391" s="248"/>
      <c r="S391" s="248"/>
      <c r="T391" s="237"/>
      <c r="U391" s="228" t="s">
        <v>57</v>
      </c>
      <c r="V391" s="228">
        <v>123.63</v>
      </c>
      <c r="W391" s="228"/>
    </row>
    <row r="392" spans="1:23" ht="13.5" thickBot="1" x14ac:dyDescent="0.25">
      <c r="A392" s="308" t="s">
        <v>26</v>
      </c>
      <c r="B392" s="249">
        <f t="shared" ref="B392:S392" si="142">B391-B377</f>
        <v>-767</v>
      </c>
      <c r="C392" s="245">
        <f t="shared" si="142"/>
        <v>-744</v>
      </c>
      <c r="D392" s="245">
        <f t="shared" si="142"/>
        <v>-179</v>
      </c>
      <c r="E392" s="245">
        <f t="shared" si="142"/>
        <v>-745</v>
      </c>
      <c r="F392" s="250">
        <f t="shared" si="142"/>
        <v>-860</v>
      </c>
      <c r="G392" s="251">
        <f t="shared" si="142"/>
        <v>-719</v>
      </c>
      <c r="H392" s="245">
        <f t="shared" si="142"/>
        <v>-754</v>
      </c>
      <c r="I392" s="245">
        <f t="shared" si="142"/>
        <v>-179</v>
      </c>
      <c r="J392" s="245">
        <f t="shared" si="142"/>
        <v>-760</v>
      </c>
      <c r="K392" s="245">
        <f t="shared" si="142"/>
        <v>-861</v>
      </c>
      <c r="L392" s="249">
        <f t="shared" si="142"/>
        <v>-893</v>
      </c>
      <c r="M392" s="245">
        <f t="shared" si="142"/>
        <v>-179</v>
      </c>
      <c r="N392" s="245">
        <f t="shared" si="142"/>
        <v>-893</v>
      </c>
      <c r="O392" s="250">
        <f t="shared" si="142"/>
        <v>-893</v>
      </c>
      <c r="P392" s="251">
        <f t="shared" si="142"/>
        <v>-867</v>
      </c>
      <c r="Q392" s="245">
        <f t="shared" si="142"/>
        <v>-179</v>
      </c>
      <c r="R392" s="245">
        <f t="shared" si="142"/>
        <v>-867</v>
      </c>
      <c r="S392" s="245">
        <f t="shared" si="142"/>
        <v>-867</v>
      </c>
      <c r="T392" s="238"/>
      <c r="U392" s="228" t="s">
        <v>26</v>
      </c>
      <c r="V392" s="431">
        <f>V391-V378</f>
        <v>3.2099999999999937</v>
      </c>
      <c r="W392" s="228"/>
    </row>
    <row r="394" spans="1:23" ht="13.5" thickBot="1" x14ac:dyDescent="0.25"/>
    <row r="395" spans="1:23" s="549" customFormat="1" ht="13.5" thickBot="1" x14ac:dyDescent="0.25">
      <c r="A395" s="254" t="s">
        <v>146</v>
      </c>
      <c r="B395" s="567" t="s">
        <v>53</v>
      </c>
      <c r="C395" s="568"/>
      <c r="D395" s="568"/>
      <c r="E395" s="568"/>
      <c r="F395" s="569"/>
      <c r="G395" s="567" t="s">
        <v>68</v>
      </c>
      <c r="H395" s="568"/>
      <c r="I395" s="568"/>
      <c r="J395" s="568"/>
      <c r="K395" s="569"/>
      <c r="L395" s="567" t="s">
        <v>63</v>
      </c>
      <c r="M395" s="568"/>
      <c r="N395" s="568"/>
      <c r="O395" s="569"/>
      <c r="P395" s="567" t="s">
        <v>64</v>
      </c>
      <c r="Q395" s="568"/>
      <c r="R395" s="568"/>
      <c r="S395" s="569"/>
      <c r="T395" s="316" t="s">
        <v>55</v>
      </c>
    </row>
    <row r="396" spans="1:23" s="549" customFormat="1" x14ac:dyDescent="0.2">
      <c r="A396" s="255" t="s">
        <v>54</v>
      </c>
      <c r="B396" s="349">
        <v>1</v>
      </c>
      <c r="C396" s="260">
        <v>2</v>
      </c>
      <c r="D396" s="403" t="s">
        <v>129</v>
      </c>
      <c r="E396" s="403">
        <v>4</v>
      </c>
      <c r="F396" s="350">
        <v>5</v>
      </c>
      <c r="G396" s="349">
        <v>1</v>
      </c>
      <c r="H396" s="260">
        <v>2</v>
      </c>
      <c r="I396" s="403" t="s">
        <v>129</v>
      </c>
      <c r="J396" s="403">
        <v>4</v>
      </c>
      <c r="K396" s="350">
        <v>5</v>
      </c>
      <c r="L396" s="349">
        <v>1</v>
      </c>
      <c r="M396" s="260" t="s">
        <v>134</v>
      </c>
      <c r="N396" s="260">
        <v>3</v>
      </c>
      <c r="O396" s="350">
        <v>4</v>
      </c>
      <c r="P396" s="259">
        <v>1</v>
      </c>
      <c r="Q396" s="259" t="s">
        <v>134</v>
      </c>
      <c r="R396" s="259">
        <v>3</v>
      </c>
      <c r="S396" s="259">
        <v>4</v>
      </c>
      <c r="T396" s="315"/>
    </row>
    <row r="397" spans="1:23" s="549" customFormat="1" x14ac:dyDescent="0.2">
      <c r="A397" s="265" t="s">
        <v>3</v>
      </c>
      <c r="B397" s="266">
        <v>3550</v>
      </c>
      <c r="C397" s="267">
        <v>3550</v>
      </c>
      <c r="D397" s="389">
        <v>3550</v>
      </c>
      <c r="E397" s="389">
        <v>3550</v>
      </c>
      <c r="F397" s="268">
        <v>3550</v>
      </c>
      <c r="G397" s="269">
        <v>3550</v>
      </c>
      <c r="H397" s="267">
        <v>3550</v>
      </c>
      <c r="I397" s="267">
        <v>3550</v>
      </c>
      <c r="J397" s="267">
        <v>3550</v>
      </c>
      <c r="K397" s="267">
        <v>3550</v>
      </c>
      <c r="L397" s="266">
        <v>3550</v>
      </c>
      <c r="M397" s="267">
        <v>3550</v>
      </c>
      <c r="N397" s="267">
        <v>3550</v>
      </c>
      <c r="O397" s="268">
        <v>3550</v>
      </c>
      <c r="P397" s="269">
        <v>3550</v>
      </c>
      <c r="Q397" s="267">
        <v>3550</v>
      </c>
      <c r="R397" s="267">
        <v>3550</v>
      </c>
      <c r="S397" s="267">
        <v>3550</v>
      </c>
      <c r="T397" s="270">
        <v>3550</v>
      </c>
    </row>
    <row r="398" spans="1:23" s="549" customFormat="1" x14ac:dyDescent="0.2">
      <c r="A398" s="271" t="s">
        <v>6</v>
      </c>
      <c r="B398" s="272">
        <v>3689.8275862068967</v>
      </c>
      <c r="C398" s="273">
        <v>3778.8333333333335</v>
      </c>
      <c r="D398" s="330">
        <v>3573.0769230769229</v>
      </c>
      <c r="E398" s="330">
        <v>3636.2264150943397</v>
      </c>
      <c r="F398" s="274">
        <v>3753.0434782608695</v>
      </c>
      <c r="G398" s="275">
        <v>3685.1851851851852</v>
      </c>
      <c r="H398" s="273">
        <v>3670.5454545454545</v>
      </c>
      <c r="I398" s="273">
        <v>3694.6153846153848</v>
      </c>
      <c r="J398" s="273">
        <v>3684.7368421052633</v>
      </c>
      <c r="K398" s="273">
        <v>3756.09375</v>
      </c>
      <c r="L398" s="272">
        <v>3705.9259259259261</v>
      </c>
      <c r="M398" s="273">
        <v>3709.1666666666665</v>
      </c>
      <c r="N398" s="273">
        <v>3666.969696969697</v>
      </c>
      <c r="O398" s="274">
        <v>3725.3846153846152</v>
      </c>
      <c r="P398" s="275">
        <v>3612.8571428571427</v>
      </c>
      <c r="Q398" s="275">
        <v>3685.3846153846152</v>
      </c>
      <c r="R398" s="275">
        <v>3794.3076923076924</v>
      </c>
      <c r="S398" s="275">
        <v>3680.15625</v>
      </c>
      <c r="T398" s="276">
        <v>3702.3162583518929</v>
      </c>
    </row>
    <row r="399" spans="1:23" s="549" customFormat="1" x14ac:dyDescent="0.2">
      <c r="A399" s="255" t="s">
        <v>7</v>
      </c>
      <c r="B399" s="277">
        <v>89.65517241379311</v>
      </c>
      <c r="C399" s="278">
        <v>85</v>
      </c>
      <c r="D399" s="333">
        <v>76.92307692307692</v>
      </c>
      <c r="E399" s="333">
        <v>94.339622641509436</v>
      </c>
      <c r="F399" s="279">
        <v>82.608695652173907</v>
      </c>
      <c r="G399" s="280">
        <v>87.037037037037038</v>
      </c>
      <c r="H399" s="278">
        <v>87.272727272727266</v>
      </c>
      <c r="I399" s="278">
        <v>100</v>
      </c>
      <c r="J399" s="278">
        <v>89.473684210526315</v>
      </c>
      <c r="K399" s="278">
        <v>90.625</v>
      </c>
      <c r="L399" s="277">
        <v>88.888888888888886</v>
      </c>
      <c r="M399" s="278">
        <v>100</v>
      </c>
      <c r="N399" s="278">
        <v>84.848484848484844</v>
      </c>
      <c r="O399" s="279">
        <v>87.692307692307693</v>
      </c>
      <c r="P399" s="280">
        <v>82.539682539682545</v>
      </c>
      <c r="Q399" s="280">
        <v>61.53846153846154</v>
      </c>
      <c r="R399" s="280">
        <v>83.07692307692308</v>
      </c>
      <c r="S399" s="280">
        <v>89.0625</v>
      </c>
      <c r="T399" s="281">
        <v>86.302895322939861</v>
      </c>
    </row>
    <row r="400" spans="1:23" s="549" customFormat="1" x14ac:dyDescent="0.2">
      <c r="A400" s="255" t="s">
        <v>8</v>
      </c>
      <c r="B400" s="282">
        <v>6.0100405120803786E-2</v>
      </c>
      <c r="C400" s="283">
        <v>6.9215446921530338E-2</v>
      </c>
      <c r="D400" s="336">
        <v>7.5484425397512517E-2</v>
      </c>
      <c r="E400" s="336">
        <v>5.1795890341610494E-2</v>
      </c>
      <c r="F400" s="284">
        <v>6.9180953724303468E-2</v>
      </c>
      <c r="G400" s="285">
        <v>6.013712939155242E-2</v>
      </c>
      <c r="H400" s="283">
        <v>6.0535710454900728E-2</v>
      </c>
      <c r="I400" s="283">
        <v>4.963190637181468E-2</v>
      </c>
      <c r="J400" s="283">
        <v>5.6693170922608276E-2</v>
      </c>
      <c r="K400" s="283">
        <v>5.8782162340946111E-2</v>
      </c>
      <c r="L400" s="282">
        <v>6.5019884463282454E-2</v>
      </c>
      <c r="M400" s="283">
        <v>5.5235133957232396E-2</v>
      </c>
      <c r="N400" s="283">
        <v>6.7123464323939175E-2</v>
      </c>
      <c r="O400" s="284">
        <v>6.0482563102515804E-2</v>
      </c>
      <c r="P400" s="285">
        <v>7.2158305967936404E-2</v>
      </c>
      <c r="Q400" s="285">
        <v>9.6625781795668414E-2</v>
      </c>
      <c r="R400" s="285">
        <v>6.8107565347190355E-2</v>
      </c>
      <c r="S400" s="285">
        <v>6.3246917928334687E-2</v>
      </c>
      <c r="T400" s="286">
        <v>6.5613034192686867E-2</v>
      </c>
    </row>
    <row r="401" spans="1:23" s="549" customFormat="1" x14ac:dyDescent="0.2">
      <c r="A401" s="271" t="s">
        <v>1</v>
      </c>
      <c r="B401" s="287">
        <f>B398/B397*100-100</f>
        <v>3.9388052452646889</v>
      </c>
      <c r="C401" s="288">
        <f t="shared" ref="C401:G401" si="143">C398/C397*100-100</f>
        <v>6.4460093896713744</v>
      </c>
      <c r="D401" s="288">
        <f t="shared" si="143"/>
        <v>0.65005417118094044</v>
      </c>
      <c r="E401" s="288">
        <f t="shared" si="143"/>
        <v>2.4289131012489946</v>
      </c>
      <c r="F401" s="289">
        <f t="shared" si="143"/>
        <v>5.719534598897738</v>
      </c>
      <c r="G401" s="290">
        <f t="shared" si="143"/>
        <v>3.8080333854981774</v>
      </c>
      <c r="H401" s="288">
        <f>H398/H397*100-100</f>
        <v>3.3956466069141982</v>
      </c>
      <c r="I401" s="288">
        <f t="shared" ref="I401:K401" si="144">I398/I397*100-100</f>
        <v>4.0736728060671794</v>
      </c>
      <c r="J401" s="288">
        <f t="shared" si="144"/>
        <v>3.7954040029651708</v>
      </c>
      <c r="K401" s="288">
        <f t="shared" si="144"/>
        <v>5.805457746478865</v>
      </c>
      <c r="L401" s="287">
        <f>L398/L397*100-100</f>
        <v>4.3922796035472231</v>
      </c>
      <c r="M401" s="288">
        <f t="shared" ref="M401:T401" si="145">M398/M397*100-100</f>
        <v>4.4835680751173612</v>
      </c>
      <c r="N401" s="288">
        <f t="shared" si="145"/>
        <v>3.2949210413999168</v>
      </c>
      <c r="O401" s="289">
        <f t="shared" si="145"/>
        <v>4.9404117009750763</v>
      </c>
      <c r="P401" s="290">
        <f t="shared" si="145"/>
        <v>1.7706237424547169</v>
      </c>
      <c r="Q401" s="288">
        <f t="shared" si="145"/>
        <v>3.8136511375948032</v>
      </c>
      <c r="R401" s="288">
        <f t="shared" si="145"/>
        <v>6.881906825568791</v>
      </c>
      <c r="S401" s="288">
        <f t="shared" si="145"/>
        <v>3.6663732394366093</v>
      </c>
      <c r="T401" s="291">
        <f t="shared" si="145"/>
        <v>4.2905988268138913</v>
      </c>
    </row>
    <row r="402" spans="1:23" s="549" customFormat="1" ht="13.5" thickBot="1" x14ac:dyDescent="0.25">
      <c r="A402" s="292" t="s">
        <v>27</v>
      </c>
      <c r="B402" s="484">
        <f>B398-B385</f>
        <v>145.79532814238064</v>
      </c>
      <c r="C402" s="485">
        <f t="shared" ref="C402:T402" si="146">C398-C385</f>
        <v>195.39071038251359</v>
      </c>
      <c r="D402" s="485">
        <f t="shared" si="146"/>
        <v>216.41025641025635</v>
      </c>
      <c r="E402" s="485">
        <f t="shared" si="146"/>
        <v>87.1941570298236</v>
      </c>
      <c r="F402" s="486">
        <f t="shared" si="146"/>
        <v>97.043478260869506</v>
      </c>
      <c r="G402" s="487">
        <f t="shared" si="146"/>
        <v>125.70242656449545</v>
      </c>
      <c r="H402" s="485">
        <f t="shared" si="146"/>
        <v>66.861244019138667</v>
      </c>
      <c r="I402" s="485">
        <f t="shared" si="146"/>
        <v>46.615384615384755</v>
      </c>
      <c r="J402" s="485">
        <f t="shared" si="146"/>
        <v>87.911445279866712</v>
      </c>
      <c r="K402" s="485">
        <f t="shared" si="146"/>
        <v>95.652573529411711</v>
      </c>
      <c r="L402" s="484">
        <f t="shared" si="146"/>
        <v>240.19063180827925</v>
      </c>
      <c r="M402" s="485">
        <f t="shared" si="146"/>
        <v>357.73809523809496</v>
      </c>
      <c r="N402" s="485">
        <f t="shared" si="146"/>
        <v>138.129117259552</v>
      </c>
      <c r="O402" s="486">
        <f t="shared" si="146"/>
        <v>188.369690011481</v>
      </c>
      <c r="P402" s="488">
        <f t="shared" si="146"/>
        <v>181.97478991596608</v>
      </c>
      <c r="Q402" s="489">
        <f t="shared" si="146"/>
        <v>180.38461538461524</v>
      </c>
      <c r="R402" s="489">
        <f t="shared" si="146"/>
        <v>241.80769230769238</v>
      </c>
      <c r="S402" s="489">
        <f t="shared" si="146"/>
        <v>113.73833955223881</v>
      </c>
      <c r="T402" s="490">
        <f t="shared" si="146"/>
        <v>148.78195481758939</v>
      </c>
      <c r="U402" s="541"/>
    </row>
    <row r="403" spans="1:23" s="549" customFormat="1" x14ac:dyDescent="0.2">
      <c r="A403" s="299" t="s">
        <v>51</v>
      </c>
      <c r="B403" s="300">
        <v>765</v>
      </c>
      <c r="C403" s="301">
        <v>744</v>
      </c>
      <c r="D403" s="301">
        <v>175</v>
      </c>
      <c r="E403" s="390">
        <v>742</v>
      </c>
      <c r="F403" s="302">
        <v>859</v>
      </c>
      <c r="G403" s="303">
        <v>717</v>
      </c>
      <c r="H403" s="301">
        <v>753</v>
      </c>
      <c r="I403" s="301">
        <v>177</v>
      </c>
      <c r="J403" s="301">
        <v>759</v>
      </c>
      <c r="K403" s="301">
        <v>861</v>
      </c>
      <c r="L403" s="300">
        <v>892</v>
      </c>
      <c r="M403" s="301">
        <v>175</v>
      </c>
      <c r="N403" s="301">
        <v>889</v>
      </c>
      <c r="O403" s="302">
        <v>893</v>
      </c>
      <c r="P403" s="303">
        <v>866</v>
      </c>
      <c r="Q403" s="303">
        <v>177</v>
      </c>
      <c r="R403" s="303">
        <v>866</v>
      </c>
      <c r="S403" s="303">
        <v>867</v>
      </c>
      <c r="T403" s="304">
        <f>SUM(B403:S403)</f>
        <v>12177</v>
      </c>
      <c r="U403" s="228" t="s">
        <v>56</v>
      </c>
      <c r="V403" s="305">
        <f>T390-T403</f>
        <v>24</v>
      </c>
      <c r="W403" s="306">
        <f>V403/T390</f>
        <v>1.9670518809933612E-3</v>
      </c>
    </row>
    <row r="404" spans="1:23" s="549" customFormat="1" x14ac:dyDescent="0.2">
      <c r="A404" s="307" t="s">
        <v>28</v>
      </c>
      <c r="B404" s="246"/>
      <c r="C404" s="244"/>
      <c r="D404" s="244"/>
      <c r="E404" s="424"/>
      <c r="F404" s="247"/>
      <c r="G404" s="248"/>
      <c r="H404" s="244"/>
      <c r="I404" s="244"/>
      <c r="J404" s="244"/>
      <c r="K404" s="244"/>
      <c r="L404" s="246"/>
      <c r="M404" s="244"/>
      <c r="N404" s="244"/>
      <c r="O404" s="247"/>
      <c r="P404" s="248"/>
      <c r="Q404" s="248"/>
      <c r="R404" s="248"/>
      <c r="S404" s="248"/>
      <c r="T404" s="237"/>
      <c r="U404" s="228" t="s">
        <v>57</v>
      </c>
      <c r="V404" s="228">
        <v>132.16999999999999</v>
      </c>
      <c r="W404" s="228"/>
    </row>
    <row r="405" spans="1:23" s="549" customFormat="1" ht="13.5" thickBot="1" x14ac:dyDescent="0.25">
      <c r="A405" s="308" t="s">
        <v>26</v>
      </c>
      <c r="B405" s="249">
        <f t="shared" ref="B405:S405" si="147">B404-B390</f>
        <v>-767</v>
      </c>
      <c r="C405" s="245">
        <f t="shared" si="147"/>
        <v>-744</v>
      </c>
      <c r="D405" s="245">
        <f t="shared" si="147"/>
        <v>-177</v>
      </c>
      <c r="E405" s="245">
        <f t="shared" si="147"/>
        <v>-744</v>
      </c>
      <c r="F405" s="250">
        <f t="shared" si="147"/>
        <v>-860</v>
      </c>
      <c r="G405" s="251">
        <f t="shared" si="147"/>
        <v>-719</v>
      </c>
      <c r="H405" s="245">
        <f t="shared" si="147"/>
        <v>-753</v>
      </c>
      <c r="I405" s="245">
        <f t="shared" si="147"/>
        <v>-179</v>
      </c>
      <c r="J405" s="245">
        <f t="shared" si="147"/>
        <v>-760</v>
      </c>
      <c r="K405" s="245">
        <f t="shared" si="147"/>
        <v>-861</v>
      </c>
      <c r="L405" s="249">
        <f t="shared" si="147"/>
        <v>-893</v>
      </c>
      <c r="M405" s="245">
        <f t="shared" si="147"/>
        <v>-179</v>
      </c>
      <c r="N405" s="245">
        <f t="shared" si="147"/>
        <v>-892</v>
      </c>
      <c r="O405" s="250">
        <f t="shared" si="147"/>
        <v>-893</v>
      </c>
      <c r="P405" s="251">
        <f t="shared" si="147"/>
        <v>-867</v>
      </c>
      <c r="Q405" s="245">
        <f t="shared" si="147"/>
        <v>-179</v>
      </c>
      <c r="R405" s="245">
        <f t="shared" si="147"/>
        <v>-867</v>
      </c>
      <c r="S405" s="245">
        <f t="shared" si="147"/>
        <v>-867</v>
      </c>
      <c r="T405" s="238"/>
      <c r="U405" s="228" t="s">
        <v>26</v>
      </c>
      <c r="V405" s="431">
        <f>V404-V391</f>
        <v>8.539999999999992</v>
      </c>
      <c r="W405" s="228"/>
    </row>
    <row r="407" spans="1:23" ht="13.5" thickBot="1" x14ac:dyDescent="0.25"/>
    <row r="408" spans="1:23" s="552" customFormat="1" ht="13.5" thickBot="1" x14ac:dyDescent="0.25">
      <c r="A408" s="254" t="s">
        <v>147</v>
      </c>
      <c r="B408" s="567" t="s">
        <v>53</v>
      </c>
      <c r="C408" s="568"/>
      <c r="D408" s="568"/>
      <c r="E408" s="568"/>
      <c r="F408" s="569"/>
      <c r="G408" s="567" t="s">
        <v>68</v>
      </c>
      <c r="H408" s="568"/>
      <c r="I408" s="568"/>
      <c r="J408" s="568"/>
      <c r="K408" s="569"/>
      <c r="L408" s="567" t="s">
        <v>63</v>
      </c>
      <c r="M408" s="568"/>
      <c r="N408" s="568"/>
      <c r="O408" s="569"/>
      <c r="P408" s="567" t="s">
        <v>64</v>
      </c>
      <c r="Q408" s="568"/>
      <c r="R408" s="568"/>
      <c r="S408" s="569"/>
      <c r="T408" s="316" t="s">
        <v>55</v>
      </c>
    </row>
    <row r="409" spans="1:23" s="552" customFormat="1" x14ac:dyDescent="0.2">
      <c r="A409" s="255" t="s">
        <v>54</v>
      </c>
      <c r="B409" s="349">
        <v>1</v>
      </c>
      <c r="C409" s="260">
        <v>2</v>
      </c>
      <c r="D409" s="403" t="s">
        <v>129</v>
      </c>
      <c r="E409" s="403">
        <v>4</v>
      </c>
      <c r="F409" s="350">
        <v>5</v>
      </c>
      <c r="G409" s="349">
        <v>1</v>
      </c>
      <c r="H409" s="260">
        <v>2</v>
      </c>
      <c r="I409" s="403" t="s">
        <v>129</v>
      </c>
      <c r="J409" s="403">
        <v>4</v>
      </c>
      <c r="K409" s="350">
        <v>5</v>
      </c>
      <c r="L409" s="349">
        <v>1</v>
      </c>
      <c r="M409" s="260" t="s">
        <v>134</v>
      </c>
      <c r="N409" s="260">
        <v>3</v>
      </c>
      <c r="O409" s="350">
        <v>4</v>
      </c>
      <c r="P409" s="259">
        <v>1</v>
      </c>
      <c r="Q409" s="259" t="s">
        <v>134</v>
      </c>
      <c r="R409" s="259">
        <v>3</v>
      </c>
      <c r="S409" s="259">
        <v>4</v>
      </c>
      <c r="T409" s="315"/>
    </row>
    <row r="410" spans="1:23" s="552" customFormat="1" x14ac:dyDescent="0.2">
      <c r="A410" s="265" t="s">
        <v>3</v>
      </c>
      <c r="B410" s="266">
        <v>3665</v>
      </c>
      <c r="C410" s="267">
        <v>3665</v>
      </c>
      <c r="D410" s="389">
        <v>3665</v>
      </c>
      <c r="E410" s="389">
        <v>3665</v>
      </c>
      <c r="F410" s="268">
        <v>3665</v>
      </c>
      <c r="G410" s="269">
        <v>3665</v>
      </c>
      <c r="H410" s="267">
        <v>3665</v>
      </c>
      <c r="I410" s="267">
        <v>3665</v>
      </c>
      <c r="J410" s="267">
        <v>3665</v>
      </c>
      <c r="K410" s="267">
        <v>3665</v>
      </c>
      <c r="L410" s="266">
        <v>3665</v>
      </c>
      <c r="M410" s="267">
        <v>3665</v>
      </c>
      <c r="N410" s="267">
        <v>3665</v>
      </c>
      <c r="O410" s="268">
        <v>3665</v>
      </c>
      <c r="P410" s="269">
        <v>3665</v>
      </c>
      <c r="Q410" s="267">
        <v>3665</v>
      </c>
      <c r="R410" s="267">
        <v>3665</v>
      </c>
      <c r="S410" s="267">
        <v>3665</v>
      </c>
      <c r="T410" s="270">
        <v>3665</v>
      </c>
    </row>
    <row r="411" spans="1:23" s="552" customFormat="1" x14ac:dyDescent="0.2">
      <c r="A411" s="271" t="s">
        <v>6</v>
      </c>
      <c r="B411" s="272">
        <v>3849.2982456140353</v>
      </c>
      <c r="C411" s="273">
        <v>3831.25</v>
      </c>
      <c r="D411" s="330">
        <v>3788.3333333333335</v>
      </c>
      <c r="E411" s="330">
        <v>3799.6153846153848</v>
      </c>
      <c r="F411" s="274">
        <v>3787.0731707317073</v>
      </c>
      <c r="G411" s="275">
        <v>3928.1481481481483</v>
      </c>
      <c r="H411" s="273">
        <v>3839.5</v>
      </c>
      <c r="I411" s="273">
        <v>3985.8333333333335</v>
      </c>
      <c r="J411" s="273">
        <v>3800</v>
      </c>
      <c r="K411" s="273">
        <v>3877.1428571428573</v>
      </c>
      <c r="L411" s="272">
        <v>3705.78125</v>
      </c>
      <c r="M411" s="273">
        <v>3813.8461538461538</v>
      </c>
      <c r="N411" s="273">
        <v>3678.75</v>
      </c>
      <c r="O411" s="274">
        <v>3829.7590361445782</v>
      </c>
      <c r="P411" s="275">
        <v>3714.5454545454545</v>
      </c>
      <c r="Q411" s="275">
        <v>3828.3333333333335</v>
      </c>
      <c r="R411" s="275">
        <v>3800.8571428571427</v>
      </c>
      <c r="S411" s="275">
        <v>3721.9117647058824</v>
      </c>
      <c r="T411" s="276">
        <v>3798.8202866593165</v>
      </c>
    </row>
    <row r="412" spans="1:23" s="552" customFormat="1" x14ac:dyDescent="0.2">
      <c r="A412" s="255" t="s">
        <v>7</v>
      </c>
      <c r="B412" s="277">
        <v>92.982456140350877</v>
      </c>
      <c r="C412" s="278">
        <v>92.857142857142861</v>
      </c>
      <c r="D412" s="333">
        <v>83.333333333333329</v>
      </c>
      <c r="E412" s="333">
        <v>90.384615384615387</v>
      </c>
      <c r="F412" s="279">
        <v>100</v>
      </c>
      <c r="G412" s="280">
        <v>94.444444444444443</v>
      </c>
      <c r="H412" s="278">
        <v>95</v>
      </c>
      <c r="I412" s="278">
        <v>83.333333333333329</v>
      </c>
      <c r="J412" s="278">
        <v>91.525423728813564</v>
      </c>
      <c r="K412" s="278">
        <v>100</v>
      </c>
      <c r="L412" s="277">
        <v>75</v>
      </c>
      <c r="M412" s="278">
        <v>53.846153846153847</v>
      </c>
      <c r="N412" s="278">
        <v>84.375</v>
      </c>
      <c r="O412" s="279">
        <v>84.337349397590359</v>
      </c>
      <c r="P412" s="280">
        <v>87.878787878787875</v>
      </c>
      <c r="Q412" s="280">
        <v>83.333333333333329</v>
      </c>
      <c r="R412" s="280">
        <v>80</v>
      </c>
      <c r="S412" s="280">
        <v>76.470588235294116</v>
      </c>
      <c r="T412" s="281">
        <v>86.438809261300989</v>
      </c>
    </row>
    <row r="413" spans="1:23" s="552" customFormat="1" x14ac:dyDescent="0.2">
      <c r="A413" s="255" t="s">
        <v>8</v>
      </c>
      <c r="B413" s="282">
        <v>5.4506239556066725E-2</v>
      </c>
      <c r="C413" s="283">
        <v>5.1771850462122689E-2</v>
      </c>
      <c r="D413" s="336">
        <v>8.1316478871414286E-2</v>
      </c>
      <c r="E413" s="336">
        <v>5.3547547248522211E-2</v>
      </c>
      <c r="F413" s="284">
        <v>4.0779343005018141E-2</v>
      </c>
      <c r="G413" s="285">
        <v>5.602547550147715E-2</v>
      </c>
      <c r="H413" s="283">
        <v>5.6993317878556188E-2</v>
      </c>
      <c r="I413" s="283">
        <v>7.2876242257461407E-2</v>
      </c>
      <c r="J413" s="283">
        <v>5.341521876364326E-2</v>
      </c>
      <c r="K413" s="283">
        <v>4.0934876452303925E-2</v>
      </c>
      <c r="L413" s="282">
        <v>8.5266676409259598E-2</v>
      </c>
      <c r="M413" s="283">
        <v>0.10201063369266564</v>
      </c>
      <c r="N413" s="283">
        <v>7.0644318336023748E-2</v>
      </c>
      <c r="O413" s="284">
        <v>7.438696425457568E-2</v>
      </c>
      <c r="P413" s="285">
        <v>6.3073468513734576E-2</v>
      </c>
      <c r="Q413" s="285">
        <v>6.7619610653064738E-2</v>
      </c>
      <c r="R413" s="285">
        <v>7.5009448262328915E-2</v>
      </c>
      <c r="S413" s="285">
        <v>7.3883537374829542E-2</v>
      </c>
      <c r="T413" s="286">
        <v>6.6824016466130329E-2</v>
      </c>
    </row>
    <row r="414" spans="1:23" s="552" customFormat="1" x14ac:dyDescent="0.2">
      <c r="A414" s="271" t="s">
        <v>1</v>
      </c>
      <c r="B414" s="287">
        <f>B411/B410*100-100</f>
        <v>5.028601517436158</v>
      </c>
      <c r="C414" s="288">
        <f t="shared" ref="C414:G414" si="148">C411/C410*100-100</f>
        <v>4.5361527967257871</v>
      </c>
      <c r="D414" s="288">
        <f t="shared" si="148"/>
        <v>3.3651659845384216</v>
      </c>
      <c r="E414" s="288">
        <f t="shared" si="148"/>
        <v>3.6729982159722852</v>
      </c>
      <c r="F414" s="289">
        <f t="shared" si="148"/>
        <v>3.3307822846304873</v>
      </c>
      <c r="G414" s="290">
        <f t="shared" si="148"/>
        <v>7.1800313273710401</v>
      </c>
      <c r="H414" s="288">
        <f>H411/H410*100-100</f>
        <v>4.761255115961788</v>
      </c>
      <c r="I414" s="288">
        <f t="shared" ref="I414:K414" si="149">I411/I410*100-100</f>
        <v>8.7539790814006295</v>
      </c>
      <c r="J414" s="288">
        <f t="shared" si="149"/>
        <v>3.6834924965893663</v>
      </c>
      <c r="K414" s="288">
        <f t="shared" si="149"/>
        <v>5.7883453517832777</v>
      </c>
      <c r="L414" s="287">
        <f>L411/L410*100-100</f>
        <v>1.1127216916780469</v>
      </c>
      <c r="M414" s="288">
        <f t="shared" ref="M414:T414" si="150">M411/M410*100-100</f>
        <v>4.0612865988036475</v>
      </c>
      <c r="N414" s="288">
        <f t="shared" si="150"/>
        <v>0.37517053206002515</v>
      </c>
      <c r="O414" s="289">
        <f t="shared" si="150"/>
        <v>4.4954716546951659</v>
      </c>
      <c r="P414" s="290">
        <f t="shared" si="150"/>
        <v>1.3518541485799176</v>
      </c>
      <c r="Q414" s="288">
        <f t="shared" si="150"/>
        <v>4.4565711687130545</v>
      </c>
      <c r="R414" s="288">
        <f t="shared" si="150"/>
        <v>3.7068797505359612</v>
      </c>
      <c r="S414" s="288">
        <f t="shared" si="150"/>
        <v>1.5528448760131681</v>
      </c>
      <c r="T414" s="291">
        <f t="shared" si="150"/>
        <v>3.6513038651928156</v>
      </c>
    </row>
    <row r="415" spans="1:23" s="552" customFormat="1" ht="13.5" thickBot="1" x14ac:dyDescent="0.25">
      <c r="A415" s="292" t="s">
        <v>27</v>
      </c>
      <c r="B415" s="484">
        <f>B411-B398</f>
        <v>159.47065940713856</v>
      </c>
      <c r="C415" s="485">
        <f t="shared" ref="C415:T415" si="151">C411-C398</f>
        <v>52.416666666666515</v>
      </c>
      <c r="D415" s="485">
        <f t="shared" si="151"/>
        <v>215.25641025641062</v>
      </c>
      <c r="E415" s="485">
        <f t="shared" si="151"/>
        <v>163.38896952104506</v>
      </c>
      <c r="F415" s="486">
        <f t="shared" si="151"/>
        <v>34.029692470837745</v>
      </c>
      <c r="G415" s="487">
        <f t="shared" si="151"/>
        <v>242.96296296296305</v>
      </c>
      <c r="H415" s="485">
        <f t="shared" si="151"/>
        <v>168.9545454545455</v>
      </c>
      <c r="I415" s="485">
        <f t="shared" si="151"/>
        <v>291.21794871794873</v>
      </c>
      <c r="J415" s="485">
        <f t="shared" si="151"/>
        <v>115.26315789473665</v>
      </c>
      <c r="K415" s="485">
        <f t="shared" si="151"/>
        <v>121.04910714285734</v>
      </c>
      <c r="L415" s="484">
        <f t="shared" si="151"/>
        <v>-0.14467592592609435</v>
      </c>
      <c r="M415" s="485">
        <f t="shared" si="151"/>
        <v>104.6794871794873</v>
      </c>
      <c r="N415" s="485">
        <f t="shared" si="151"/>
        <v>11.780303030303003</v>
      </c>
      <c r="O415" s="486">
        <f t="shared" si="151"/>
        <v>104.37442075996296</v>
      </c>
      <c r="P415" s="488">
        <f t="shared" si="151"/>
        <v>101.68831168831184</v>
      </c>
      <c r="Q415" s="489">
        <f t="shared" si="151"/>
        <v>142.94871794871824</v>
      </c>
      <c r="R415" s="489">
        <f t="shared" si="151"/>
        <v>6.5494505494502846</v>
      </c>
      <c r="S415" s="489">
        <f t="shared" si="151"/>
        <v>41.755514705882433</v>
      </c>
      <c r="T415" s="490">
        <f t="shared" si="151"/>
        <v>96.504028307423596</v>
      </c>
      <c r="U415" s="541"/>
    </row>
    <row r="416" spans="1:23" s="552" customFormat="1" x14ac:dyDescent="0.2">
      <c r="A416" s="299" t="s">
        <v>51</v>
      </c>
      <c r="B416" s="300">
        <v>764</v>
      </c>
      <c r="C416" s="301">
        <v>743</v>
      </c>
      <c r="D416" s="301">
        <v>165</v>
      </c>
      <c r="E416" s="390">
        <v>739</v>
      </c>
      <c r="F416" s="302">
        <v>855</v>
      </c>
      <c r="G416" s="303">
        <v>714</v>
      </c>
      <c r="H416" s="301">
        <v>752</v>
      </c>
      <c r="I416" s="301">
        <v>174</v>
      </c>
      <c r="J416" s="301">
        <v>759</v>
      </c>
      <c r="K416" s="301">
        <v>860</v>
      </c>
      <c r="L416" s="300">
        <v>890</v>
      </c>
      <c r="M416" s="301">
        <v>172</v>
      </c>
      <c r="N416" s="301">
        <v>889</v>
      </c>
      <c r="O416" s="302">
        <v>890</v>
      </c>
      <c r="P416" s="303">
        <v>863</v>
      </c>
      <c r="Q416" s="303">
        <v>177</v>
      </c>
      <c r="R416" s="303">
        <v>864</v>
      </c>
      <c r="S416" s="303">
        <v>866</v>
      </c>
      <c r="T416" s="304">
        <f>SUM(B416:S416)</f>
        <v>12136</v>
      </c>
      <c r="U416" s="228" t="s">
        <v>56</v>
      </c>
      <c r="V416" s="305">
        <f>T403-T416</f>
        <v>41</v>
      </c>
      <c r="W416" s="306">
        <f>V416/T403</f>
        <v>3.3670033670033669E-3</v>
      </c>
    </row>
    <row r="417" spans="1:23" s="552" customFormat="1" x14ac:dyDescent="0.2">
      <c r="A417" s="307" t="s">
        <v>28</v>
      </c>
      <c r="B417" s="246"/>
      <c r="C417" s="244"/>
      <c r="D417" s="244"/>
      <c r="E417" s="424"/>
      <c r="F417" s="247"/>
      <c r="G417" s="248"/>
      <c r="H417" s="244"/>
      <c r="I417" s="244"/>
      <c r="J417" s="244"/>
      <c r="K417" s="244"/>
      <c r="L417" s="246"/>
      <c r="M417" s="244"/>
      <c r="N417" s="244"/>
      <c r="O417" s="247"/>
      <c r="P417" s="248"/>
      <c r="Q417" s="248"/>
      <c r="R417" s="248"/>
      <c r="S417" s="248"/>
      <c r="T417" s="237"/>
      <c r="U417" s="228" t="s">
        <v>57</v>
      </c>
      <c r="V417" s="228">
        <v>145.80000000000001</v>
      </c>
      <c r="W417" s="228"/>
    </row>
    <row r="418" spans="1:23" s="552" customFormat="1" ht="13.5" thickBot="1" x14ac:dyDescent="0.25">
      <c r="A418" s="308" t="s">
        <v>26</v>
      </c>
      <c r="B418" s="249">
        <f t="shared" ref="B418:S418" si="152">B417-B403</f>
        <v>-765</v>
      </c>
      <c r="C418" s="245">
        <f t="shared" si="152"/>
        <v>-744</v>
      </c>
      <c r="D418" s="245">
        <f t="shared" si="152"/>
        <v>-175</v>
      </c>
      <c r="E418" s="245">
        <f t="shared" si="152"/>
        <v>-742</v>
      </c>
      <c r="F418" s="250">
        <f t="shared" si="152"/>
        <v>-859</v>
      </c>
      <c r="G418" s="251">
        <f t="shared" si="152"/>
        <v>-717</v>
      </c>
      <c r="H418" s="245">
        <f t="shared" si="152"/>
        <v>-753</v>
      </c>
      <c r="I418" s="245">
        <f t="shared" si="152"/>
        <v>-177</v>
      </c>
      <c r="J418" s="245">
        <f t="shared" si="152"/>
        <v>-759</v>
      </c>
      <c r="K418" s="245">
        <f t="shared" si="152"/>
        <v>-861</v>
      </c>
      <c r="L418" s="249">
        <f t="shared" si="152"/>
        <v>-892</v>
      </c>
      <c r="M418" s="245">
        <f t="shared" si="152"/>
        <v>-175</v>
      </c>
      <c r="N418" s="245">
        <f t="shared" si="152"/>
        <v>-889</v>
      </c>
      <c r="O418" s="250">
        <f t="shared" si="152"/>
        <v>-893</v>
      </c>
      <c r="P418" s="251">
        <f t="shared" si="152"/>
        <v>-866</v>
      </c>
      <c r="Q418" s="245">
        <f t="shared" si="152"/>
        <v>-177</v>
      </c>
      <c r="R418" s="245">
        <f t="shared" si="152"/>
        <v>-866</v>
      </c>
      <c r="S418" s="245">
        <f t="shared" si="152"/>
        <v>-867</v>
      </c>
      <c r="T418" s="238"/>
      <c r="U418" s="228" t="s">
        <v>26</v>
      </c>
      <c r="V418" s="431">
        <f>V417-V404</f>
        <v>13.630000000000024</v>
      </c>
      <c r="W418" s="228"/>
    </row>
    <row r="420" spans="1:23" ht="13.5" thickBot="1" x14ac:dyDescent="0.25"/>
    <row r="421" spans="1:23" s="554" customFormat="1" ht="13.5" thickBot="1" x14ac:dyDescent="0.25">
      <c r="A421" s="254" t="s">
        <v>148</v>
      </c>
      <c r="B421" s="567" t="s">
        <v>53</v>
      </c>
      <c r="C421" s="568"/>
      <c r="D421" s="568"/>
      <c r="E421" s="568"/>
      <c r="F421" s="569"/>
      <c r="G421" s="567" t="s">
        <v>68</v>
      </c>
      <c r="H421" s="568"/>
      <c r="I421" s="568"/>
      <c r="J421" s="568"/>
      <c r="K421" s="569"/>
      <c r="L421" s="567" t="s">
        <v>63</v>
      </c>
      <c r="M421" s="568"/>
      <c r="N421" s="568"/>
      <c r="O421" s="569"/>
      <c r="P421" s="567" t="s">
        <v>64</v>
      </c>
      <c r="Q421" s="568"/>
      <c r="R421" s="568"/>
      <c r="S421" s="569"/>
      <c r="T421" s="316" t="s">
        <v>55</v>
      </c>
    </row>
    <row r="422" spans="1:23" s="554" customFormat="1" x14ac:dyDescent="0.2">
      <c r="A422" s="255" t="s">
        <v>54</v>
      </c>
      <c r="B422" s="349">
        <v>1</v>
      </c>
      <c r="C422" s="260">
        <v>2</v>
      </c>
      <c r="D422" s="403" t="s">
        <v>129</v>
      </c>
      <c r="E422" s="403">
        <v>4</v>
      </c>
      <c r="F422" s="350">
        <v>5</v>
      </c>
      <c r="G422" s="349">
        <v>1</v>
      </c>
      <c r="H422" s="260">
        <v>2</v>
      </c>
      <c r="I422" s="403" t="s">
        <v>129</v>
      </c>
      <c r="J422" s="403">
        <v>4</v>
      </c>
      <c r="K422" s="350">
        <v>5</v>
      </c>
      <c r="L422" s="349">
        <v>1</v>
      </c>
      <c r="M422" s="260" t="s">
        <v>134</v>
      </c>
      <c r="N422" s="260">
        <v>3</v>
      </c>
      <c r="O422" s="350">
        <v>4</v>
      </c>
      <c r="P422" s="259">
        <v>1</v>
      </c>
      <c r="Q422" s="259" t="s">
        <v>134</v>
      </c>
      <c r="R422" s="259">
        <v>3</v>
      </c>
      <c r="S422" s="259">
        <v>4</v>
      </c>
      <c r="T422" s="315"/>
    </row>
    <row r="423" spans="1:23" s="554" customFormat="1" x14ac:dyDescent="0.2">
      <c r="A423" s="265" t="s">
        <v>3</v>
      </c>
      <c r="B423" s="266">
        <v>3750</v>
      </c>
      <c r="C423" s="267">
        <v>3750</v>
      </c>
      <c r="D423" s="389">
        <v>3750</v>
      </c>
      <c r="E423" s="389">
        <v>3750</v>
      </c>
      <c r="F423" s="268">
        <v>3750</v>
      </c>
      <c r="G423" s="269">
        <v>3750</v>
      </c>
      <c r="H423" s="267">
        <v>3750</v>
      </c>
      <c r="I423" s="267">
        <v>3750</v>
      </c>
      <c r="J423" s="267">
        <v>3750</v>
      </c>
      <c r="K423" s="267">
        <v>3750</v>
      </c>
      <c r="L423" s="266">
        <v>3750</v>
      </c>
      <c r="M423" s="267">
        <v>3750</v>
      </c>
      <c r="N423" s="267">
        <v>3750</v>
      </c>
      <c r="O423" s="268">
        <v>3750</v>
      </c>
      <c r="P423" s="269">
        <v>3750</v>
      </c>
      <c r="Q423" s="267">
        <v>3750</v>
      </c>
      <c r="R423" s="267">
        <v>3750</v>
      </c>
      <c r="S423" s="267">
        <v>3750</v>
      </c>
      <c r="T423" s="270">
        <v>3750</v>
      </c>
    </row>
    <row r="424" spans="1:23" s="554" customFormat="1" x14ac:dyDescent="0.2">
      <c r="A424" s="271" t="s">
        <v>6</v>
      </c>
      <c r="B424" s="272">
        <v>4017.32</v>
      </c>
      <c r="C424" s="273">
        <v>3857.27</v>
      </c>
      <c r="D424" s="330">
        <v>3855</v>
      </c>
      <c r="E424" s="330">
        <v>4025.18</v>
      </c>
      <c r="F424" s="274">
        <v>4090.62</v>
      </c>
      <c r="G424" s="275">
        <v>3982.26</v>
      </c>
      <c r="H424" s="273">
        <v>3914.14</v>
      </c>
      <c r="I424" s="273">
        <v>3998.18</v>
      </c>
      <c r="J424" s="273">
        <v>3872.2</v>
      </c>
      <c r="K424" s="273">
        <v>4017.01</v>
      </c>
      <c r="L424" s="272">
        <v>3900.77</v>
      </c>
      <c r="M424" s="273">
        <v>3979.23</v>
      </c>
      <c r="N424" s="273">
        <v>3866.98</v>
      </c>
      <c r="O424" s="274">
        <v>3842.1</v>
      </c>
      <c r="P424" s="275">
        <v>3737.58</v>
      </c>
      <c r="Q424" s="275">
        <v>3960</v>
      </c>
      <c r="R424" s="275">
        <v>3695.61</v>
      </c>
      <c r="S424" s="275">
        <v>3875.24</v>
      </c>
      <c r="T424" s="276">
        <v>3910.5510907003445</v>
      </c>
    </row>
    <row r="425" spans="1:23" s="554" customFormat="1" x14ac:dyDescent="0.2">
      <c r="A425" s="255" t="s">
        <v>7</v>
      </c>
      <c r="B425" s="277">
        <v>100</v>
      </c>
      <c r="C425" s="278">
        <v>100</v>
      </c>
      <c r="D425" s="333">
        <v>90</v>
      </c>
      <c r="E425" s="333">
        <v>94.6</v>
      </c>
      <c r="F425" s="279">
        <v>84.62</v>
      </c>
      <c r="G425" s="280">
        <v>88.68</v>
      </c>
      <c r="H425" s="278">
        <v>94.83</v>
      </c>
      <c r="I425" s="278">
        <v>100</v>
      </c>
      <c r="J425" s="278">
        <v>98.31</v>
      </c>
      <c r="K425" s="278">
        <v>94.03</v>
      </c>
      <c r="L425" s="277">
        <v>89.23</v>
      </c>
      <c r="M425" s="278">
        <v>92.31</v>
      </c>
      <c r="N425" s="278">
        <v>77.78</v>
      </c>
      <c r="O425" s="279">
        <v>79.099999999999994</v>
      </c>
      <c r="P425" s="280">
        <v>77.42</v>
      </c>
      <c r="Q425" s="280">
        <v>30.77</v>
      </c>
      <c r="R425" s="280">
        <v>78.95</v>
      </c>
      <c r="S425" s="280">
        <v>88.89</v>
      </c>
      <c r="T425" s="281">
        <v>84.730195177956375</v>
      </c>
    </row>
    <row r="426" spans="1:23" s="554" customFormat="1" x14ac:dyDescent="0.2">
      <c r="A426" s="255" t="s">
        <v>8</v>
      </c>
      <c r="B426" s="282">
        <v>4.8300000000000003E-2</v>
      </c>
      <c r="C426" s="283">
        <v>4.5499999999999999E-2</v>
      </c>
      <c r="D426" s="336">
        <v>7.3899999999999993E-2</v>
      </c>
      <c r="E426" s="336">
        <v>5.1299999999999998E-2</v>
      </c>
      <c r="F426" s="284">
        <v>6.3200000000000006E-2</v>
      </c>
      <c r="G426" s="285">
        <v>0.06</v>
      </c>
      <c r="H426" s="283">
        <v>5.8999999999999997E-2</v>
      </c>
      <c r="I426" s="283">
        <v>5.4600000000000003E-2</v>
      </c>
      <c r="J426" s="283">
        <v>5.4600000000000003E-2</v>
      </c>
      <c r="K426" s="283">
        <v>5.0200000000000002E-2</v>
      </c>
      <c r="L426" s="282">
        <v>7.1499999999999994E-2</v>
      </c>
      <c r="M426" s="283">
        <v>5.1400000000000001E-2</v>
      </c>
      <c r="N426" s="283">
        <v>7.4200000000000002E-2</v>
      </c>
      <c r="O426" s="284">
        <v>0.08</v>
      </c>
      <c r="P426" s="285">
        <v>8.0500000000000002E-2</v>
      </c>
      <c r="Q426" s="285">
        <v>0.1232</v>
      </c>
      <c r="R426" s="285">
        <v>8.5699999999999998E-2</v>
      </c>
      <c r="S426" s="285">
        <v>5.91E-2</v>
      </c>
      <c r="T426" s="286">
        <v>7.0950804147490235E-2</v>
      </c>
    </row>
    <row r="427" spans="1:23" s="554" customFormat="1" x14ac:dyDescent="0.2">
      <c r="A427" s="271" t="s">
        <v>1</v>
      </c>
      <c r="B427" s="287">
        <f>B424/B423*100-100</f>
        <v>7.1285333333333369</v>
      </c>
      <c r="C427" s="288">
        <f t="shared" ref="C427:G427" si="153">C424/C423*100-100</f>
        <v>2.8605333333333363</v>
      </c>
      <c r="D427" s="288">
        <f t="shared" si="153"/>
        <v>2.7999999999999972</v>
      </c>
      <c r="E427" s="288">
        <f t="shared" si="153"/>
        <v>7.3381333333333316</v>
      </c>
      <c r="F427" s="289">
        <f t="shared" si="153"/>
        <v>9.083200000000005</v>
      </c>
      <c r="G427" s="290">
        <f t="shared" si="153"/>
        <v>6.1936000000000035</v>
      </c>
      <c r="H427" s="288">
        <f>H424/H423*100-100</f>
        <v>4.3770666666666642</v>
      </c>
      <c r="I427" s="288">
        <f t="shared" ref="I427:K427" si="154">I424/I423*100-100</f>
        <v>6.6181333333333185</v>
      </c>
      <c r="J427" s="288">
        <f t="shared" si="154"/>
        <v>3.2586666666666559</v>
      </c>
      <c r="K427" s="288">
        <f t="shared" si="154"/>
        <v>7.1202666666666801</v>
      </c>
      <c r="L427" s="287">
        <f>L424/L423*100-100</f>
        <v>4.0205333333333471</v>
      </c>
      <c r="M427" s="288">
        <f t="shared" ref="M427:T427" si="155">M424/M423*100-100</f>
        <v>6.1128000000000071</v>
      </c>
      <c r="N427" s="288">
        <f t="shared" si="155"/>
        <v>3.1194666666666677</v>
      </c>
      <c r="O427" s="289">
        <f t="shared" si="155"/>
        <v>2.4559999999999889</v>
      </c>
      <c r="P427" s="290">
        <f t="shared" si="155"/>
        <v>-0.3311999999999955</v>
      </c>
      <c r="Q427" s="288">
        <f t="shared" si="155"/>
        <v>5.6000000000000085</v>
      </c>
      <c r="R427" s="288">
        <f t="shared" si="155"/>
        <v>-1.4504000000000019</v>
      </c>
      <c r="S427" s="288">
        <f t="shared" si="155"/>
        <v>3.3397333333333279</v>
      </c>
      <c r="T427" s="291">
        <f t="shared" si="155"/>
        <v>4.2813624186758545</v>
      </c>
    </row>
    <row r="428" spans="1:23" s="554" customFormat="1" ht="13.5" thickBot="1" x14ac:dyDescent="0.25">
      <c r="A428" s="292" t="s">
        <v>27</v>
      </c>
      <c r="B428" s="484">
        <f>B424-B411</f>
        <v>168.02175438596487</v>
      </c>
      <c r="C428" s="485">
        <f t="shared" ref="C428:T428" si="156">C424-C411</f>
        <v>26.019999999999982</v>
      </c>
      <c r="D428" s="485">
        <f t="shared" si="156"/>
        <v>66.666666666666515</v>
      </c>
      <c r="E428" s="485">
        <f t="shared" si="156"/>
        <v>225.56461538461508</v>
      </c>
      <c r="F428" s="486">
        <f t="shared" si="156"/>
        <v>303.54682926829264</v>
      </c>
      <c r="G428" s="487">
        <f t="shared" si="156"/>
        <v>54.111851851851952</v>
      </c>
      <c r="H428" s="485">
        <f t="shared" si="156"/>
        <v>74.639999999999873</v>
      </c>
      <c r="I428" s="485">
        <f t="shared" si="156"/>
        <v>12.346666666666351</v>
      </c>
      <c r="J428" s="485">
        <f t="shared" si="156"/>
        <v>72.199999999999818</v>
      </c>
      <c r="K428" s="485">
        <f t="shared" si="156"/>
        <v>139.86714285714288</v>
      </c>
      <c r="L428" s="484">
        <f t="shared" si="156"/>
        <v>194.98874999999998</v>
      </c>
      <c r="M428" s="485">
        <f t="shared" si="156"/>
        <v>165.38384615384621</v>
      </c>
      <c r="N428" s="485">
        <f t="shared" si="156"/>
        <v>188.23000000000002</v>
      </c>
      <c r="O428" s="486">
        <f t="shared" si="156"/>
        <v>12.340963855421705</v>
      </c>
      <c r="P428" s="488">
        <f t="shared" si="156"/>
        <v>23.034545454545423</v>
      </c>
      <c r="Q428" s="489">
        <f t="shared" si="156"/>
        <v>131.66666666666652</v>
      </c>
      <c r="R428" s="489">
        <f t="shared" si="156"/>
        <v>-105.24714285714253</v>
      </c>
      <c r="S428" s="489">
        <f t="shared" si="156"/>
        <v>153.32823529411735</v>
      </c>
      <c r="T428" s="490">
        <f t="shared" si="156"/>
        <v>111.73080404102802</v>
      </c>
      <c r="U428" s="541"/>
    </row>
    <row r="429" spans="1:23" s="554" customFormat="1" x14ac:dyDescent="0.2">
      <c r="A429" s="299" t="s">
        <v>51</v>
      </c>
      <c r="B429" s="300">
        <v>762</v>
      </c>
      <c r="C429" s="301">
        <v>741</v>
      </c>
      <c r="D429" s="301">
        <v>161</v>
      </c>
      <c r="E429" s="390">
        <v>739</v>
      </c>
      <c r="F429" s="302">
        <v>853</v>
      </c>
      <c r="G429" s="303">
        <v>714</v>
      </c>
      <c r="H429" s="301">
        <v>752</v>
      </c>
      <c r="I429" s="301">
        <v>173</v>
      </c>
      <c r="J429" s="301">
        <v>758</v>
      </c>
      <c r="K429" s="301">
        <v>859</v>
      </c>
      <c r="L429" s="300">
        <v>887</v>
      </c>
      <c r="M429" s="301">
        <v>168</v>
      </c>
      <c r="N429" s="301">
        <v>887</v>
      </c>
      <c r="O429" s="302">
        <v>887</v>
      </c>
      <c r="P429" s="303">
        <v>862</v>
      </c>
      <c r="Q429" s="303">
        <v>176</v>
      </c>
      <c r="R429" s="303">
        <v>860</v>
      </c>
      <c r="S429" s="303">
        <v>863</v>
      </c>
      <c r="T429" s="304">
        <f>SUM(B429:S429)</f>
        <v>12102</v>
      </c>
      <c r="U429" s="228" t="s">
        <v>56</v>
      </c>
      <c r="V429" s="305">
        <f>T416-T429</f>
        <v>34</v>
      </c>
      <c r="W429" s="306">
        <f>V429/T416</f>
        <v>2.8015820698747526E-3</v>
      </c>
    </row>
    <row r="430" spans="1:23" s="554" customFormat="1" x14ac:dyDescent="0.2">
      <c r="A430" s="307" t="s">
        <v>28</v>
      </c>
      <c r="B430" s="246"/>
      <c r="C430" s="244"/>
      <c r="D430" s="244"/>
      <c r="E430" s="424"/>
      <c r="F430" s="247"/>
      <c r="G430" s="248"/>
      <c r="H430" s="244"/>
      <c r="I430" s="244"/>
      <c r="J430" s="244"/>
      <c r="K430" s="244"/>
      <c r="L430" s="246"/>
      <c r="M430" s="244"/>
      <c r="N430" s="244"/>
      <c r="O430" s="247"/>
      <c r="P430" s="248"/>
      <c r="Q430" s="248"/>
      <c r="R430" s="248"/>
      <c r="S430" s="248"/>
      <c r="T430" s="237"/>
      <c r="U430" s="228" t="s">
        <v>57</v>
      </c>
      <c r="V430" s="228">
        <v>159.85</v>
      </c>
      <c r="W430" s="228"/>
    </row>
    <row r="431" spans="1:23" s="554" customFormat="1" ht="13.5" thickBot="1" x14ac:dyDescent="0.25">
      <c r="A431" s="308" t="s">
        <v>26</v>
      </c>
      <c r="B431" s="249">
        <f t="shared" ref="B431:S431" si="157">B430-B416</f>
        <v>-764</v>
      </c>
      <c r="C431" s="245">
        <f t="shared" si="157"/>
        <v>-743</v>
      </c>
      <c r="D431" s="245">
        <f t="shared" si="157"/>
        <v>-165</v>
      </c>
      <c r="E431" s="245">
        <f t="shared" si="157"/>
        <v>-739</v>
      </c>
      <c r="F431" s="250">
        <f t="shared" si="157"/>
        <v>-855</v>
      </c>
      <c r="G431" s="251">
        <f t="shared" si="157"/>
        <v>-714</v>
      </c>
      <c r="H431" s="245">
        <f t="shared" si="157"/>
        <v>-752</v>
      </c>
      <c r="I431" s="245">
        <f t="shared" si="157"/>
        <v>-174</v>
      </c>
      <c r="J431" s="245">
        <f t="shared" si="157"/>
        <v>-759</v>
      </c>
      <c r="K431" s="245">
        <f t="shared" si="157"/>
        <v>-860</v>
      </c>
      <c r="L431" s="249">
        <f t="shared" si="157"/>
        <v>-890</v>
      </c>
      <c r="M431" s="245">
        <f t="shared" si="157"/>
        <v>-172</v>
      </c>
      <c r="N431" s="245">
        <f t="shared" si="157"/>
        <v>-889</v>
      </c>
      <c r="O431" s="250">
        <f t="shared" si="157"/>
        <v>-890</v>
      </c>
      <c r="P431" s="251">
        <f t="shared" si="157"/>
        <v>-863</v>
      </c>
      <c r="Q431" s="245">
        <f t="shared" si="157"/>
        <v>-177</v>
      </c>
      <c r="R431" s="245">
        <f t="shared" si="157"/>
        <v>-864</v>
      </c>
      <c r="S431" s="245">
        <f t="shared" si="157"/>
        <v>-866</v>
      </c>
      <c r="T431" s="238"/>
      <c r="U431" s="228" t="s">
        <v>26</v>
      </c>
      <c r="V431" s="431">
        <f>V430-V417</f>
        <v>14.049999999999983</v>
      </c>
      <c r="W431" s="228"/>
    </row>
    <row r="433" spans="1:23" ht="13.5" thickBot="1" x14ac:dyDescent="0.25"/>
    <row r="434" spans="1:23" s="557" customFormat="1" ht="13.5" thickBot="1" x14ac:dyDescent="0.25">
      <c r="A434" s="254" t="s">
        <v>149</v>
      </c>
      <c r="B434" s="567" t="s">
        <v>53</v>
      </c>
      <c r="C434" s="568"/>
      <c r="D434" s="568"/>
      <c r="E434" s="568"/>
      <c r="F434" s="569"/>
      <c r="G434" s="567" t="s">
        <v>68</v>
      </c>
      <c r="H434" s="568"/>
      <c r="I434" s="568"/>
      <c r="J434" s="568"/>
      <c r="K434" s="569"/>
      <c r="L434" s="567" t="s">
        <v>63</v>
      </c>
      <c r="M434" s="568"/>
      <c r="N434" s="568"/>
      <c r="O434" s="569"/>
      <c r="P434" s="567" t="s">
        <v>64</v>
      </c>
      <c r="Q434" s="568"/>
      <c r="R434" s="568"/>
      <c r="S434" s="569"/>
      <c r="T434" s="316" t="s">
        <v>55</v>
      </c>
    </row>
    <row r="435" spans="1:23" s="557" customFormat="1" x14ac:dyDescent="0.2">
      <c r="A435" s="255" t="s">
        <v>54</v>
      </c>
      <c r="B435" s="349">
        <v>1</v>
      </c>
      <c r="C435" s="260">
        <v>2</v>
      </c>
      <c r="D435" s="403" t="s">
        <v>129</v>
      </c>
      <c r="E435" s="403">
        <v>4</v>
      </c>
      <c r="F435" s="350">
        <v>5</v>
      </c>
      <c r="G435" s="349">
        <v>1</v>
      </c>
      <c r="H435" s="260">
        <v>2</v>
      </c>
      <c r="I435" s="403" t="s">
        <v>129</v>
      </c>
      <c r="J435" s="403">
        <v>4</v>
      </c>
      <c r="K435" s="350">
        <v>5</v>
      </c>
      <c r="L435" s="349">
        <v>1</v>
      </c>
      <c r="M435" s="260" t="s">
        <v>134</v>
      </c>
      <c r="N435" s="260">
        <v>3</v>
      </c>
      <c r="O435" s="350">
        <v>4</v>
      </c>
      <c r="P435" s="259">
        <v>1</v>
      </c>
      <c r="Q435" s="259" t="s">
        <v>134</v>
      </c>
      <c r="R435" s="259">
        <v>3</v>
      </c>
      <c r="S435" s="259">
        <v>4</v>
      </c>
      <c r="T435" s="315"/>
    </row>
    <row r="436" spans="1:23" s="557" customFormat="1" x14ac:dyDescent="0.2">
      <c r="A436" s="265" t="s">
        <v>3</v>
      </c>
      <c r="B436" s="266">
        <v>3820</v>
      </c>
      <c r="C436" s="267">
        <v>3820</v>
      </c>
      <c r="D436" s="389">
        <v>3820</v>
      </c>
      <c r="E436" s="389">
        <v>3820</v>
      </c>
      <c r="F436" s="268">
        <v>3820</v>
      </c>
      <c r="G436" s="269">
        <v>3820</v>
      </c>
      <c r="H436" s="267">
        <v>3820</v>
      </c>
      <c r="I436" s="267">
        <v>3820</v>
      </c>
      <c r="J436" s="267">
        <v>3820</v>
      </c>
      <c r="K436" s="267">
        <v>3820</v>
      </c>
      <c r="L436" s="266">
        <v>3820</v>
      </c>
      <c r="M436" s="267">
        <v>3820</v>
      </c>
      <c r="N436" s="267">
        <v>3820</v>
      </c>
      <c r="O436" s="268">
        <v>3820</v>
      </c>
      <c r="P436" s="269">
        <v>3820</v>
      </c>
      <c r="Q436" s="267">
        <v>3820</v>
      </c>
      <c r="R436" s="267">
        <v>3820</v>
      </c>
      <c r="S436" s="267">
        <v>3820</v>
      </c>
      <c r="T436" s="270">
        <v>3820</v>
      </c>
    </row>
    <row r="437" spans="1:23" s="557" customFormat="1" x14ac:dyDescent="0.2">
      <c r="A437" s="271" t="s">
        <v>6</v>
      </c>
      <c r="B437" s="272">
        <v>4083.1428571428573</v>
      </c>
      <c r="C437" s="273">
        <v>4072.6785714285716</v>
      </c>
      <c r="D437" s="330">
        <v>3995.8333333333335</v>
      </c>
      <c r="E437" s="330">
        <v>3993.3333333333335</v>
      </c>
      <c r="F437" s="274">
        <v>4184.4444444444443</v>
      </c>
      <c r="G437" s="275">
        <v>4114.545454545455</v>
      </c>
      <c r="H437" s="273">
        <v>3954.5614035087719</v>
      </c>
      <c r="I437" s="273">
        <v>4188.333333333333</v>
      </c>
      <c r="J437" s="273">
        <v>4070.7017543859647</v>
      </c>
      <c r="K437" s="273">
        <v>3995.4430379746836</v>
      </c>
      <c r="L437" s="272">
        <v>4030.144927536232</v>
      </c>
      <c r="M437" s="273">
        <v>3829.2857142857142</v>
      </c>
      <c r="N437" s="273">
        <v>3967.03125</v>
      </c>
      <c r="O437" s="274">
        <v>3980</v>
      </c>
      <c r="P437" s="275">
        <v>3957.9032258064517</v>
      </c>
      <c r="Q437" s="275">
        <v>4139.2857142857147</v>
      </c>
      <c r="R437" s="275">
        <v>4086.25</v>
      </c>
      <c r="S437" s="275">
        <v>3965.9154929577467</v>
      </c>
      <c r="T437" s="276">
        <v>4031.4743589743589</v>
      </c>
    </row>
    <row r="438" spans="1:23" s="557" customFormat="1" x14ac:dyDescent="0.2">
      <c r="A438" s="255" t="s">
        <v>7</v>
      </c>
      <c r="B438" s="277">
        <v>85.714285714285708</v>
      </c>
      <c r="C438" s="278">
        <v>85.714285714285708</v>
      </c>
      <c r="D438" s="333">
        <v>91.666666666666671</v>
      </c>
      <c r="E438" s="333">
        <v>96.078431372549019</v>
      </c>
      <c r="F438" s="279">
        <v>92.063492063492063</v>
      </c>
      <c r="G438" s="280">
        <v>83.63636363636364</v>
      </c>
      <c r="H438" s="278">
        <v>91.228070175438603</v>
      </c>
      <c r="I438" s="278">
        <v>58.333333333333336</v>
      </c>
      <c r="J438" s="278">
        <v>91.228070175438603</v>
      </c>
      <c r="K438" s="278">
        <v>94.936708860759495</v>
      </c>
      <c r="L438" s="277">
        <v>86.956521739130437</v>
      </c>
      <c r="M438" s="278">
        <v>92.857142857142861</v>
      </c>
      <c r="N438" s="278">
        <v>81.25</v>
      </c>
      <c r="O438" s="279">
        <v>80.303030303030297</v>
      </c>
      <c r="P438" s="280">
        <v>72.58064516129032</v>
      </c>
      <c r="Q438" s="280">
        <v>64.285714285714292</v>
      </c>
      <c r="R438" s="280">
        <v>85.9375</v>
      </c>
      <c r="S438" s="280">
        <v>97.183098591549296</v>
      </c>
      <c r="T438" s="281">
        <v>85.470085470085465</v>
      </c>
    </row>
    <row r="439" spans="1:23" s="557" customFormat="1" x14ac:dyDescent="0.2">
      <c r="A439" s="255" t="s">
        <v>8</v>
      </c>
      <c r="B439" s="282">
        <v>6.3242389649402167E-2</v>
      </c>
      <c r="C439" s="283">
        <v>6.159037931947195E-2</v>
      </c>
      <c r="D439" s="336">
        <v>5.9551688388662607E-2</v>
      </c>
      <c r="E439" s="336">
        <v>4.9143358325301777E-2</v>
      </c>
      <c r="F439" s="284">
        <v>6.2213302169759663E-2</v>
      </c>
      <c r="G439" s="285">
        <v>6.5708061697390921E-2</v>
      </c>
      <c r="H439" s="283">
        <v>5.9167644152207571E-2</v>
      </c>
      <c r="I439" s="283">
        <v>8.6705998873568987E-2</v>
      </c>
      <c r="J439" s="283">
        <v>5.8434552627041926E-2</v>
      </c>
      <c r="K439" s="283">
        <v>5.2419836045501628E-2</v>
      </c>
      <c r="L439" s="282">
        <v>6.8525274704993172E-2</v>
      </c>
      <c r="M439" s="283">
        <v>5.7396526518930915E-2</v>
      </c>
      <c r="N439" s="283">
        <v>7.2286705698919609E-2</v>
      </c>
      <c r="O439" s="284">
        <v>7.3548974873887923E-2</v>
      </c>
      <c r="P439" s="285">
        <v>7.645252437146019E-2</v>
      </c>
      <c r="Q439" s="285">
        <v>8.5367551782348283E-2</v>
      </c>
      <c r="R439" s="285">
        <v>6.8379625367791921E-2</v>
      </c>
      <c r="S439" s="285">
        <v>6.0109704284545325E-2</v>
      </c>
      <c r="T439" s="286">
        <v>6.7293189574467921E-2</v>
      </c>
    </row>
    <row r="440" spans="1:23" s="557" customFormat="1" x14ac:dyDescent="0.2">
      <c r="A440" s="271" t="s">
        <v>1</v>
      </c>
      <c r="B440" s="287">
        <f>B437/B436*100-100</f>
        <v>6.8885564697083197</v>
      </c>
      <c r="C440" s="288">
        <f t="shared" ref="C440:G440" si="158">C437/C436*100-100</f>
        <v>6.6146222887060588</v>
      </c>
      <c r="D440" s="288">
        <f t="shared" si="158"/>
        <v>4.6029668411867561</v>
      </c>
      <c r="E440" s="288">
        <f t="shared" si="158"/>
        <v>4.5375218150087306</v>
      </c>
      <c r="F440" s="289">
        <f t="shared" si="158"/>
        <v>9.5404304828388575</v>
      </c>
      <c r="G440" s="290">
        <f t="shared" si="158"/>
        <v>7.7106139933365228</v>
      </c>
      <c r="H440" s="288">
        <f>H437/H436*100-100</f>
        <v>3.5225498300725633</v>
      </c>
      <c r="I440" s="288">
        <f t="shared" ref="I440:K440" si="159">I437/I436*100-100</f>
        <v>9.6422338568935402</v>
      </c>
      <c r="J440" s="288">
        <f t="shared" si="159"/>
        <v>6.5628731514650411</v>
      </c>
      <c r="K440" s="288">
        <f t="shared" si="159"/>
        <v>4.5927496852011416</v>
      </c>
      <c r="L440" s="287">
        <f>L437/L436*100-100</f>
        <v>5.5011761135139352</v>
      </c>
      <c r="M440" s="288">
        <f t="shared" ref="M440:T440" si="160">M437/M436*100-100</f>
        <v>0.24308152580402975</v>
      </c>
      <c r="N440" s="288">
        <f t="shared" si="160"/>
        <v>3.8489856020942312</v>
      </c>
      <c r="O440" s="289">
        <f t="shared" si="160"/>
        <v>4.1884816753926799</v>
      </c>
      <c r="P440" s="290">
        <f t="shared" si="160"/>
        <v>3.6100320891741262</v>
      </c>
      <c r="Q440" s="288">
        <f t="shared" si="160"/>
        <v>8.3582647718773586</v>
      </c>
      <c r="R440" s="288">
        <f t="shared" si="160"/>
        <v>6.96989528795811</v>
      </c>
      <c r="S440" s="288">
        <f t="shared" si="160"/>
        <v>3.8197773025588049</v>
      </c>
      <c r="T440" s="291">
        <f t="shared" si="160"/>
        <v>5.5359779836219474</v>
      </c>
    </row>
    <row r="441" spans="1:23" s="557" customFormat="1" ht="13.5" thickBot="1" x14ac:dyDescent="0.25">
      <c r="A441" s="292" t="s">
        <v>27</v>
      </c>
      <c r="B441" s="484">
        <f>B437-B424</f>
        <v>65.822857142857174</v>
      </c>
      <c r="C441" s="485">
        <f t="shared" ref="C441:T441" si="161">C437-C424</f>
        <v>215.40857142857158</v>
      </c>
      <c r="D441" s="485">
        <f t="shared" si="161"/>
        <v>140.83333333333348</v>
      </c>
      <c r="E441" s="485">
        <f t="shared" si="161"/>
        <v>-31.846666666666351</v>
      </c>
      <c r="F441" s="486">
        <f t="shared" si="161"/>
        <v>93.824444444444453</v>
      </c>
      <c r="G441" s="487">
        <f t="shared" si="161"/>
        <v>132.28545454545474</v>
      </c>
      <c r="H441" s="485">
        <f t="shared" si="161"/>
        <v>40.421403508772073</v>
      </c>
      <c r="I441" s="485">
        <f t="shared" si="161"/>
        <v>190.15333333333319</v>
      </c>
      <c r="J441" s="485">
        <f t="shared" si="161"/>
        <v>198.50175438596489</v>
      </c>
      <c r="K441" s="485">
        <f t="shared" si="161"/>
        <v>-21.56696202531657</v>
      </c>
      <c r="L441" s="484">
        <f t="shared" si="161"/>
        <v>129.37492753623201</v>
      </c>
      <c r="M441" s="485">
        <f t="shared" si="161"/>
        <v>-149.9442857142858</v>
      </c>
      <c r="N441" s="485">
        <f t="shared" si="161"/>
        <v>100.05124999999998</v>
      </c>
      <c r="O441" s="486">
        <f t="shared" si="161"/>
        <v>137.90000000000009</v>
      </c>
      <c r="P441" s="488">
        <f t="shared" si="161"/>
        <v>220.32322580645177</v>
      </c>
      <c r="Q441" s="489">
        <f t="shared" si="161"/>
        <v>179.28571428571468</v>
      </c>
      <c r="R441" s="489">
        <f t="shared" si="161"/>
        <v>390.63999999999987</v>
      </c>
      <c r="S441" s="489">
        <f t="shared" si="161"/>
        <v>90.675492957746883</v>
      </c>
      <c r="T441" s="490">
        <f t="shared" si="161"/>
        <v>120.92326827401439</v>
      </c>
      <c r="U441" s="541"/>
    </row>
    <row r="442" spans="1:23" s="557" customFormat="1" x14ac:dyDescent="0.2">
      <c r="A442" s="299" t="s">
        <v>51</v>
      </c>
      <c r="B442" s="300">
        <v>760</v>
      </c>
      <c r="C442" s="301">
        <v>737</v>
      </c>
      <c r="D442" s="301">
        <v>156</v>
      </c>
      <c r="E442" s="390">
        <v>733</v>
      </c>
      <c r="F442" s="302">
        <v>851</v>
      </c>
      <c r="G442" s="303">
        <v>714</v>
      </c>
      <c r="H442" s="301">
        <v>751</v>
      </c>
      <c r="I442" s="301">
        <v>168</v>
      </c>
      <c r="J442" s="301">
        <v>758</v>
      </c>
      <c r="K442" s="301">
        <v>858</v>
      </c>
      <c r="L442" s="300">
        <v>887</v>
      </c>
      <c r="M442" s="301">
        <v>167</v>
      </c>
      <c r="N442" s="301">
        <v>882</v>
      </c>
      <c r="O442" s="302">
        <v>887</v>
      </c>
      <c r="P442" s="303">
        <v>860</v>
      </c>
      <c r="Q442" s="303">
        <v>176</v>
      </c>
      <c r="R442" s="303">
        <v>859</v>
      </c>
      <c r="S442" s="303">
        <v>862</v>
      </c>
      <c r="T442" s="304">
        <f>SUM(B442:S442)</f>
        <v>12066</v>
      </c>
      <c r="U442" s="228" t="s">
        <v>56</v>
      </c>
      <c r="V442" s="305">
        <f>T429-T442</f>
        <v>36</v>
      </c>
      <c r="W442" s="306">
        <f>V442/T429</f>
        <v>2.9747149231531978E-3</v>
      </c>
    </row>
    <row r="443" spans="1:23" s="557" customFormat="1" x14ac:dyDescent="0.2">
      <c r="A443" s="307" t="s">
        <v>28</v>
      </c>
      <c r="B443" s="246"/>
      <c r="C443" s="244"/>
      <c r="D443" s="244"/>
      <c r="E443" s="424"/>
      <c r="F443" s="247"/>
      <c r="G443" s="248"/>
      <c r="H443" s="244"/>
      <c r="I443" s="244"/>
      <c r="J443" s="244"/>
      <c r="K443" s="244"/>
      <c r="L443" s="246"/>
      <c r="M443" s="244"/>
      <c r="N443" s="244"/>
      <c r="O443" s="247"/>
      <c r="P443" s="248"/>
      <c r="Q443" s="248"/>
      <c r="R443" s="248"/>
      <c r="S443" s="248"/>
      <c r="T443" s="237"/>
      <c r="U443" s="228" t="s">
        <v>57</v>
      </c>
      <c r="V443" s="228">
        <v>162.13999999999999</v>
      </c>
      <c r="W443" s="228"/>
    </row>
    <row r="444" spans="1:23" s="557" customFormat="1" ht="13.5" thickBot="1" x14ac:dyDescent="0.25">
      <c r="A444" s="308" t="s">
        <v>26</v>
      </c>
      <c r="B444" s="249">
        <f t="shared" ref="B444:S444" si="162">B443-B429</f>
        <v>-762</v>
      </c>
      <c r="C444" s="245">
        <f t="shared" si="162"/>
        <v>-741</v>
      </c>
      <c r="D444" s="245">
        <f t="shared" si="162"/>
        <v>-161</v>
      </c>
      <c r="E444" s="245">
        <f t="shared" si="162"/>
        <v>-739</v>
      </c>
      <c r="F444" s="250">
        <f t="shared" si="162"/>
        <v>-853</v>
      </c>
      <c r="G444" s="251">
        <f t="shared" si="162"/>
        <v>-714</v>
      </c>
      <c r="H444" s="245">
        <f t="shared" si="162"/>
        <v>-752</v>
      </c>
      <c r="I444" s="245">
        <f t="shared" si="162"/>
        <v>-173</v>
      </c>
      <c r="J444" s="245">
        <f t="shared" si="162"/>
        <v>-758</v>
      </c>
      <c r="K444" s="245">
        <f t="shared" si="162"/>
        <v>-859</v>
      </c>
      <c r="L444" s="249">
        <f t="shared" si="162"/>
        <v>-887</v>
      </c>
      <c r="M444" s="245">
        <f t="shared" si="162"/>
        <v>-168</v>
      </c>
      <c r="N444" s="245">
        <f t="shared" si="162"/>
        <v>-887</v>
      </c>
      <c r="O444" s="250">
        <f t="shared" si="162"/>
        <v>-887</v>
      </c>
      <c r="P444" s="251">
        <f t="shared" si="162"/>
        <v>-862</v>
      </c>
      <c r="Q444" s="245">
        <f t="shared" si="162"/>
        <v>-176</v>
      </c>
      <c r="R444" s="245">
        <f t="shared" si="162"/>
        <v>-860</v>
      </c>
      <c r="S444" s="245">
        <f t="shared" si="162"/>
        <v>-863</v>
      </c>
      <c r="T444" s="238"/>
      <c r="U444" s="228" t="s">
        <v>26</v>
      </c>
      <c r="V444" s="431">
        <f>V443-V430</f>
        <v>2.289999999999992</v>
      </c>
      <c r="W444" s="228"/>
    </row>
    <row r="446" spans="1:23" ht="13.5" thickBot="1" x14ac:dyDescent="0.25"/>
    <row r="447" spans="1:23" s="560" customFormat="1" ht="13.5" thickBot="1" x14ac:dyDescent="0.25">
      <c r="A447" s="254" t="s">
        <v>150</v>
      </c>
      <c r="B447" s="567" t="s">
        <v>53</v>
      </c>
      <c r="C447" s="568"/>
      <c r="D447" s="568"/>
      <c r="E447" s="568"/>
      <c r="F447" s="569"/>
      <c r="G447" s="567" t="s">
        <v>68</v>
      </c>
      <c r="H447" s="568"/>
      <c r="I447" s="568"/>
      <c r="J447" s="568"/>
      <c r="K447" s="569"/>
      <c r="L447" s="567" t="s">
        <v>63</v>
      </c>
      <c r="M447" s="568"/>
      <c r="N447" s="568"/>
      <c r="O447" s="569"/>
      <c r="P447" s="567" t="s">
        <v>64</v>
      </c>
      <c r="Q447" s="568"/>
      <c r="R447" s="568"/>
      <c r="S447" s="569"/>
      <c r="T447" s="316" t="s">
        <v>55</v>
      </c>
    </row>
    <row r="448" spans="1:23" s="560" customFormat="1" x14ac:dyDescent="0.2">
      <c r="A448" s="255" t="s">
        <v>54</v>
      </c>
      <c r="B448" s="349">
        <v>1</v>
      </c>
      <c r="C448" s="260">
        <v>2</v>
      </c>
      <c r="D448" s="403" t="s">
        <v>129</v>
      </c>
      <c r="E448" s="403">
        <v>4</v>
      </c>
      <c r="F448" s="350">
        <v>5</v>
      </c>
      <c r="G448" s="349">
        <v>1</v>
      </c>
      <c r="H448" s="260">
        <v>2</v>
      </c>
      <c r="I448" s="403" t="s">
        <v>129</v>
      </c>
      <c r="J448" s="403">
        <v>4</v>
      </c>
      <c r="K448" s="350">
        <v>5</v>
      </c>
      <c r="L448" s="349">
        <v>1</v>
      </c>
      <c r="M448" s="260" t="s">
        <v>134</v>
      </c>
      <c r="N448" s="260">
        <v>3</v>
      </c>
      <c r="O448" s="350">
        <v>4</v>
      </c>
      <c r="P448" s="259">
        <v>1</v>
      </c>
      <c r="Q448" s="259" t="s">
        <v>134</v>
      </c>
      <c r="R448" s="259">
        <v>3</v>
      </c>
      <c r="S448" s="259">
        <v>4</v>
      </c>
      <c r="T448" s="315"/>
    </row>
    <row r="449" spans="1:23" s="560" customFormat="1" x14ac:dyDescent="0.2">
      <c r="A449" s="265" t="s">
        <v>3</v>
      </c>
      <c r="B449" s="266">
        <v>3870</v>
      </c>
      <c r="C449" s="267">
        <v>3870</v>
      </c>
      <c r="D449" s="389">
        <v>3870</v>
      </c>
      <c r="E449" s="389">
        <v>3870</v>
      </c>
      <c r="F449" s="268">
        <v>3870</v>
      </c>
      <c r="G449" s="269">
        <v>3870</v>
      </c>
      <c r="H449" s="267">
        <v>3870</v>
      </c>
      <c r="I449" s="267">
        <v>3870</v>
      </c>
      <c r="J449" s="267">
        <v>3870</v>
      </c>
      <c r="K449" s="267">
        <v>3870</v>
      </c>
      <c r="L449" s="266">
        <v>3870</v>
      </c>
      <c r="M449" s="267">
        <v>3870</v>
      </c>
      <c r="N449" s="267">
        <v>3870</v>
      </c>
      <c r="O449" s="268">
        <v>3870</v>
      </c>
      <c r="P449" s="269">
        <v>3870</v>
      </c>
      <c r="Q449" s="267">
        <v>3870</v>
      </c>
      <c r="R449" s="267">
        <v>3870</v>
      </c>
      <c r="S449" s="267">
        <v>3870</v>
      </c>
      <c r="T449" s="270">
        <v>3870</v>
      </c>
    </row>
    <row r="450" spans="1:23" s="560" customFormat="1" x14ac:dyDescent="0.2">
      <c r="A450" s="271" t="s">
        <v>6</v>
      </c>
      <c r="B450" s="272">
        <v>4071.7647058823532</v>
      </c>
      <c r="C450" s="273">
        <v>4110.7692307692305</v>
      </c>
      <c r="D450" s="330">
        <v>4173.8461538461543</v>
      </c>
      <c r="E450" s="330">
        <v>4071.7307692307691</v>
      </c>
      <c r="F450" s="274">
        <v>4194.1176470588234</v>
      </c>
      <c r="G450" s="275">
        <v>4019.8039215686276</v>
      </c>
      <c r="H450" s="273">
        <v>4040.6896551724139</v>
      </c>
      <c r="I450" s="273">
        <v>4050.8333333333335</v>
      </c>
      <c r="J450" s="273">
        <v>4152.6785714285716</v>
      </c>
      <c r="K450" s="273">
        <v>4098.939393939394</v>
      </c>
      <c r="L450" s="272">
        <v>4025.78125</v>
      </c>
      <c r="M450" s="273">
        <v>3921.5384615384614</v>
      </c>
      <c r="N450" s="273">
        <v>3962.8125</v>
      </c>
      <c r="O450" s="274">
        <v>4046</v>
      </c>
      <c r="P450" s="275">
        <v>4025.2307692307691</v>
      </c>
      <c r="Q450" s="275">
        <v>4061.4285714285716</v>
      </c>
      <c r="R450" s="275">
        <v>3994.090909090909</v>
      </c>
      <c r="S450" s="275">
        <v>4017.4242424242425</v>
      </c>
      <c r="T450" s="276">
        <v>4058.4775465498356</v>
      </c>
    </row>
    <row r="451" spans="1:23" s="560" customFormat="1" x14ac:dyDescent="0.2">
      <c r="A451" s="255" t="s">
        <v>7</v>
      </c>
      <c r="B451" s="277">
        <v>89.705882352941174</v>
      </c>
      <c r="C451" s="278">
        <v>96.15384615384616</v>
      </c>
      <c r="D451" s="333">
        <v>100</v>
      </c>
      <c r="E451" s="333">
        <v>94.230769230769226</v>
      </c>
      <c r="F451" s="279">
        <v>97.058823529411768</v>
      </c>
      <c r="G451" s="280">
        <v>84.313725490196077</v>
      </c>
      <c r="H451" s="278">
        <v>82.758620689655174</v>
      </c>
      <c r="I451" s="278">
        <v>75</v>
      </c>
      <c r="J451" s="278">
        <v>91.071428571428569</v>
      </c>
      <c r="K451" s="278">
        <v>96.969696969696969</v>
      </c>
      <c r="L451" s="277">
        <v>71.875</v>
      </c>
      <c r="M451" s="278">
        <v>84.615384615384613</v>
      </c>
      <c r="N451" s="278">
        <v>82.8125</v>
      </c>
      <c r="O451" s="279">
        <v>84.615384615384613</v>
      </c>
      <c r="P451" s="280">
        <v>75.384615384615387</v>
      </c>
      <c r="Q451" s="280">
        <v>92.857142857142861</v>
      </c>
      <c r="R451" s="280">
        <v>78.787878787878782</v>
      </c>
      <c r="S451" s="280">
        <v>81.818181818181813</v>
      </c>
      <c r="T451" s="281">
        <v>85.432639649507124</v>
      </c>
    </row>
    <row r="452" spans="1:23" s="560" customFormat="1" x14ac:dyDescent="0.2">
      <c r="A452" s="255" t="s">
        <v>8</v>
      </c>
      <c r="B452" s="282">
        <v>5.6297721431705743E-2</v>
      </c>
      <c r="C452" s="283">
        <v>5.6541090767155466E-2</v>
      </c>
      <c r="D452" s="336">
        <v>4.5278791416370791E-2</v>
      </c>
      <c r="E452" s="336">
        <v>5.1414559943213409E-2</v>
      </c>
      <c r="F452" s="284">
        <v>4.6329294169525179E-2</v>
      </c>
      <c r="G452" s="285">
        <v>6.4849316450961467E-2</v>
      </c>
      <c r="H452" s="283">
        <v>6.3337887952671854E-2</v>
      </c>
      <c r="I452" s="283">
        <v>7.9185244208544475E-2</v>
      </c>
      <c r="J452" s="283">
        <v>5.5321381934310881E-2</v>
      </c>
      <c r="K452" s="283">
        <v>4.5388419422615234E-2</v>
      </c>
      <c r="L452" s="282">
        <v>9.2102326211357624E-2</v>
      </c>
      <c r="M452" s="283">
        <v>5.9768507711595233E-2</v>
      </c>
      <c r="N452" s="283">
        <v>7.1126321366822315E-2</v>
      </c>
      <c r="O452" s="284">
        <v>6.6786491718565155E-2</v>
      </c>
      <c r="P452" s="285">
        <v>8.4622315579269067E-2</v>
      </c>
      <c r="Q452" s="285">
        <v>5.8212889451729838E-2</v>
      </c>
      <c r="R452" s="285">
        <v>7.8783039393944695E-2</v>
      </c>
      <c r="S452" s="285">
        <v>7.8269512370291269E-2</v>
      </c>
      <c r="T452" s="286">
        <v>6.8135085907553031E-2</v>
      </c>
    </row>
    <row r="453" spans="1:23" s="560" customFormat="1" x14ac:dyDescent="0.2">
      <c r="A453" s="271" t="s">
        <v>1</v>
      </c>
      <c r="B453" s="287">
        <f>B450/B449*100-100</f>
        <v>5.2135582915336727</v>
      </c>
      <c r="C453" s="288">
        <f t="shared" ref="C453:G453" si="163">C450/C449*100-100</f>
        <v>6.2214271516596966</v>
      </c>
      <c r="D453" s="288">
        <f t="shared" si="163"/>
        <v>7.8513218048101834</v>
      </c>
      <c r="E453" s="288">
        <f t="shared" si="163"/>
        <v>5.2126813754720587</v>
      </c>
      <c r="F453" s="289">
        <f t="shared" si="163"/>
        <v>8.3751329989359959</v>
      </c>
      <c r="G453" s="290">
        <f t="shared" si="163"/>
        <v>3.8709023661144073</v>
      </c>
      <c r="H453" s="288">
        <f>H450/H449*100-100</f>
        <v>4.4105854049719397</v>
      </c>
      <c r="I453" s="288">
        <f t="shared" ref="I453:K453" si="164">I450/I449*100-100</f>
        <v>4.6726959517657178</v>
      </c>
      <c r="J453" s="288">
        <f t="shared" si="164"/>
        <v>7.3043558508674806</v>
      </c>
      <c r="K453" s="288">
        <f t="shared" si="164"/>
        <v>5.915746613421021</v>
      </c>
      <c r="L453" s="287">
        <f>L450/L449*100-100</f>
        <v>4.025355297157617</v>
      </c>
      <c r="M453" s="288">
        <f t="shared" ref="M453:T453" si="165">M450/M449*100-100</f>
        <v>1.3317431922083074</v>
      </c>
      <c r="N453" s="288">
        <f t="shared" si="165"/>
        <v>2.3982558139534973</v>
      </c>
      <c r="O453" s="289">
        <f t="shared" si="165"/>
        <v>4.5478036175710486</v>
      </c>
      <c r="P453" s="290">
        <f t="shared" si="165"/>
        <v>4.0111309878751769</v>
      </c>
      <c r="Q453" s="288">
        <f t="shared" si="165"/>
        <v>4.9464747139165866</v>
      </c>
      <c r="R453" s="288">
        <f t="shared" si="165"/>
        <v>3.2064834390415768</v>
      </c>
      <c r="S453" s="288">
        <f t="shared" si="165"/>
        <v>3.8094119489468454</v>
      </c>
      <c r="T453" s="291">
        <f t="shared" si="165"/>
        <v>4.8702208410810215</v>
      </c>
    </row>
    <row r="454" spans="1:23" s="560" customFormat="1" ht="13.5" thickBot="1" x14ac:dyDescent="0.25">
      <c r="A454" s="292" t="s">
        <v>27</v>
      </c>
      <c r="B454" s="484">
        <f>B450-B437</f>
        <v>-11.378151260504183</v>
      </c>
      <c r="C454" s="485">
        <f t="shared" ref="C454:T454" si="166">C450-C437</f>
        <v>38.090659340658931</v>
      </c>
      <c r="D454" s="485">
        <f t="shared" si="166"/>
        <v>178.01282051282078</v>
      </c>
      <c r="E454" s="485">
        <f t="shared" si="166"/>
        <v>78.397435897435571</v>
      </c>
      <c r="F454" s="486">
        <f t="shared" si="166"/>
        <v>9.673202614379079</v>
      </c>
      <c r="G454" s="487">
        <f t="shared" si="166"/>
        <v>-94.74153297682733</v>
      </c>
      <c r="H454" s="485">
        <f t="shared" si="166"/>
        <v>86.128251663642004</v>
      </c>
      <c r="I454" s="485">
        <f t="shared" si="166"/>
        <v>-137.49999999999955</v>
      </c>
      <c r="J454" s="485">
        <f t="shared" si="166"/>
        <v>81.976817042606854</v>
      </c>
      <c r="K454" s="485">
        <f t="shared" si="166"/>
        <v>103.49635596471035</v>
      </c>
      <c r="L454" s="484">
        <f t="shared" si="166"/>
        <v>-4.3636775362319895</v>
      </c>
      <c r="M454" s="485">
        <f t="shared" si="166"/>
        <v>92.252747252747213</v>
      </c>
      <c r="N454" s="485">
        <f t="shared" si="166"/>
        <v>-4.21875</v>
      </c>
      <c r="O454" s="486">
        <f t="shared" si="166"/>
        <v>66</v>
      </c>
      <c r="P454" s="488">
        <f t="shared" si="166"/>
        <v>67.327543424317355</v>
      </c>
      <c r="Q454" s="489">
        <f t="shared" si="166"/>
        <v>-77.857142857143117</v>
      </c>
      <c r="R454" s="489">
        <f t="shared" si="166"/>
        <v>-92.159090909090992</v>
      </c>
      <c r="S454" s="489">
        <f t="shared" si="166"/>
        <v>51.508749466495829</v>
      </c>
      <c r="T454" s="490">
        <f t="shared" si="166"/>
        <v>27.003187575476659</v>
      </c>
      <c r="U454" s="541"/>
    </row>
    <row r="455" spans="1:23" s="560" customFormat="1" x14ac:dyDescent="0.2">
      <c r="A455" s="299" t="s">
        <v>51</v>
      </c>
      <c r="B455" s="300">
        <v>758</v>
      </c>
      <c r="C455" s="301">
        <v>732</v>
      </c>
      <c r="D455" s="301">
        <v>151</v>
      </c>
      <c r="E455" s="390">
        <v>733</v>
      </c>
      <c r="F455" s="302">
        <v>847</v>
      </c>
      <c r="G455" s="303">
        <v>711</v>
      </c>
      <c r="H455" s="301">
        <v>751</v>
      </c>
      <c r="I455" s="301">
        <v>164</v>
      </c>
      <c r="J455" s="301">
        <v>757</v>
      </c>
      <c r="K455" s="301">
        <v>857</v>
      </c>
      <c r="L455" s="300">
        <v>886</v>
      </c>
      <c r="M455" s="301">
        <v>167</v>
      </c>
      <c r="N455" s="301">
        <v>881</v>
      </c>
      <c r="O455" s="302">
        <v>887</v>
      </c>
      <c r="P455" s="303">
        <v>856</v>
      </c>
      <c r="Q455" s="303">
        <v>176</v>
      </c>
      <c r="R455" s="303">
        <v>857</v>
      </c>
      <c r="S455" s="303">
        <v>861</v>
      </c>
      <c r="T455" s="304">
        <f>SUM(B455:S455)</f>
        <v>12032</v>
      </c>
      <c r="U455" s="228" t="s">
        <v>56</v>
      </c>
      <c r="V455" s="305">
        <f>T442-T455</f>
        <v>34</v>
      </c>
      <c r="W455" s="306">
        <f>V455/T442</f>
        <v>2.8178352395159954E-3</v>
      </c>
    </row>
    <row r="456" spans="1:23" s="560" customFormat="1" x14ac:dyDescent="0.2">
      <c r="A456" s="307" t="s">
        <v>28</v>
      </c>
      <c r="B456" s="246"/>
      <c r="C456" s="244"/>
      <c r="D456" s="244"/>
      <c r="E456" s="424"/>
      <c r="F456" s="247"/>
      <c r="G456" s="248"/>
      <c r="H456" s="244"/>
      <c r="I456" s="244"/>
      <c r="J456" s="244"/>
      <c r="K456" s="244"/>
      <c r="L456" s="246"/>
      <c r="M456" s="244"/>
      <c r="N456" s="244"/>
      <c r="O456" s="247"/>
      <c r="P456" s="248"/>
      <c r="Q456" s="248"/>
      <c r="R456" s="248"/>
      <c r="S456" s="248"/>
      <c r="T456" s="237"/>
      <c r="U456" s="228" t="s">
        <v>57</v>
      </c>
      <c r="V456" s="599">
        <v>162.26</v>
      </c>
      <c r="W456" s="228"/>
    </row>
    <row r="457" spans="1:23" s="560" customFormat="1" ht="13.5" thickBot="1" x14ac:dyDescent="0.25">
      <c r="A457" s="308" t="s">
        <v>26</v>
      </c>
      <c r="B457" s="249">
        <f t="shared" ref="B457:S457" si="167">B456-B442</f>
        <v>-760</v>
      </c>
      <c r="C457" s="245">
        <f t="shared" si="167"/>
        <v>-737</v>
      </c>
      <c r="D457" s="245">
        <f t="shared" si="167"/>
        <v>-156</v>
      </c>
      <c r="E457" s="245">
        <f t="shared" si="167"/>
        <v>-733</v>
      </c>
      <c r="F457" s="250">
        <f t="shared" si="167"/>
        <v>-851</v>
      </c>
      <c r="G457" s="251">
        <f t="shared" si="167"/>
        <v>-714</v>
      </c>
      <c r="H457" s="245">
        <f t="shared" si="167"/>
        <v>-751</v>
      </c>
      <c r="I457" s="245">
        <f t="shared" si="167"/>
        <v>-168</v>
      </c>
      <c r="J457" s="245">
        <f t="shared" si="167"/>
        <v>-758</v>
      </c>
      <c r="K457" s="245">
        <f t="shared" si="167"/>
        <v>-858</v>
      </c>
      <c r="L457" s="249">
        <f t="shared" si="167"/>
        <v>-887</v>
      </c>
      <c r="M457" s="245">
        <f t="shared" si="167"/>
        <v>-167</v>
      </c>
      <c r="N457" s="245">
        <f t="shared" si="167"/>
        <v>-882</v>
      </c>
      <c r="O457" s="250">
        <f t="shared" si="167"/>
        <v>-887</v>
      </c>
      <c r="P457" s="251">
        <f t="shared" si="167"/>
        <v>-860</v>
      </c>
      <c r="Q457" s="245">
        <f t="shared" si="167"/>
        <v>-176</v>
      </c>
      <c r="R457" s="245">
        <f t="shared" si="167"/>
        <v>-859</v>
      </c>
      <c r="S457" s="245">
        <f t="shared" si="167"/>
        <v>-862</v>
      </c>
      <c r="T457" s="238"/>
      <c r="U457" s="228" t="s">
        <v>26</v>
      </c>
      <c r="V457" s="599">
        <f>V456-V443</f>
        <v>0.12000000000000455</v>
      </c>
      <c r="W457" s="228"/>
    </row>
    <row r="458" spans="1:23" x14ac:dyDescent="0.2">
      <c r="V458" s="431"/>
    </row>
  </sheetData>
  <mergeCells count="204">
    <mergeCell ref="P408:S408"/>
    <mergeCell ref="AN327:AN328"/>
    <mergeCell ref="AN330:AN332"/>
    <mergeCell ref="B355:F355"/>
    <mergeCell ref="G355:K355"/>
    <mergeCell ref="L355:O355"/>
    <mergeCell ref="P355:S355"/>
    <mergeCell ref="AM333:AM334"/>
    <mergeCell ref="AA331:AA332"/>
    <mergeCell ref="AA333:AA334"/>
    <mergeCell ref="Z333:Z334"/>
    <mergeCell ref="U333:U334"/>
    <mergeCell ref="AC333:AC334"/>
    <mergeCell ref="U331:U332"/>
    <mergeCell ref="Z331:Z332"/>
    <mergeCell ref="B341:F341"/>
    <mergeCell ref="G341:K341"/>
    <mergeCell ref="AB333:AB334"/>
    <mergeCell ref="AJ333:AJ334"/>
    <mergeCell ref="AC331:AC332"/>
    <mergeCell ref="AM330:AM332"/>
    <mergeCell ref="AM327:AM328"/>
    <mergeCell ref="S328:S329"/>
    <mergeCell ref="AD331:AD332"/>
    <mergeCell ref="AD327:AD329"/>
    <mergeCell ref="AJ330:AJ332"/>
    <mergeCell ref="AE333:AE334"/>
    <mergeCell ref="AE330:AE332"/>
    <mergeCell ref="AJ327:AJ328"/>
    <mergeCell ref="AE327:AE328"/>
    <mergeCell ref="A336:A337"/>
    <mergeCell ref="F336:F337"/>
    <mergeCell ref="F333:F335"/>
    <mergeCell ref="A333:A335"/>
    <mergeCell ref="K333:K334"/>
    <mergeCell ref="K331:K332"/>
    <mergeCell ref="G333:G335"/>
    <mergeCell ref="G336:G337"/>
    <mergeCell ref="H327:H328"/>
    <mergeCell ref="H329:H331"/>
    <mergeCell ref="H333:H335"/>
    <mergeCell ref="H336:H337"/>
    <mergeCell ref="F329:F331"/>
    <mergeCell ref="I333:I335"/>
    <mergeCell ref="J336:J337"/>
    <mergeCell ref="I336:I337"/>
    <mergeCell ref="I329:I331"/>
    <mergeCell ref="B153:E153"/>
    <mergeCell ref="F153:L153"/>
    <mergeCell ref="M153:R153"/>
    <mergeCell ref="S153:X153"/>
    <mergeCell ref="B139:E139"/>
    <mergeCell ref="F139:L139"/>
    <mergeCell ref="M139:R139"/>
    <mergeCell ref="S139:X139"/>
    <mergeCell ref="B167:E167"/>
    <mergeCell ref="F167:L167"/>
    <mergeCell ref="M167:R167"/>
    <mergeCell ref="S167:X167"/>
    <mergeCell ref="F2:I2"/>
    <mergeCell ref="K9:N9"/>
    <mergeCell ref="O9:R9"/>
    <mergeCell ref="B9:J9"/>
    <mergeCell ref="B51:C51"/>
    <mergeCell ref="B25:J25"/>
    <mergeCell ref="P25:S25"/>
    <mergeCell ref="K25:O25"/>
    <mergeCell ref="B68:M68"/>
    <mergeCell ref="N68:S68"/>
    <mergeCell ref="T68:Y68"/>
    <mergeCell ref="B53:J53"/>
    <mergeCell ref="AC6:AD6"/>
    <mergeCell ref="B39:J39"/>
    <mergeCell ref="K39:O39"/>
    <mergeCell ref="P39:S39"/>
    <mergeCell ref="X34:AG36"/>
    <mergeCell ref="K53:O53"/>
    <mergeCell ref="P53:S53"/>
    <mergeCell ref="T96:Y96"/>
    <mergeCell ref="E96:M96"/>
    <mergeCell ref="B96:D96"/>
    <mergeCell ref="N82:S82"/>
    <mergeCell ref="T82:Y82"/>
    <mergeCell ref="B82:M82"/>
    <mergeCell ref="M125:R125"/>
    <mergeCell ref="S125:X125"/>
    <mergeCell ref="B125:E125"/>
    <mergeCell ref="F125:L125"/>
    <mergeCell ref="B110:D110"/>
    <mergeCell ref="E110:M110"/>
    <mergeCell ref="N110:S110"/>
    <mergeCell ref="T110:Y110"/>
    <mergeCell ref="N96:S96"/>
    <mergeCell ref="B181:E181"/>
    <mergeCell ref="F181:L181"/>
    <mergeCell ref="M181:R181"/>
    <mergeCell ref="S181:X181"/>
    <mergeCell ref="B211:E211"/>
    <mergeCell ref="F211:L211"/>
    <mergeCell ref="M211:R211"/>
    <mergeCell ref="S211:X211"/>
    <mergeCell ref="B197:E197"/>
    <mergeCell ref="F197:L197"/>
    <mergeCell ref="M197:R197"/>
    <mergeCell ref="S197:X197"/>
    <mergeCell ref="B268:E268"/>
    <mergeCell ref="F268:L268"/>
    <mergeCell ref="M268:Q268"/>
    <mergeCell ref="R268:V268"/>
    <mergeCell ref="B226:E226"/>
    <mergeCell ref="F226:L226"/>
    <mergeCell ref="M226:R226"/>
    <mergeCell ref="S226:X226"/>
    <mergeCell ref="R254:V254"/>
    <mergeCell ref="B254:E254"/>
    <mergeCell ref="F254:L254"/>
    <mergeCell ref="M254:Q254"/>
    <mergeCell ref="B240:E240"/>
    <mergeCell ref="F240:L240"/>
    <mergeCell ref="M240:R240"/>
    <mergeCell ref="S240:X240"/>
    <mergeCell ref="B282:E282"/>
    <mergeCell ref="F282:L282"/>
    <mergeCell ref="M282:Q282"/>
    <mergeCell ref="R282:V282"/>
    <mergeCell ref="A325:J325"/>
    <mergeCell ref="K325:T325"/>
    <mergeCell ref="U325:AD325"/>
    <mergeCell ref="A329:A331"/>
    <mergeCell ref="A327:A328"/>
    <mergeCell ref="F327:F328"/>
    <mergeCell ref="G327:G328"/>
    <mergeCell ref="G329:G331"/>
    <mergeCell ref="Q328:Q329"/>
    <mergeCell ref="Q331:Q332"/>
    <mergeCell ref="R328:R329"/>
    <mergeCell ref="R331:R332"/>
    <mergeCell ref="P331:P332"/>
    <mergeCell ref="P328:P329"/>
    <mergeCell ref="AB327:AB329"/>
    <mergeCell ref="Z327:Z329"/>
    <mergeCell ref="U327:U329"/>
    <mergeCell ref="B296:E296"/>
    <mergeCell ref="F296:L296"/>
    <mergeCell ref="M296:Q296"/>
    <mergeCell ref="AE325:AN325"/>
    <mergeCell ref="B310:E310"/>
    <mergeCell ref="F310:L310"/>
    <mergeCell ref="M310:Q310"/>
    <mergeCell ref="R310:V310"/>
    <mergeCell ref="K328:K329"/>
    <mergeCell ref="Q333:Q334"/>
    <mergeCell ref="R333:R334"/>
    <mergeCell ref="P333:P334"/>
    <mergeCell ref="S333:S334"/>
    <mergeCell ref="AD333:AD334"/>
    <mergeCell ref="AK327:AK328"/>
    <mergeCell ref="AL327:AL328"/>
    <mergeCell ref="AL330:AL332"/>
    <mergeCell ref="AL333:AL334"/>
    <mergeCell ref="AK330:AK332"/>
    <mergeCell ref="AK333:AK334"/>
    <mergeCell ref="AB331:AB332"/>
    <mergeCell ref="AN333:AN334"/>
    <mergeCell ref="AC327:AC329"/>
    <mergeCell ref="T333:T334"/>
    <mergeCell ref="T331:T332"/>
    <mergeCell ref="T328:T329"/>
    <mergeCell ref="S331:S332"/>
    <mergeCell ref="AA327:AA329"/>
    <mergeCell ref="B369:F369"/>
    <mergeCell ref="G369:K369"/>
    <mergeCell ref="L369:O369"/>
    <mergeCell ref="P369:S369"/>
    <mergeCell ref="I327:I328"/>
    <mergeCell ref="J333:J335"/>
    <mergeCell ref="J329:J331"/>
    <mergeCell ref="J327:J328"/>
    <mergeCell ref="L341:O341"/>
    <mergeCell ref="P341:S341"/>
    <mergeCell ref="B447:F447"/>
    <mergeCell ref="G447:K447"/>
    <mergeCell ref="L447:O447"/>
    <mergeCell ref="P447:S447"/>
    <mergeCell ref="B382:F382"/>
    <mergeCell ref="G382:K382"/>
    <mergeCell ref="L382:O382"/>
    <mergeCell ref="P382:S382"/>
    <mergeCell ref="R296:V296"/>
    <mergeCell ref="B395:F395"/>
    <mergeCell ref="G395:K395"/>
    <mergeCell ref="L395:O395"/>
    <mergeCell ref="P395:S395"/>
    <mergeCell ref="B434:F434"/>
    <mergeCell ref="G434:K434"/>
    <mergeCell ref="L434:O434"/>
    <mergeCell ref="P434:S434"/>
    <mergeCell ref="B421:F421"/>
    <mergeCell ref="G421:K421"/>
    <mergeCell ref="L421:O421"/>
    <mergeCell ref="P421:S421"/>
    <mergeCell ref="B408:F408"/>
    <mergeCell ref="G408:K408"/>
    <mergeCell ref="L408:O408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  <vt:lpstr>Hoja1</vt:lpstr>
      <vt:lpstr>Hoja1!Área_de_impresión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2021-08-11T12:59:00Z</cp:lastPrinted>
  <dcterms:created xsi:type="dcterms:W3CDTF">1996-11-27T10:00:04Z</dcterms:created>
  <dcterms:modified xsi:type="dcterms:W3CDTF">2021-10-08T16:39:58Z</dcterms:modified>
</cp:coreProperties>
</file>